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showInkAnnotation="0"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:\GARANTIE DE COUT GRP-SAISONNALITE\2024\Simulateur de coût grp 2024 (version Juillet 2024)\"/>
    </mc:Choice>
  </mc:AlternateContent>
  <xr:revisionPtr revIDLastSave="0" documentId="13_ncr:1_{1581E37A-70D2-4EE2-B4B7-3798A5EC1B50}" xr6:coauthVersionLast="47" xr6:coauthVersionMax="47" xr10:uidLastSave="{00000000-0000-0000-0000-000000000000}"/>
  <workbookProtection workbookAlgorithmName="SHA-512" workbookHashValue="1epGi5J8NdMuHLiwxXiLNqACmqSLDXmzyungFnieo8YfSILih37Yrebtlp8HaOihZXbHf+KbYrKSZCEP7u7Eow==" workbookSaltValue="0NKhTwy7lgeLPKesKBB2zw==" workbookSpinCount="100000" lockStructure="1"/>
  <bookViews>
    <workbookView showHorizontalScroll="0" showVerticalScroll="0" showSheetTabs="0" xWindow="-28920" yWindow="-90" windowWidth="29040" windowHeight="15720" tabRatio="525" firstSheet="2" activeTab="2" xr2:uid="{00000000-000D-0000-FFFF-FFFF00000000}"/>
  </bookViews>
  <sheets>
    <sheet name="Feuille de calcul" sheetId="2" state="hidden" r:id="rId1"/>
    <sheet name="formules" sheetId="3" state="hidden" r:id="rId2"/>
    <sheet name="Maquette CGRP indicé" sheetId="1" r:id="rId3"/>
  </sheets>
  <definedNames>
    <definedName name="controle">'Maquette CGRP indicé'!$J$24</definedName>
    <definedName name="_xlnm.Print_Area" localSheetId="2">'Maquette CGRP indicé'!$A$1:$P$69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0" i="1" l="1"/>
  <c r="R61" i="1"/>
  <c r="R62" i="1"/>
  <c r="R63" i="1"/>
  <c r="R64" i="1"/>
  <c r="S64" i="1"/>
  <c r="T64" i="1"/>
  <c r="U64" i="1"/>
  <c r="V64" i="1"/>
  <c r="G19" i="3"/>
  <c r="G20" i="3"/>
  <c r="E45" i="3"/>
  <c r="E46" i="3"/>
  <c r="E44" i="3"/>
  <c r="G18" i="3"/>
  <c r="L34" i="3" l="1"/>
  <c r="L33" i="3"/>
  <c r="L32" i="3"/>
  <c r="L31" i="3"/>
  <c r="L30" i="3"/>
  <c r="L27" i="3" l="1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K10" i="3"/>
  <c r="K9" i="3"/>
  <c r="L13" i="3"/>
  <c r="L12" i="3"/>
  <c r="L11" i="3"/>
  <c r="L10" i="3"/>
  <c r="L9" i="3"/>
  <c r="L8" i="3"/>
  <c r="K8" i="3" s="1"/>
  <c r="L7" i="3"/>
  <c r="L6" i="3"/>
  <c r="L5" i="3"/>
  <c r="L4" i="3"/>
  <c r="E25" i="3" l="1"/>
  <c r="C14" i="1" l="1"/>
  <c r="B59" i="1" l="1"/>
  <c r="V39" i="1"/>
  <c r="U39" i="1"/>
  <c r="T39" i="1"/>
  <c r="S39" i="1"/>
  <c r="Q39" i="1"/>
  <c r="R39" i="1" s="1"/>
  <c r="V38" i="1"/>
  <c r="U38" i="1"/>
  <c r="T38" i="1"/>
  <c r="S38" i="1"/>
  <c r="Q38" i="1"/>
  <c r="R38" i="1" s="1"/>
  <c r="V37" i="1"/>
  <c r="U37" i="1"/>
  <c r="T37" i="1"/>
  <c r="S37" i="1"/>
  <c r="Q37" i="1"/>
  <c r="R37" i="1" s="1"/>
  <c r="V36" i="1"/>
  <c r="U36" i="1"/>
  <c r="T36" i="1"/>
  <c r="S36" i="1"/>
  <c r="Q36" i="1"/>
  <c r="R36" i="1" s="1"/>
  <c r="V35" i="1"/>
  <c r="U35" i="1"/>
  <c r="T35" i="1"/>
  <c r="S35" i="1"/>
  <c r="Q35" i="1"/>
  <c r="R35" i="1" s="1"/>
  <c r="V34" i="1"/>
  <c r="U34" i="1"/>
  <c r="T34" i="1"/>
  <c r="S34" i="1"/>
  <c r="Q34" i="1"/>
  <c r="R34" i="1" s="1"/>
  <c r="V33" i="1"/>
  <c r="U33" i="1"/>
  <c r="T33" i="1"/>
  <c r="S33" i="1"/>
  <c r="Q33" i="1"/>
  <c r="R33" i="1" s="1"/>
  <c r="V32" i="1"/>
  <c r="U32" i="1"/>
  <c r="T32" i="1"/>
  <c r="S32" i="1"/>
  <c r="Q32" i="1"/>
  <c r="R32" i="1" s="1"/>
  <c r="V31" i="1"/>
  <c r="U31" i="1"/>
  <c r="T31" i="1"/>
  <c r="S31" i="1"/>
  <c r="Q31" i="1"/>
  <c r="R31" i="1" s="1"/>
  <c r="V30" i="1"/>
  <c r="U30" i="1"/>
  <c r="T30" i="1"/>
  <c r="S30" i="1"/>
  <c r="Q30" i="1"/>
  <c r="R30" i="1" s="1"/>
  <c r="V29" i="1"/>
  <c r="U29" i="1"/>
  <c r="T29" i="1"/>
  <c r="S29" i="1"/>
  <c r="Q29" i="1"/>
  <c r="R29" i="1" s="1"/>
  <c r="V28" i="1"/>
  <c r="U28" i="1"/>
  <c r="T28" i="1"/>
  <c r="S28" i="1"/>
  <c r="Q28" i="1"/>
  <c r="R28" i="1" s="1"/>
  <c r="V27" i="1"/>
  <c r="U27" i="1"/>
  <c r="T27" i="1"/>
  <c r="S27" i="1"/>
  <c r="Q27" i="1"/>
  <c r="R27" i="1" s="1"/>
  <c r="V26" i="1"/>
  <c r="U26" i="1"/>
  <c r="T26" i="1"/>
  <c r="S26" i="1"/>
  <c r="Q26" i="1"/>
  <c r="R26" i="1" s="1"/>
  <c r="B58" i="1"/>
  <c r="B57" i="1"/>
  <c r="B66" i="1" l="1"/>
  <c r="B3" i="3" l="1"/>
  <c r="B49" i="1"/>
  <c r="C3" i="3" l="1"/>
  <c r="A4" i="3"/>
  <c r="C4" i="3" s="1"/>
  <c r="A5" i="3" l="1"/>
  <c r="B5" i="3" s="1"/>
  <c r="B4" i="3"/>
  <c r="G17" i="3"/>
  <c r="G16" i="3"/>
  <c r="G15" i="3"/>
  <c r="G14" i="3"/>
  <c r="G13" i="3"/>
  <c r="G12" i="3"/>
  <c r="G11" i="3"/>
  <c r="G10" i="3"/>
  <c r="C5" i="3" l="1"/>
  <c r="A6" i="3"/>
  <c r="C6" i="3" s="1"/>
  <c r="K27" i="3"/>
  <c r="K26" i="3"/>
  <c r="K25" i="3"/>
  <c r="B6" i="3" l="1"/>
  <c r="A7" i="3"/>
  <c r="A8" i="3" s="1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7" i="3"/>
  <c r="K6" i="3"/>
  <c r="K5" i="3"/>
  <c r="K4" i="3"/>
  <c r="L3" i="3"/>
  <c r="K3" i="3" s="1"/>
  <c r="L2" i="3"/>
  <c r="R5" i="3" l="1"/>
  <c r="R6" i="3"/>
  <c r="C7" i="3"/>
  <c r="B7" i="3"/>
  <c r="K2" i="3"/>
  <c r="R4" i="3"/>
  <c r="A9" i="3"/>
  <c r="C8" i="3"/>
  <c r="B8" i="3"/>
  <c r="Q40" i="1"/>
  <c r="Q41" i="1"/>
  <c r="Q42" i="1"/>
  <c r="Q43" i="1"/>
  <c r="Q44" i="1"/>
  <c r="J36" i="1"/>
  <c r="J37" i="1"/>
  <c r="J38" i="1"/>
  <c r="J39" i="1"/>
  <c r="E35" i="1"/>
  <c r="E36" i="1"/>
  <c r="E37" i="1"/>
  <c r="E38" i="1"/>
  <c r="E39" i="1"/>
  <c r="A10" i="3" l="1"/>
  <c r="C10" i="3" s="1"/>
  <c r="C9" i="3"/>
  <c r="B9" i="3"/>
  <c r="H35" i="3"/>
  <c r="G35" i="3"/>
  <c r="F35" i="3"/>
  <c r="E37" i="3"/>
  <c r="E38" i="3"/>
  <c r="E39" i="3"/>
  <c r="E40" i="3"/>
  <c r="E41" i="3"/>
  <c r="E42" i="3"/>
  <c r="E43" i="3"/>
  <c r="E36" i="3"/>
  <c r="E33" i="3"/>
  <c r="G46" i="3" l="1"/>
  <c r="F45" i="3"/>
  <c r="G45" i="3"/>
  <c r="H46" i="3"/>
  <c r="F46" i="3"/>
  <c r="H45" i="3"/>
  <c r="F44" i="3"/>
  <c r="G44" i="3"/>
  <c r="H44" i="3"/>
  <c r="F37" i="3"/>
  <c r="H39" i="3"/>
  <c r="G42" i="3"/>
  <c r="G41" i="3"/>
  <c r="G37" i="3"/>
  <c r="F40" i="3"/>
  <c r="H42" i="3"/>
  <c r="H38" i="3"/>
  <c r="H37" i="3"/>
  <c r="G40" i="3"/>
  <c r="F43" i="3"/>
  <c r="F42" i="3"/>
  <c r="F38" i="3"/>
  <c r="H40" i="3"/>
  <c r="G43" i="3"/>
  <c r="H36" i="3"/>
  <c r="G38" i="3"/>
  <c r="F41" i="3"/>
  <c r="H43" i="3"/>
  <c r="F36" i="3"/>
  <c r="F39" i="3"/>
  <c r="H41" i="3"/>
  <c r="G36" i="3"/>
  <c r="G39" i="3"/>
  <c r="A11" i="3"/>
  <c r="B10" i="3"/>
  <c r="L25" i="1"/>
  <c r="A12" i="3" l="1"/>
  <c r="B11" i="3"/>
  <c r="C11" i="3"/>
  <c r="J44" i="1"/>
  <c r="J43" i="1"/>
  <c r="J42" i="1"/>
  <c r="J41" i="1"/>
  <c r="J40" i="1"/>
  <c r="J25" i="1"/>
  <c r="A13" i="3" l="1"/>
  <c r="B12" i="3"/>
  <c r="C12" i="3"/>
  <c r="A14" i="3" l="1"/>
  <c r="C13" i="3"/>
  <c r="B13" i="3"/>
  <c r="Q9" i="3"/>
  <c r="Q25" i="3" l="1"/>
  <c r="R9" i="3"/>
  <c r="A15" i="3"/>
  <c r="C14" i="3"/>
  <c r="B14" i="3"/>
  <c r="J24" i="1"/>
  <c r="A16" i="3" l="1"/>
  <c r="B15" i="3"/>
  <c r="C15" i="3"/>
  <c r="A17" i="3" l="1"/>
  <c r="C16" i="3"/>
  <c r="B16" i="3"/>
  <c r="L35" i="1"/>
  <c r="L36" i="1"/>
  <c r="L37" i="1"/>
  <c r="L38" i="1"/>
  <c r="L39" i="1"/>
  <c r="E40" i="1"/>
  <c r="L40" i="1"/>
  <c r="R40" i="1"/>
  <c r="S40" i="1"/>
  <c r="T40" i="1"/>
  <c r="U40" i="1"/>
  <c r="V40" i="1"/>
  <c r="E41" i="1"/>
  <c r="L41" i="1"/>
  <c r="R41" i="1"/>
  <c r="S41" i="1"/>
  <c r="T41" i="1"/>
  <c r="U41" i="1"/>
  <c r="V41" i="1"/>
  <c r="E42" i="1"/>
  <c r="L42" i="1"/>
  <c r="R42" i="1"/>
  <c r="S42" i="1"/>
  <c r="T42" i="1"/>
  <c r="U42" i="1"/>
  <c r="V42" i="1"/>
  <c r="E43" i="1"/>
  <c r="L43" i="1"/>
  <c r="R43" i="1"/>
  <c r="S43" i="1"/>
  <c r="T43" i="1"/>
  <c r="U43" i="1"/>
  <c r="V43" i="1"/>
  <c r="E44" i="1"/>
  <c r="L44" i="1"/>
  <c r="R44" i="1"/>
  <c r="S44" i="1"/>
  <c r="T44" i="1"/>
  <c r="U44" i="1"/>
  <c r="V44" i="1"/>
  <c r="E26" i="1"/>
  <c r="E27" i="1"/>
  <c r="E28" i="1"/>
  <c r="E29" i="1"/>
  <c r="E30" i="1"/>
  <c r="E31" i="1"/>
  <c r="E32" i="1"/>
  <c r="E33" i="1"/>
  <c r="E34" i="1"/>
  <c r="E25" i="1"/>
  <c r="R2" i="3"/>
  <c r="M34" i="3"/>
  <c r="M32" i="3"/>
  <c r="M31" i="3"/>
  <c r="A18" i="3" l="1"/>
  <c r="C17" i="3"/>
  <c r="B17" i="3"/>
  <c r="M30" i="3"/>
  <c r="M33" i="3"/>
  <c r="A19" i="3" l="1"/>
  <c r="C18" i="3"/>
  <c r="B18" i="3"/>
  <c r="L29" i="3"/>
  <c r="M29" i="3" s="1"/>
  <c r="N29" i="3" s="1"/>
  <c r="CY3" i="2"/>
  <c r="L26" i="1"/>
  <c r="L27" i="1"/>
  <c r="L28" i="1"/>
  <c r="L29" i="1"/>
  <c r="L30" i="1"/>
  <c r="L31" i="1"/>
  <c r="L32" i="1"/>
  <c r="L33" i="1"/>
  <c r="L34" i="1"/>
  <c r="A20" i="3" l="1"/>
  <c r="B19" i="3"/>
  <c r="C19" i="3"/>
  <c r="Q11" i="3"/>
  <c r="A21" i="3" l="1"/>
  <c r="C20" i="3"/>
  <c r="B20" i="3"/>
  <c r="B3" i="2"/>
  <c r="V45" i="1"/>
  <c r="U45" i="1"/>
  <c r="T45" i="1"/>
  <c r="S25" i="1"/>
  <c r="V25" i="1"/>
  <c r="U25" i="1"/>
  <c r="T25" i="1"/>
  <c r="AB65" i="1"/>
  <c r="R3" i="3"/>
  <c r="A22" i="3" l="1"/>
  <c r="C21" i="3"/>
  <c r="B21" i="3"/>
  <c r="V3" i="2"/>
  <c r="AP3" i="2" s="1"/>
  <c r="S3" i="2"/>
  <c r="AM3" i="2" s="1"/>
  <c r="P3" i="2"/>
  <c r="AJ3" i="2" s="1"/>
  <c r="M3" i="2"/>
  <c r="AG3" i="2" s="1"/>
  <c r="J3" i="2"/>
  <c r="I3" i="2"/>
  <c r="U3" i="2"/>
  <c r="AO3" i="2" s="1"/>
  <c r="R3" i="2"/>
  <c r="AL3" i="2" s="1"/>
  <c r="O3" i="2"/>
  <c r="AI3" i="2" s="1"/>
  <c r="C3" i="2"/>
  <c r="T3" i="2"/>
  <c r="AN3" i="2" s="1"/>
  <c r="Q3" i="2"/>
  <c r="AK3" i="2" s="1"/>
  <c r="N3" i="2"/>
  <c r="AH3" i="2" s="1"/>
  <c r="K3" i="2"/>
  <c r="H3" i="2"/>
  <c r="E3" i="2"/>
  <c r="G3" i="2"/>
  <c r="D3" i="2"/>
  <c r="L3" i="2"/>
  <c r="F3" i="2"/>
  <c r="S45" i="1"/>
  <c r="A23" i="3" l="1"/>
  <c r="C22" i="3"/>
  <c r="B22" i="3"/>
  <c r="K4" i="1"/>
  <c r="A24" i="3" l="1"/>
  <c r="B23" i="3"/>
  <c r="C23" i="3"/>
  <c r="A25" i="3" l="1"/>
  <c r="C24" i="3"/>
  <c r="B24" i="3"/>
  <c r="Q12" i="3"/>
  <c r="K5" i="1" s="1"/>
  <c r="DG4" i="2"/>
  <c r="DG5" i="2"/>
  <c r="DG6" i="2"/>
  <c r="DG7" i="2"/>
  <c r="DG8" i="2"/>
  <c r="DG9" i="2"/>
  <c r="DG10" i="2"/>
  <c r="DG11" i="2"/>
  <c r="DG12" i="2"/>
  <c r="DG13" i="2"/>
  <c r="DG3" i="2"/>
  <c r="A4" i="2"/>
  <c r="A26" i="3" l="1"/>
  <c r="C25" i="3"/>
  <c r="B25" i="3"/>
  <c r="A5" i="2"/>
  <c r="CY4" i="2"/>
  <c r="B4" i="2"/>
  <c r="CZ3" i="2"/>
  <c r="Q14" i="3"/>
  <c r="K7" i="1" s="1"/>
  <c r="Q13" i="3"/>
  <c r="K6" i="1" s="1"/>
  <c r="A27" i="3" l="1"/>
  <c r="C26" i="3"/>
  <c r="B26" i="3"/>
  <c r="CZ4" i="2"/>
  <c r="O4" i="2"/>
  <c r="Q4" i="2"/>
  <c r="P4" i="2"/>
  <c r="N4" i="2"/>
  <c r="M4" i="2"/>
  <c r="F4" i="2"/>
  <c r="G4" i="2"/>
  <c r="K4" i="2"/>
  <c r="I4" i="2"/>
  <c r="J4" i="2"/>
  <c r="C4" i="2"/>
  <c r="H4" i="2"/>
  <c r="L4" i="2"/>
  <c r="D4" i="2"/>
  <c r="E4" i="2"/>
  <c r="CY5" i="2"/>
  <c r="B5" i="2"/>
  <c r="A6" i="2"/>
  <c r="Q15" i="3"/>
  <c r="K8" i="1" s="1"/>
  <c r="A28" i="3" l="1"/>
  <c r="B27" i="3"/>
  <c r="C27" i="3"/>
  <c r="BM4" i="2"/>
  <c r="CG4" i="2"/>
  <c r="AS4" i="2"/>
  <c r="Y4" i="2"/>
  <c r="BO4" i="2"/>
  <c r="CI4" i="2"/>
  <c r="AU4" i="2"/>
  <c r="AA4" i="2"/>
  <c r="CY6" i="2"/>
  <c r="B6" i="2"/>
  <c r="CZ5" i="2"/>
  <c r="Q5" i="2"/>
  <c r="O5" i="2"/>
  <c r="N5" i="2"/>
  <c r="P5" i="2"/>
  <c r="K5" i="2"/>
  <c r="L5" i="2"/>
  <c r="C5" i="2"/>
  <c r="D5" i="2"/>
  <c r="I5" i="2"/>
  <c r="E5" i="2"/>
  <c r="G5" i="2"/>
  <c r="M5" i="2"/>
  <c r="H5" i="2"/>
  <c r="F5" i="2"/>
  <c r="J5" i="2"/>
  <c r="AF4" i="2"/>
  <c r="AZ4" i="2"/>
  <c r="CN4" i="2"/>
  <c r="BT4" i="2"/>
  <c r="CK4" i="2"/>
  <c r="AC4" i="2"/>
  <c r="AW4" i="2"/>
  <c r="BQ4" i="2"/>
  <c r="AG4" i="2"/>
  <c r="CO4" i="2"/>
  <c r="BA4" i="2"/>
  <c r="BU4" i="2"/>
  <c r="AI4" i="2"/>
  <c r="BC4" i="2"/>
  <c r="BW4" i="2"/>
  <c r="CQ4" i="2"/>
  <c r="AQ4" i="2"/>
  <c r="BK4" i="2"/>
  <c r="CE4" i="2"/>
  <c r="DA4" i="2"/>
  <c r="BX4" i="2"/>
  <c r="CR4" i="2"/>
  <c r="AJ4" i="2"/>
  <c r="BD4" i="2"/>
  <c r="BL4" i="2"/>
  <c r="CF4" i="2"/>
  <c r="X4" i="2"/>
  <c r="AR4" i="2"/>
  <c r="AD4" i="2"/>
  <c r="AX4" i="2"/>
  <c r="CL4" i="2"/>
  <c r="BR4" i="2"/>
  <c r="BN4" i="2"/>
  <c r="CH4" i="2"/>
  <c r="AT4" i="2"/>
  <c r="Z4" i="2"/>
  <c r="BY4" i="2"/>
  <c r="CS4" i="2"/>
  <c r="BE4" i="2"/>
  <c r="AK4" i="2"/>
  <c r="A7" i="2"/>
  <c r="CJ4" i="2"/>
  <c r="AB4" i="2"/>
  <c r="BP4" i="2"/>
  <c r="AV4" i="2"/>
  <c r="BS4" i="2"/>
  <c r="CM4" i="2"/>
  <c r="AY4" i="2"/>
  <c r="AE4" i="2"/>
  <c r="AH4" i="2"/>
  <c r="CP4" i="2"/>
  <c r="BV4" i="2"/>
  <c r="BB4" i="2"/>
  <c r="Q16" i="3"/>
  <c r="K9" i="1" s="1"/>
  <c r="Q17" i="3"/>
  <c r="K10" i="1" s="1"/>
  <c r="A29" i="3" l="1"/>
  <c r="C28" i="3"/>
  <c r="B28" i="3"/>
  <c r="CY7" i="2"/>
  <c r="B7" i="2"/>
  <c r="DC4" i="2"/>
  <c r="AB5" i="2"/>
  <c r="AV5" i="2"/>
  <c r="BP5" i="2"/>
  <c r="CJ5" i="2"/>
  <c r="CK5" i="2"/>
  <c r="AC5" i="2"/>
  <c r="BQ5" i="2"/>
  <c r="AW5" i="2"/>
  <c r="CM5" i="2"/>
  <c r="AE5" i="2"/>
  <c r="AY5" i="2"/>
  <c r="BS5" i="2"/>
  <c r="AK5" i="2"/>
  <c r="BE5" i="2"/>
  <c r="CS5" i="2"/>
  <c r="BY5" i="2"/>
  <c r="A8" i="2"/>
  <c r="AG5" i="2"/>
  <c r="CO5" i="2"/>
  <c r="BA5" i="2"/>
  <c r="BU5" i="2"/>
  <c r="X5" i="2"/>
  <c r="AR5" i="2"/>
  <c r="BL5" i="2"/>
  <c r="CF5" i="2"/>
  <c r="AJ5" i="2"/>
  <c r="BD5" i="2"/>
  <c r="BX5" i="2"/>
  <c r="CR5" i="2"/>
  <c r="DE4" i="2"/>
  <c r="AX5" i="2"/>
  <c r="AD5" i="2"/>
  <c r="BR5" i="2"/>
  <c r="CL5" i="2"/>
  <c r="CI5" i="2"/>
  <c r="AA5" i="2"/>
  <c r="AU5" i="2"/>
  <c r="BO5" i="2"/>
  <c r="BK5" i="2"/>
  <c r="AQ5" i="2"/>
  <c r="CE5" i="2"/>
  <c r="DA5" i="2"/>
  <c r="BV5" i="2"/>
  <c r="CP5" i="2"/>
  <c r="BB5" i="2"/>
  <c r="AH5" i="2"/>
  <c r="CZ6" i="2"/>
  <c r="N6" i="2"/>
  <c r="P6" i="2"/>
  <c r="O6" i="2"/>
  <c r="M6" i="2"/>
  <c r="Q6" i="2"/>
  <c r="J6" i="2"/>
  <c r="C6" i="2"/>
  <c r="E6" i="2"/>
  <c r="F6" i="2"/>
  <c r="G6" i="2"/>
  <c r="L6" i="2"/>
  <c r="H6" i="2"/>
  <c r="K6" i="2"/>
  <c r="I6" i="2"/>
  <c r="D6" i="2"/>
  <c r="DD4" i="2"/>
  <c r="Z5" i="2"/>
  <c r="AT5" i="2"/>
  <c r="CH5" i="2"/>
  <c r="BN5" i="2"/>
  <c r="BM5" i="2"/>
  <c r="AS5" i="2"/>
  <c r="CG5" i="2"/>
  <c r="Y5" i="2"/>
  <c r="AZ5" i="2"/>
  <c r="AF5" i="2"/>
  <c r="CN5" i="2"/>
  <c r="BT5" i="2"/>
  <c r="BW5" i="2"/>
  <c r="CQ5" i="2"/>
  <c r="BC5" i="2"/>
  <c r="AI5" i="2"/>
  <c r="Q18" i="3"/>
  <c r="K11" i="1" s="1"/>
  <c r="A30" i="3" l="1"/>
  <c r="C29" i="3"/>
  <c r="B29" i="3"/>
  <c r="Y6" i="2"/>
  <c r="AS6" i="2"/>
  <c r="BM6" i="2"/>
  <c r="CG6" i="2"/>
  <c r="CY8" i="2"/>
  <c r="B8" i="2"/>
  <c r="AF6" i="2"/>
  <c r="AZ6" i="2"/>
  <c r="CN6" i="2"/>
  <c r="BT6" i="2"/>
  <c r="DD5" i="2"/>
  <c r="A9" i="2"/>
  <c r="A10" i="2" s="1"/>
  <c r="AC6" i="2"/>
  <c r="AW6" i="2"/>
  <c r="BQ6" i="2"/>
  <c r="CK6" i="2"/>
  <c r="CI6" i="2"/>
  <c r="AA6" i="2"/>
  <c r="AU6" i="2"/>
  <c r="BO6" i="2"/>
  <c r="AD6" i="2"/>
  <c r="AX6" i="2"/>
  <c r="BR6" i="2"/>
  <c r="CL6" i="2"/>
  <c r="AJ6" i="2"/>
  <c r="BD6" i="2"/>
  <c r="CR6" i="2"/>
  <c r="BX6" i="2"/>
  <c r="DE5" i="2"/>
  <c r="CZ7" i="2"/>
  <c r="P7" i="2"/>
  <c r="N7" i="2"/>
  <c r="M7" i="2"/>
  <c r="O7" i="2"/>
  <c r="C7" i="2"/>
  <c r="D7" i="2"/>
  <c r="H7" i="2"/>
  <c r="Q7" i="2"/>
  <c r="F7" i="2"/>
  <c r="G7" i="2"/>
  <c r="K7" i="2"/>
  <c r="L7" i="2"/>
  <c r="E7" i="2"/>
  <c r="J7" i="2"/>
  <c r="I7" i="2"/>
  <c r="CJ6" i="2"/>
  <c r="AB6" i="2"/>
  <c r="BP6" i="2"/>
  <c r="AV6" i="2"/>
  <c r="BU6" i="2"/>
  <c r="CO6" i="2"/>
  <c r="AG6" i="2"/>
  <c r="BA6" i="2"/>
  <c r="CF6" i="2"/>
  <c r="X6" i="2"/>
  <c r="BL6" i="2"/>
  <c r="AR6" i="2"/>
  <c r="CE6" i="2"/>
  <c r="DA6" i="2"/>
  <c r="AQ6" i="2"/>
  <c r="BK6" i="2"/>
  <c r="AI6" i="2"/>
  <c r="BC6" i="2"/>
  <c r="BW6" i="2"/>
  <c r="CQ6" i="2"/>
  <c r="AE6" i="2"/>
  <c r="AY6" i="2"/>
  <c r="CM6" i="2"/>
  <c r="BS6" i="2"/>
  <c r="CH6" i="2"/>
  <c r="Z6" i="2"/>
  <c r="AT6" i="2"/>
  <c r="BN6" i="2"/>
  <c r="BY6" i="2"/>
  <c r="CS6" i="2"/>
  <c r="BE6" i="2"/>
  <c r="AK6" i="2"/>
  <c r="AH6" i="2"/>
  <c r="CP6" i="2"/>
  <c r="BV6" i="2"/>
  <c r="BB6" i="2"/>
  <c r="DC5" i="2"/>
  <c r="Q19" i="3"/>
  <c r="K12" i="1" s="1"/>
  <c r="A31" i="3" l="1"/>
  <c r="C30" i="3"/>
  <c r="B30" i="3"/>
  <c r="CY10" i="2"/>
  <c r="B10" i="2"/>
  <c r="AU7" i="2"/>
  <c r="BO7" i="2"/>
  <c r="AA7" i="2"/>
  <c r="CI7" i="2"/>
  <c r="X7" i="2"/>
  <c r="AR7" i="2"/>
  <c r="BL7" i="2"/>
  <c r="CF7" i="2"/>
  <c r="DE6" i="2"/>
  <c r="Y7" i="2"/>
  <c r="AS7" i="2"/>
  <c r="CG7" i="2"/>
  <c r="BM7" i="2"/>
  <c r="Z7" i="2"/>
  <c r="AT7" i="2"/>
  <c r="CH7" i="2"/>
  <c r="BN7" i="2"/>
  <c r="AQ7" i="2"/>
  <c r="BK7" i="2"/>
  <c r="CE7" i="2"/>
  <c r="DA7" i="2"/>
  <c r="AJ7" i="2"/>
  <c r="BD7" i="2"/>
  <c r="CR7" i="2"/>
  <c r="BX7" i="2"/>
  <c r="DD6" i="2"/>
  <c r="AF7" i="2"/>
  <c r="AZ7" i="2"/>
  <c r="CN7" i="2"/>
  <c r="BT7" i="2"/>
  <c r="AK7" i="2"/>
  <c r="BE7" i="2"/>
  <c r="BY7" i="2"/>
  <c r="CS7" i="2"/>
  <c r="AI7" i="2"/>
  <c r="CQ7" i="2"/>
  <c r="BC7" i="2"/>
  <c r="BW7" i="2"/>
  <c r="CZ8" i="2"/>
  <c r="P8" i="2"/>
  <c r="M8" i="2"/>
  <c r="Q8" i="2"/>
  <c r="N8" i="2"/>
  <c r="O8" i="2"/>
  <c r="C8" i="2"/>
  <c r="D8" i="2"/>
  <c r="H8" i="2"/>
  <c r="J8" i="2"/>
  <c r="E8" i="2"/>
  <c r="F8" i="2"/>
  <c r="G8" i="2"/>
  <c r="I8" i="2"/>
  <c r="K8" i="2"/>
  <c r="L8" i="2"/>
  <c r="AX7" i="2"/>
  <c r="BR7" i="2"/>
  <c r="AD7" i="2"/>
  <c r="CL7" i="2"/>
  <c r="BV7" i="2"/>
  <c r="CP7" i="2"/>
  <c r="BB7" i="2"/>
  <c r="AH7" i="2"/>
  <c r="CY9" i="2"/>
  <c r="B9" i="2"/>
  <c r="DC6" i="2"/>
  <c r="AW7" i="2"/>
  <c r="BQ7" i="2"/>
  <c r="CK7" i="2"/>
  <c r="AC7" i="2"/>
  <c r="AE7" i="2"/>
  <c r="AY7" i="2"/>
  <c r="BS7" i="2"/>
  <c r="CM7" i="2"/>
  <c r="AV7" i="2"/>
  <c r="BP7" i="2"/>
  <c r="CJ7" i="2"/>
  <c r="AB7" i="2"/>
  <c r="BU7" i="2"/>
  <c r="CO7" i="2"/>
  <c r="BA7" i="2"/>
  <c r="AG7" i="2"/>
  <c r="Q20" i="3"/>
  <c r="K13" i="1" s="1"/>
  <c r="A11" i="2"/>
  <c r="A32" i="3" l="1"/>
  <c r="C31" i="3"/>
  <c r="B31" i="3"/>
  <c r="AE8" i="2"/>
  <c r="AY8" i="2"/>
  <c r="BS8" i="2"/>
  <c r="CM8" i="2"/>
  <c r="Y8" i="2"/>
  <c r="AS8" i="2"/>
  <c r="BM8" i="2"/>
  <c r="CG8" i="2"/>
  <c r="BK8" i="2"/>
  <c r="CE8" i="2"/>
  <c r="AQ8" i="2"/>
  <c r="DA8" i="2"/>
  <c r="AG8" i="2"/>
  <c r="BA8" i="2"/>
  <c r="CO8" i="2"/>
  <c r="BU8" i="2"/>
  <c r="CY11" i="2"/>
  <c r="B11" i="2"/>
  <c r="AC8" i="2"/>
  <c r="AW8" i="2"/>
  <c r="CK8" i="2"/>
  <c r="BQ8" i="2"/>
  <c r="BR8" i="2"/>
  <c r="CL8" i="2"/>
  <c r="AD8" i="2"/>
  <c r="AX8" i="2"/>
  <c r="BW8" i="2"/>
  <c r="CQ8" i="2"/>
  <c r="AI8" i="2"/>
  <c r="BC8" i="2"/>
  <c r="AJ8" i="2"/>
  <c r="CR8" i="2"/>
  <c r="BX8" i="2"/>
  <c r="BD8" i="2"/>
  <c r="DE7" i="2"/>
  <c r="AU8" i="2"/>
  <c r="BO8" i="2"/>
  <c r="AA8" i="2"/>
  <c r="CI8" i="2"/>
  <c r="AB8" i="2"/>
  <c r="AV8" i="2"/>
  <c r="CJ8" i="2"/>
  <c r="BP8" i="2"/>
  <c r="BV8" i="2"/>
  <c r="CP8" i="2"/>
  <c r="BB8" i="2"/>
  <c r="AH8" i="2"/>
  <c r="DD7" i="2"/>
  <c r="CZ10" i="2"/>
  <c r="P10" i="2"/>
  <c r="N10" i="2"/>
  <c r="M10" i="2"/>
  <c r="Q10" i="2"/>
  <c r="L10" i="2"/>
  <c r="E10" i="2"/>
  <c r="F10" i="2"/>
  <c r="J10" i="2"/>
  <c r="I10" i="2"/>
  <c r="H10" i="2"/>
  <c r="C10" i="2"/>
  <c r="D10" i="2"/>
  <c r="G10" i="2"/>
  <c r="O10" i="2"/>
  <c r="K10" i="2"/>
  <c r="CZ9" i="2"/>
  <c r="P9" i="2"/>
  <c r="O9" i="2"/>
  <c r="M9" i="2"/>
  <c r="Q9" i="2"/>
  <c r="D9" i="2"/>
  <c r="H9" i="2"/>
  <c r="I9" i="2"/>
  <c r="N9" i="2"/>
  <c r="G9" i="2"/>
  <c r="K9" i="2"/>
  <c r="L9" i="2"/>
  <c r="F9" i="2"/>
  <c r="J9" i="2"/>
  <c r="E9" i="2"/>
  <c r="C9" i="2"/>
  <c r="BT8" i="2"/>
  <c r="CN8" i="2"/>
  <c r="AZ8" i="2"/>
  <c r="AF8" i="2"/>
  <c r="Z8" i="2"/>
  <c r="AT8" i="2"/>
  <c r="BN8" i="2"/>
  <c r="CH8" i="2"/>
  <c r="X8" i="2"/>
  <c r="AR8" i="2"/>
  <c r="CF8" i="2"/>
  <c r="BL8" i="2"/>
  <c r="AK8" i="2"/>
  <c r="BE8" i="2"/>
  <c r="BY8" i="2"/>
  <c r="CS8" i="2"/>
  <c r="DC7" i="2"/>
  <c r="Q21" i="3"/>
  <c r="K14" i="1" s="1"/>
  <c r="A12" i="2"/>
  <c r="A33" i="3" l="1"/>
  <c r="C32" i="3"/>
  <c r="B32" i="3"/>
  <c r="AH9" i="2"/>
  <c r="BB9" i="2"/>
  <c r="CP9" i="2"/>
  <c r="BV9" i="2"/>
  <c r="AR10" i="2"/>
  <c r="X10" i="2"/>
  <c r="BL10" i="2"/>
  <c r="CF10" i="2"/>
  <c r="AK10" i="2"/>
  <c r="CS10" i="2"/>
  <c r="BY10" i="2"/>
  <c r="BE10" i="2"/>
  <c r="DC8" i="2"/>
  <c r="CN9" i="2"/>
  <c r="AF9" i="2"/>
  <c r="AZ9" i="2"/>
  <c r="BT9" i="2"/>
  <c r="AG9" i="2"/>
  <c r="CO9" i="2"/>
  <c r="BA9" i="2"/>
  <c r="BU9" i="2"/>
  <c r="CE10" i="2"/>
  <c r="DA10" i="2"/>
  <c r="AQ10" i="2"/>
  <c r="BK10" i="2"/>
  <c r="AG10" i="2"/>
  <c r="BA10" i="2"/>
  <c r="BU10" i="2"/>
  <c r="CO10" i="2"/>
  <c r="DE8" i="2"/>
  <c r="Y9" i="2"/>
  <c r="AS9" i="2"/>
  <c r="BM9" i="2"/>
  <c r="CG9" i="2"/>
  <c r="AD9" i="2"/>
  <c r="AX9" i="2"/>
  <c r="BR9" i="2"/>
  <c r="CL9" i="2"/>
  <c r="BO9" i="2"/>
  <c r="AU9" i="2"/>
  <c r="AA9" i="2"/>
  <c r="CI9" i="2"/>
  <c r="X9" i="2"/>
  <c r="AR9" i="2"/>
  <c r="CF9" i="2"/>
  <c r="BL9" i="2"/>
  <c r="BX9" i="2"/>
  <c r="CR9" i="2"/>
  <c r="BD9" i="2"/>
  <c r="AJ9" i="2"/>
  <c r="CI10" i="2"/>
  <c r="AA10" i="2"/>
  <c r="AU10" i="2"/>
  <c r="BO10" i="2"/>
  <c r="CK10" i="2"/>
  <c r="AC10" i="2"/>
  <c r="BQ10" i="2"/>
  <c r="AW10" i="2"/>
  <c r="BT10" i="2"/>
  <c r="CN10" i="2"/>
  <c r="AZ10" i="2"/>
  <c r="AF10" i="2"/>
  <c r="AJ10" i="2"/>
  <c r="CR10" i="2"/>
  <c r="BD10" i="2"/>
  <c r="BX10" i="2"/>
  <c r="CZ11" i="2"/>
  <c r="M11" i="2"/>
  <c r="Q11" i="2"/>
  <c r="O11" i="2"/>
  <c r="N11" i="2"/>
  <c r="P11" i="2"/>
  <c r="K11" i="2"/>
  <c r="L11" i="2"/>
  <c r="C11" i="2"/>
  <c r="D11" i="2"/>
  <c r="H11" i="2"/>
  <c r="J11" i="2"/>
  <c r="I11" i="2"/>
  <c r="F11" i="2"/>
  <c r="G11" i="2"/>
  <c r="E11" i="2"/>
  <c r="BN9" i="2"/>
  <c r="AT9" i="2"/>
  <c r="CH9" i="2"/>
  <c r="Z9" i="2"/>
  <c r="AK9" i="2"/>
  <c r="CS9" i="2"/>
  <c r="BY9" i="2"/>
  <c r="BE9" i="2"/>
  <c r="BR10" i="2"/>
  <c r="CL10" i="2"/>
  <c r="AD10" i="2"/>
  <c r="AX10" i="2"/>
  <c r="DA9" i="2"/>
  <c r="AQ9" i="2"/>
  <c r="CE9" i="2"/>
  <c r="BK9" i="2"/>
  <c r="AC9" i="2"/>
  <c r="AW9" i="2"/>
  <c r="BQ9" i="2"/>
  <c r="CK9" i="2"/>
  <c r="BS10" i="2"/>
  <c r="CM10" i="2"/>
  <c r="AY10" i="2"/>
  <c r="AE10" i="2"/>
  <c r="AT10" i="2"/>
  <c r="Z10" i="2"/>
  <c r="BN10" i="2"/>
  <c r="CH10" i="2"/>
  <c r="CY12" i="2"/>
  <c r="B12" i="2"/>
  <c r="AE9" i="2"/>
  <c r="AY9" i="2"/>
  <c r="CM9" i="2"/>
  <c r="BS9" i="2"/>
  <c r="BP9" i="2"/>
  <c r="AV9" i="2"/>
  <c r="CJ9" i="2"/>
  <c r="AB9" i="2"/>
  <c r="BW9" i="2"/>
  <c r="CQ9" i="2"/>
  <c r="BC9" i="2"/>
  <c r="AI9" i="2"/>
  <c r="BW10" i="2"/>
  <c r="CQ10" i="2"/>
  <c r="BC10" i="2"/>
  <c r="AI10" i="2"/>
  <c r="CJ10" i="2"/>
  <c r="AB10" i="2"/>
  <c r="BP10" i="2"/>
  <c r="AV10" i="2"/>
  <c r="AS10" i="2"/>
  <c r="Y10" i="2"/>
  <c r="BM10" i="2"/>
  <c r="CG10" i="2"/>
  <c r="AH10" i="2"/>
  <c r="BB10" i="2"/>
  <c r="CP10" i="2"/>
  <c r="BV10" i="2"/>
  <c r="DD8" i="2"/>
  <c r="Q22" i="3"/>
  <c r="K15" i="1" s="1"/>
  <c r="A13" i="2"/>
  <c r="A34" i="3" l="1"/>
  <c r="C33" i="3"/>
  <c r="B33" i="3"/>
  <c r="DE9" i="2"/>
  <c r="AS11" i="2"/>
  <c r="BM11" i="2"/>
  <c r="CG11" i="2"/>
  <c r="Y11" i="2"/>
  <c r="AX11" i="2"/>
  <c r="BR11" i="2"/>
  <c r="CL11" i="2"/>
  <c r="AD11" i="2"/>
  <c r="AZ11" i="2"/>
  <c r="BT11" i="2"/>
  <c r="AF11" i="2"/>
  <c r="CN11" i="2"/>
  <c r="BW11" i="2"/>
  <c r="CQ11" i="2"/>
  <c r="BC11" i="2"/>
  <c r="AI11" i="2"/>
  <c r="CY13" i="2"/>
  <c r="B13" i="2"/>
  <c r="AB11" i="2"/>
  <c r="AV11" i="2"/>
  <c r="CJ11" i="2"/>
  <c r="BP11" i="2"/>
  <c r="AK11" i="2"/>
  <c r="BE11" i="2"/>
  <c r="CS11" i="2"/>
  <c r="BY11" i="2"/>
  <c r="DE10" i="2"/>
  <c r="Z11" i="2"/>
  <c r="AT11" i="2"/>
  <c r="BN11" i="2"/>
  <c r="CH11" i="2"/>
  <c r="X11" i="2"/>
  <c r="AR11" i="2"/>
  <c r="CF11" i="2"/>
  <c r="BL11" i="2"/>
  <c r="AG11" i="2"/>
  <c r="BA11" i="2"/>
  <c r="BU11" i="2"/>
  <c r="CO11" i="2"/>
  <c r="DD9" i="2"/>
  <c r="CK11" i="2"/>
  <c r="AC11" i="2"/>
  <c r="AW11" i="2"/>
  <c r="BQ11" i="2"/>
  <c r="BK11" i="2"/>
  <c r="CE11" i="2"/>
  <c r="AQ11" i="2"/>
  <c r="DA11" i="2"/>
  <c r="BV11" i="2"/>
  <c r="CP11" i="2"/>
  <c r="AH11" i="2"/>
  <c r="BB11" i="2"/>
  <c r="DC10" i="2"/>
  <c r="CZ12" i="2"/>
  <c r="P12" i="2"/>
  <c r="O12" i="2"/>
  <c r="M12" i="2"/>
  <c r="N12" i="2"/>
  <c r="G12" i="2"/>
  <c r="K12" i="2"/>
  <c r="L12" i="2"/>
  <c r="E12" i="2"/>
  <c r="Q12" i="2"/>
  <c r="J12" i="2"/>
  <c r="C12" i="2"/>
  <c r="F12" i="2"/>
  <c r="H12" i="2"/>
  <c r="I12" i="2"/>
  <c r="D12" i="2"/>
  <c r="DC9" i="2"/>
  <c r="CI11" i="2"/>
  <c r="AA11" i="2"/>
  <c r="BO11" i="2"/>
  <c r="AU11" i="2"/>
  <c r="CM11" i="2"/>
  <c r="AE11" i="2"/>
  <c r="BS11" i="2"/>
  <c r="AY11" i="2"/>
  <c r="AJ11" i="2"/>
  <c r="CR11" i="2"/>
  <c r="BD11" i="2"/>
  <c r="BX11" i="2"/>
  <c r="DD10" i="2"/>
  <c r="Q23" i="3"/>
  <c r="K16" i="1" s="1"/>
  <c r="A14" i="2"/>
  <c r="B56" i="1"/>
  <c r="B55" i="1"/>
  <c r="B54" i="1"/>
  <c r="B53" i="1"/>
  <c r="B52" i="1"/>
  <c r="B51" i="1"/>
  <c r="B50" i="1"/>
  <c r="A35" i="3" l="1"/>
  <c r="C34" i="3"/>
  <c r="B34" i="3"/>
  <c r="BL12" i="2"/>
  <c r="CF12" i="2"/>
  <c r="X12" i="2"/>
  <c r="AR12" i="2"/>
  <c r="DA12" i="2"/>
  <c r="AQ12" i="2"/>
  <c r="CE12" i="2"/>
  <c r="BK12" i="2"/>
  <c r="AG12" i="2"/>
  <c r="BA12" i="2"/>
  <c r="BU12" i="2"/>
  <c r="CO12" i="2"/>
  <c r="DE11" i="2"/>
  <c r="AC12" i="2"/>
  <c r="AW12" i="2"/>
  <c r="CK12" i="2"/>
  <c r="BQ12" i="2"/>
  <c r="AD12" i="2"/>
  <c r="AX12" i="2"/>
  <c r="CL12" i="2"/>
  <c r="BR12" i="2"/>
  <c r="AE12" i="2"/>
  <c r="AY12" i="2"/>
  <c r="BS12" i="2"/>
  <c r="CM12" i="2"/>
  <c r="AI12" i="2"/>
  <c r="CQ12" i="2"/>
  <c r="BW12" i="2"/>
  <c r="BC12" i="2"/>
  <c r="DD11" i="2"/>
  <c r="CJ12" i="2"/>
  <c r="AB12" i="2"/>
  <c r="AV12" i="2"/>
  <c r="BP12" i="2"/>
  <c r="AK12" i="2"/>
  <c r="BE12" i="2"/>
  <c r="CS12" i="2"/>
  <c r="BY12" i="2"/>
  <c r="AJ12" i="2"/>
  <c r="CR12" i="2"/>
  <c r="BD12" i="2"/>
  <c r="BX12" i="2"/>
  <c r="DC11" i="2"/>
  <c r="CY14" i="2"/>
  <c r="B14" i="2"/>
  <c r="BN12" i="2"/>
  <c r="CH12" i="2"/>
  <c r="AT12" i="2"/>
  <c r="Z12" i="2"/>
  <c r="Y12" i="2"/>
  <c r="AS12" i="2"/>
  <c r="BM12" i="2"/>
  <c r="CG12" i="2"/>
  <c r="BV12" i="2"/>
  <c r="CP12" i="2"/>
  <c r="AH12" i="2"/>
  <c r="BB12" i="2"/>
  <c r="BT12" i="2"/>
  <c r="CN12" i="2"/>
  <c r="AF12" i="2"/>
  <c r="AZ12" i="2"/>
  <c r="CZ13" i="2"/>
  <c r="Q13" i="2"/>
  <c r="P13" i="2"/>
  <c r="N13" i="2"/>
  <c r="M13" i="2"/>
  <c r="O13" i="2"/>
  <c r="L13" i="2"/>
  <c r="E13" i="2"/>
  <c r="C13" i="2"/>
  <c r="D13" i="2"/>
  <c r="H13" i="2"/>
  <c r="I13" i="2"/>
  <c r="G13" i="2"/>
  <c r="J13" i="2"/>
  <c r="K13" i="2"/>
  <c r="F13" i="2"/>
  <c r="CI12" i="2"/>
  <c r="AA12" i="2"/>
  <c r="AU12" i="2"/>
  <c r="BO12" i="2"/>
  <c r="Q24" i="3"/>
  <c r="A15" i="2"/>
  <c r="A36" i="3" l="1"/>
  <c r="C35" i="3"/>
  <c r="B35" i="3"/>
  <c r="BN13" i="2"/>
  <c r="CH13" i="2"/>
  <c r="Z13" i="2"/>
  <c r="AT13" i="2"/>
  <c r="BM13" i="2"/>
  <c r="CG13" i="2"/>
  <c r="AS13" i="2"/>
  <c r="Y13" i="2"/>
  <c r="CZ14" i="2"/>
  <c r="M14" i="2"/>
  <c r="Q14" i="2"/>
  <c r="O14" i="2"/>
  <c r="E14" i="2"/>
  <c r="F14" i="2"/>
  <c r="G14" i="2"/>
  <c r="N14" i="2"/>
  <c r="H14" i="2"/>
  <c r="I14" i="2"/>
  <c r="J14" i="2"/>
  <c r="D14" i="2"/>
  <c r="K14" i="2"/>
  <c r="L14" i="2"/>
  <c r="P14" i="2"/>
  <c r="C14" i="2"/>
  <c r="CY15" i="2"/>
  <c r="B15" i="2"/>
  <c r="BR13" i="2"/>
  <c r="CL13" i="2"/>
  <c r="AD13" i="2"/>
  <c r="AX13" i="2"/>
  <c r="AR13" i="2"/>
  <c r="BL13" i="2"/>
  <c r="X13" i="2"/>
  <c r="CF13" i="2"/>
  <c r="BW13" i="2"/>
  <c r="CQ13" i="2"/>
  <c r="AI13" i="2"/>
  <c r="BC13" i="2"/>
  <c r="BO13" i="2"/>
  <c r="CI13" i="2"/>
  <c r="AU13" i="2"/>
  <c r="AA13" i="2"/>
  <c r="DA13" i="2"/>
  <c r="AQ13" i="2"/>
  <c r="CE13" i="2"/>
  <c r="BK13" i="2"/>
  <c r="AG13" i="2"/>
  <c r="BA13" i="2"/>
  <c r="CO13" i="2"/>
  <c r="BU13" i="2"/>
  <c r="DE12" i="2"/>
  <c r="BQ13" i="2"/>
  <c r="CK13" i="2"/>
  <c r="AC13" i="2"/>
  <c r="AW13" i="2"/>
  <c r="AH13" i="2"/>
  <c r="BB13" i="2"/>
  <c r="BV13" i="2"/>
  <c r="CP13" i="2"/>
  <c r="DC12" i="2"/>
  <c r="CM13" i="2"/>
  <c r="AE13" i="2"/>
  <c r="BS13" i="2"/>
  <c r="AY13" i="2"/>
  <c r="BP13" i="2"/>
  <c r="CJ13" i="2"/>
  <c r="AV13" i="2"/>
  <c r="AB13" i="2"/>
  <c r="CN13" i="2"/>
  <c r="AF13" i="2"/>
  <c r="AZ13" i="2"/>
  <c r="BT13" i="2"/>
  <c r="AJ13" i="2"/>
  <c r="CR13" i="2"/>
  <c r="BX13" i="2"/>
  <c r="BD13" i="2"/>
  <c r="AK13" i="2"/>
  <c r="CS13" i="2"/>
  <c r="BE13" i="2"/>
  <c r="BY13" i="2"/>
  <c r="DD12" i="2"/>
  <c r="K17" i="1"/>
  <c r="A16" i="2"/>
  <c r="Q25" i="1"/>
  <c r="AT3" i="2"/>
  <c r="AU3" i="2"/>
  <c r="AV3" i="2"/>
  <c r="AW3" i="2"/>
  <c r="AX3" i="2"/>
  <c r="AY3" i="2"/>
  <c r="BA3" i="2"/>
  <c r="BB3" i="2"/>
  <c r="BC3" i="2"/>
  <c r="BD3" i="2"/>
  <c r="BE3" i="2"/>
  <c r="BF3" i="2"/>
  <c r="BG3" i="2"/>
  <c r="BH3" i="2"/>
  <c r="BJ3" i="2"/>
  <c r="AQ3" i="2"/>
  <c r="AZ3" i="2"/>
  <c r="BI3" i="2"/>
  <c r="A37" i="3" l="1"/>
  <c r="C36" i="3"/>
  <c r="B36" i="3"/>
  <c r="DD13" i="2"/>
  <c r="BX14" i="2"/>
  <c r="CR14" i="2"/>
  <c r="AJ14" i="2"/>
  <c r="BD14" i="2"/>
  <c r="CL14" i="2"/>
  <c r="AD14" i="2"/>
  <c r="BR14" i="2"/>
  <c r="AX14" i="2"/>
  <c r="AA14" i="2"/>
  <c r="AU14" i="2"/>
  <c r="CI14" i="2"/>
  <c r="BO14" i="2"/>
  <c r="AK14" i="2"/>
  <c r="CS14" i="2"/>
  <c r="BY14" i="2"/>
  <c r="BE14" i="2"/>
  <c r="DE13" i="2"/>
  <c r="CN14" i="2"/>
  <c r="AF14" i="2"/>
  <c r="AZ14" i="2"/>
  <c r="BT14" i="2"/>
  <c r="BN14" i="2"/>
  <c r="AT14" i="2"/>
  <c r="Z14" i="2"/>
  <c r="CH14" i="2"/>
  <c r="AG14" i="2"/>
  <c r="CO14" i="2"/>
  <c r="BA14" i="2"/>
  <c r="BU14" i="2"/>
  <c r="DC13" i="2"/>
  <c r="AE14" i="2"/>
  <c r="AY14" i="2"/>
  <c r="CM14" i="2"/>
  <c r="BS14" i="2"/>
  <c r="Y14" i="2"/>
  <c r="AS14" i="2"/>
  <c r="BM14" i="2"/>
  <c r="CG14" i="2"/>
  <c r="DA14" i="2"/>
  <c r="AQ14" i="2"/>
  <c r="CE14" i="2"/>
  <c r="BK14" i="2"/>
  <c r="BL14" i="2"/>
  <c r="AR14" i="2"/>
  <c r="CF14" i="2"/>
  <c r="X14" i="2"/>
  <c r="AH14" i="2"/>
  <c r="BB14" i="2"/>
  <c r="CP14" i="2"/>
  <c r="BV14" i="2"/>
  <c r="AI14" i="2"/>
  <c r="BC14" i="2"/>
  <c r="BW14" i="2"/>
  <c r="CQ14" i="2"/>
  <c r="CY16" i="2"/>
  <c r="B16" i="2"/>
  <c r="CZ15" i="2"/>
  <c r="O15" i="2"/>
  <c r="M15" i="2"/>
  <c r="Q15" i="2"/>
  <c r="P15" i="2"/>
  <c r="N15" i="2"/>
  <c r="D15" i="2"/>
  <c r="H15" i="2"/>
  <c r="I15" i="2"/>
  <c r="G15" i="2"/>
  <c r="K15" i="2"/>
  <c r="L15" i="2"/>
  <c r="E15" i="2"/>
  <c r="F15" i="2"/>
  <c r="C15" i="2"/>
  <c r="J15" i="2"/>
  <c r="AC14" i="2"/>
  <c r="AW14" i="2"/>
  <c r="BQ14" i="2"/>
  <c r="CK14" i="2"/>
  <c r="BP14" i="2"/>
  <c r="AV14" i="2"/>
  <c r="CJ14" i="2"/>
  <c r="AB14" i="2"/>
  <c r="K18" i="1"/>
  <c r="R25" i="1"/>
  <c r="W3" i="2" s="1"/>
  <c r="Q45" i="1"/>
  <c r="A17" i="2"/>
  <c r="DA3" i="2"/>
  <c r="AS3" i="2"/>
  <c r="AR3" i="2"/>
  <c r="CW3" i="2"/>
  <c r="CC3" i="2"/>
  <c r="CU3" i="2"/>
  <c r="CA3" i="2"/>
  <c r="CS3" i="2"/>
  <c r="BY3" i="2"/>
  <c r="CO3" i="2"/>
  <c r="BU3" i="2"/>
  <c r="AF3" i="2"/>
  <c r="CN3" i="2"/>
  <c r="BT3" i="2"/>
  <c r="AD3" i="2"/>
  <c r="CL3" i="2"/>
  <c r="BR3" i="2"/>
  <c r="AB3" i="2"/>
  <c r="CJ3" i="2"/>
  <c r="BP3" i="2"/>
  <c r="CI3" i="2"/>
  <c r="BO3" i="2"/>
  <c r="CH3" i="2"/>
  <c r="BN3" i="2"/>
  <c r="CG3" i="2"/>
  <c r="BM3" i="2"/>
  <c r="CF3" i="2"/>
  <c r="BL3" i="2"/>
  <c r="CE3" i="2"/>
  <c r="BK3" i="2"/>
  <c r="CX3" i="2"/>
  <c r="CD3" i="2"/>
  <c r="CV3" i="2"/>
  <c r="CB3" i="2"/>
  <c r="CT3" i="2"/>
  <c r="BZ3" i="2"/>
  <c r="CR3" i="2"/>
  <c r="BX3" i="2"/>
  <c r="CQ3" i="2"/>
  <c r="BW3" i="2"/>
  <c r="CP3" i="2"/>
  <c r="BV3" i="2"/>
  <c r="AE3" i="2"/>
  <c r="CM3" i="2"/>
  <c r="BS3" i="2"/>
  <c r="AC3" i="2"/>
  <c r="CK3" i="2"/>
  <c r="BQ3" i="2"/>
  <c r="K65" i="1"/>
  <c r="Z3" i="2"/>
  <c r="AA3" i="2"/>
  <c r="Y3" i="2"/>
  <c r="X3" i="2"/>
  <c r="W14" i="2" l="1"/>
  <c r="DB14" i="2" s="1"/>
  <c r="W4" i="2"/>
  <c r="DB4" i="2" s="1"/>
  <c r="W5" i="2"/>
  <c r="DB5" i="2" s="1"/>
  <c r="W6" i="2"/>
  <c r="DB6" i="2" s="1"/>
  <c r="W7" i="2"/>
  <c r="DB7" i="2" s="1"/>
  <c r="W8" i="2"/>
  <c r="DB8" i="2" s="1"/>
  <c r="W9" i="2"/>
  <c r="DB9" i="2" s="1"/>
  <c r="W10" i="2"/>
  <c r="DB10" i="2" s="1"/>
  <c r="W11" i="2"/>
  <c r="DB11" i="2" s="1"/>
  <c r="W12" i="2"/>
  <c r="DB12" i="2" s="1"/>
  <c r="W13" i="2"/>
  <c r="DB13" i="2" s="1"/>
  <c r="A38" i="3"/>
  <c r="C37" i="3"/>
  <c r="B37" i="3"/>
  <c r="CL15" i="2"/>
  <c r="AD15" i="2"/>
  <c r="BR15" i="2"/>
  <c r="AX15" i="2"/>
  <c r="AF15" i="2"/>
  <c r="AZ15" i="2"/>
  <c r="CN15" i="2"/>
  <c r="BT15" i="2"/>
  <c r="AB15" i="2"/>
  <c r="AV15" i="2"/>
  <c r="BP15" i="2"/>
  <c r="CJ15" i="2"/>
  <c r="AK15" i="2"/>
  <c r="CS15" i="2"/>
  <c r="BE15" i="2"/>
  <c r="BY15" i="2"/>
  <c r="DC14" i="2"/>
  <c r="W15" i="2"/>
  <c r="AQ15" i="2"/>
  <c r="BK15" i="2"/>
  <c r="CE15" i="2"/>
  <c r="DA15" i="2"/>
  <c r="CM15" i="2"/>
  <c r="AE15" i="2"/>
  <c r="AY15" i="2"/>
  <c r="BS15" i="2"/>
  <c r="AG15" i="2"/>
  <c r="CO15" i="2"/>
  <c r="BU15" i="2"/>
  <c r="BA15" i="2"/>
  <c r="Z15" i="2"/>
  <c r="AT15" i="2"/>
  <c r="CH15" i="2"/>
  <c r="BN15" i="2"/>
  <c r="CI15" i="2"/>
  <c r="AA15" i="2"/>
  <c r="AU15" i="2"/>
  <c r="BO15" i="2"/>
  <c r="AH15" i="2"/>
  <c r="BB15" i="2"/>
  <c r="BV15" i="2"/>
  <c r="CP15" i="2"/>
  <c r="BW15" i="2"/>
  <c r="CQ15" i="2"/>
  <c r="BC15" i="2"/>
  <c r="AI15" i="2"/>
  <c r="DD14" i="2"/>
  <c r="CY17" i="2"/>
  <c r="B17" i="2"/>
  <c r="AS15" i="2"/>
  <c r="BM15" i="2"/>
  <c r="Y15" i="2"/>
  <c r="CG15" i="2"/>
  <c r="CK15" i="2"/>
  <c r="AC15" i="2"/>
  <c r="BQ15" i="2"/>
  <c r="AW15" i="2"/>
  <c r="BX15" i="2"/>
  <c r="CR15" i="2"/>
  <c r="BD15" i="2"/>
  <c r="AJ15" i="2"/>
  <c r="DE14" i="2"/>
  <c r="CZ16" i="2"/>
  <c r="O16" i="2"/>
  <c r="Q16" i="2"/>
  <c r="P16" i="2"/>
  <c r="N16" i="2"/>
  <c r="I16" i="2"/>
  <c r="J16" i="2"/>
  <c r="L16" i="2"/>
  <c r="E16" i="2"/>
  <c r="G16" i="2"/>
  <c r="F16" i="2"/>
  <c r="C16" i="2"/>
  <c r="H16" i="2"/>
  <c r="M16" i="2"/>
  <c r="K16" i="2"/>
  <c r="D16" i="2"/>
  <c r="AR15" i="2"/>
  <c r="BL15" i="2"/>
  <c r="CF15" i="2"/>
  <c r="X15" i="2"/>
  <c r="R45" i="1"/>
  <c r="R46" i="1"/>
  <c r="K19" i="1"/>
  <c r="A18" i="2"/>
  <c r="DC3" i="2"/>
  <c r="DE3" i="2"/>
  <c r="DD3" i="2"/>
  <c r="DB3" i="2"/>
  <c r="A39" i="3" l="1"/>
  <c r="B38" i="3"/>
  <c r="C38" i="3"/>
  <c r="AR16" i="2"/>
  <c r="BL16" i="2"/>
  <c r="X16" i="2"/>
  <c r="CF16" i="2"/>
  <c r="AZ16" i="2"/>
  <c r="BT16" i="2"/>
  <c r="AF16" i="2"/>
  <c r="CN16" i="2"/>
  <c r="BX16" i="2"/>
  <c r="CR16" i="2"/>
  <c r="AJ16" i="2"/>
  <c r="BD16" i="2"/>
  <c r="CZ17" i="2"/>
  <c r="M17" i="2"/>
  <c r="Q17" i="2"/>
  <c r="O17" i="2"/>
  <c r="N17" i="2"/>
  <c r="P17" i="2"/>
  <c r="H17" i="2"/>
  <c r="I17" i="2"/>
  <c r="J17" i="2"/>
  <c r="C17" i="2"/>
  <c r="K17" i="2"/>
  <c r="L17" i="2"/>
  <c r="D17" i="2"/>
  <c r="E17" i="2"/>
  <c r="F17" i="2"/>
  <c r="G17" i="2"/>
  <c r="DB15" i="2"/>
  <c r="AG16" i="2"/>
  <c r="CO16" i="2"/>
  <c r="BA16" i="2"/>
  <c r="BU16" i="2"/>
  <c r="AA16" i="2"/>
  <c r="AU16" i="2"/>
  <c r="CI16" i="2"/>
  <c r="BO16" i="2"/>
  <c r="AI16" i="2"/>
  <c r="BC16" i="2"/>
  <c r="BW16" i="2"/>
  <c r="CQ16" i="2"/>
  <c r="DE15" i="2"/>
  <c r="CY18" i="2"/>
  <c r="B18" i="2"/>
  <c r="AB16" i="2"/>
  <c r="AV16" i="2"/>
  <c r="BP16" i="2"/>
  <c r="CJ16" i="2"/>
  <c r="AS16" i="2"/>
  <c r="BM16" i="2"/>
  <c r="CG16" i="2"/>
  <c r="Y16" i="2"/>
  <c r="AH16" i="2"/>
  <c r="CP16" i="2"/>
  <c r="BV16" i="2"/>
  <c r="BB16" i="2"/>
  <c r="DD15" i="2"/>
  <c r="BK16" i="2"/>
  <c r="CE16" i="2"/>
  <c r="AQ16" i="2"/>
  <c r="DA16" i="2"/>
  <c r="W16" i="2"/>
  <c r="DC15" i="2"/>
  <c r="AY16" i="2"/>
  <c r="BS16" i="2"/>
  <c r="AE16" i="2"/>
  <c r="CM16" i="2"/>
  <c r="AT16" i="2"/>
  <c r="BN16" i="2"/>
  <c r="CH16" i="2"/>
  <c r="Z16" i="2"/>
  <c r="AX16" i="2"/>
  <c r="BR16" i="2"/>
  <c r="CL16" i="2"/>
  <c r="AD16" i="2"/>
  <c r="BY16" i="2"/>
  <c r="CS16" i="2"/>
  <c r="BE16" i="2"/>
  <c r="AK16" i="2"/>
  <c r="AC16" i="2"/>
  <c r="AW16" i="2"/>
  <c r="BQ16" i="2"/>
  <c r="CK16" i="2"/>
  <c r="A19" i="2"/>
  <c r="A40" i="3" l="1"/>
  <c r="B39" i="3"/>
  <c r="C39" i="3"/>
  <c r="DE16" i="2"/>
  <c r="AE17" i="2"/>
  <c r="AY17" i="2"/>
  <c r="BS17" i="2"/>
  <c r="CM17" i="2"/>
  <c r="AK17" i="2"/>
  <c r="CS17" i="2"/>
  <c r="BE17" i="2"/>
  <c r="BY17" i="2"/>
  <c r="DD16" i="2"/>
  <c r="AS17" i="2"/>
  <c r="BM17" i="2"/>
  <c r="Y17" i="2"/>
  <c r="CG17" i="2"/>
  <c r="W17" i="2"/>
  <c r="AQ17" i="2"/>
  <c r="BK17" i="2"/>
  <c r="CE17" i="2"/>
  <c r="DA17" i="2"/>
  <c r="BX17" i="2"/>
  <c r="CR17" i="2"/>
  <c r="BD17" i="2"/>
  <c r="AJ17" i="2"/>
  <c r="AG17" i="2"/>
  <c r="CO17" i="2"/>
  <c r="BU17" i="2"/>
  <c r="BA17" i="2"/>
  <c r="DC16" i="2"/>
  <c r="CZ18" i="2"/>
  <c r="Q18" i="2"/>
  <c r="N18" i="2"/>
  <c r="M18" i="2"/>
  <c r="P18" i="2"/>
  <c r="J18" i="2"/>
  <c r="C18" i="2"/>
  <c r="E18" i="2"/>
  <c r="F18" i="2"/>
  <c r="G18" i="2"/>
  <c r="L18" i="2"/>
  <c r="H18" i="2"/>
  <c r="O18" i="2"/>
  <c r="I18" i="2"/>
  <c r="D18" i="2"/>
  <c r="K18" i="2"/>
  <c r="AA17" i="2"/>
  <c r="AU17" i="2"/>
  <c r="BO17" i="2"/>
  <c r="CI17" i="2"/>
  <c r="AF17" i="2"/>
  <c r="AZ17" i="2"/>
  <c r="CN17" i="2"/>
  <c r="BT17" i="2"/>
  <c r="AC17" i="2"/>
  <c r="AW17" i="2"/>
  <c r="CK17" i="2"/>
  <c r="BQ17" i="2"/>
  <c r="AI17" i="2"/>
  <c r="BC17" i="2"/>
  <c r="CQ17" i="2"/>
  <c r="BW17" i="2"/>
  <c r="BN17" i="2"/>
  <c r="CH17" i="2"/>
  <c r="AT17" i="2"/>
  <c r="Z17" i="2"/>
  <c r="AB17" i="2"/>
  <c r="AV17" i="2"/>
  <c r="CJ17" i="2"/>
  <c r="BP17" i="2"/>
  <c r="CY19" i="2"/>
  <c r="B19" i="2"/>
  <c r="DB16" i="2"/>
  <c r="BL17" i="2"/>
  <c r="CF17" i="2"/>
  <c r="AR17" i="2"/>
  <c r="X17" i="2"/>
  <c r="AX17" i="2"/>
  <c r="BR17" i="2"/>
  <c r="CL17" i="2"/>
  <c r="AD17" i="2"/>
  <c r="AH17" i="2"/>
  <c r="BB17" i="2"/>
  <c r="BV17" i="2"/>
  <c r="CP17" i="2"/>
  <c r="A20" i="2"/>
  <c r="A41" i="3" l="1"/>
  <c r="C40" i="3"/>
  <c r="B40" i="3"/>
  <c r="AR18" i="2"/>
  <c r="BL18" i="2"/>
  <c r="CF18" i="2"/>
  <c r="X18" i="2"/>
  <c r="W18" i="2"/>
  <c r="AQ18" i="2"/>
  <c r="BK18" i="2"/>
  <c r="CE18" i="2"/>
  <c r="DA18" i="2"/>
  <c r="AH18" i="2"/>
  <c r="CP18" i="2"/>
  <c r="BB18" i="2"/>
  <c r="BV18" i="2"/>
  <c r="CZ19" i="2"/>
  <c r="Q19" i="2"/>
  <c r="P19" i="2"/>
  <c r="M19" i="2"/>
  <c r="O19" i="2"/>
  <c r="F19" i="2"/>
  <c r="G19" i="2"/>
  <c r="K19" i="2"/>
  <c r="C19" i="2"/>
  <c r="J19" i="2"/>
  <c r="I19" i="2"/>
  <c r="E19" i="2"/>
  <c r="N19" i="2"/>
  <c r="L19" i="2"/>
  <c r="D19" i="2"/>
  <c r="H19" i="2"/>
  <c r="AA18" i="2"/>
  <c r="AU18" i="2"/>
  <c r="BO18" i="2"/>
  <c r="CI18" i="2"/>
  <c r="BY18" i="2"/>
  <c r="CS18" i="2"/>
  <c r="BE18" i="2"/>
  <c r="AK18" i="2"/>
  <c r="DE17" i="2"/>
  <c r="Z18" i="2"/>
  <c r="AT18" i="2"/>
  <c r="BN18" i="2"/>
  <c r="CH18" i="2"/>
  <c r="AJ18" i="2"/>
  <c r="BD18" i="2"/>
  <c r="BX18" i="2"/>
  <c r="CR18" i="2"/>
  <c r="DD17" i="2"/>
  <c r="CY20" i="2"/>
  <c r="B20" i="2"/>
  <c r="BS18" i="2"/>
  <c r="AY18" i="2"/>
  <c r="CM18" i="2"/>
  <c r="AE18" i="2"/>
  <c r="AB18" i="2"/>
  <c r="AV18" i="2"/>
  <c r="CJ18" i="2"/>
  <c r="BP18" i="2"/>
  <c r="AS18" i="2"/>
  <c r="BM18" i="2"/>
  <c r="Y18" i="2"/>
  <c r="CG18" i="2"/>
  <c r="BU18" i="2"/>
  <c r="CO18" i="2"/>
  <c r="BA18" i="2"/>
  <c r="AG18" i="2"/>
  <c r="DC17" i="2"/>
  <c r="AF18" i="2"/>
  <c r="AZ18" i="2"/>
  <c r="CN18" i="2"/>
  <c r="BT18" i="2"/>
  <c r="DB17" i="2"/>
  <c r="BQ18" i="2"/>
  <c r="AW18" i="2"/>
  <c r="CK18" i="2"/>
  <c r="AC18" i="2"/>
  <c r="BR18" i="2"/>
  <c r="AX18" i="2"/>
  <c r="CL18" i="2"/>
  <c r="AD18" i="2"/>
  <c r="AI18" i="2"/>
  <c r="BC18" i="2"/>
  <c r="CQ18" i="2"/>
  <c r="BW18" i="2"/>
  <c r="A21" i="2"/>
  <c r="A42" i="3" l="1"/>
  <c r="C41" i="3"/>
  <c r="B41" i="3"/>
  <c r="CN19" i="2"/>
  <c r="AF19" i="2"/>
  <c r="AZ19" i="2"/>
  <c r="BT19" i="2"/>
  <c r="CL19" i="2"/>
  <c r="AD19" i="2"/>
  <c r="BR19" i="2"/>
  <c r="AX19" i="2"/>
  <c r="CH19" i="2"/>
  <c r="Z19" i="2"/>
  <c r="BN19" i="2"/>
  <c r="AT19" i="2"/>
  <c r="BY19" i="2"/>
  <c r="CS19" i="2"/>
  <c r="BE19" i="2"/>
  <c r="AK19" i="2"/>
  <c r="DD18" i="2"/>
  <c r="AH19" i="2"/>
  <c r="CP19" i="2"/>
  <c r="BV19" i="2"/>
  <c r="BB19" i="2"/>
  <c r="DA19" i="2"/>
  <c r="W19" i="2"/>
  <c r="AQ19" i="2"/>
  <c r="CE19" i="2"/>
  <c r="BK19" i="2"/>
  <c r="AI19" i="2"/>
  <c r="BC19" i="2"/>
  <c r="BW19" i="2"/>
  <c r="CQ19" i="2"/>
  <c r="DC18" i="2"/>
  <c r="AV19" i="2"/>
  <c r="AB19" i="2"/>
  <c r="BP19" i="2"/>
  <c r="CJ19" i="2"/>
  <c r="CG19" i="2"/>
  <c r="Y19" i="2"/>
  <c r="BM19" i="2"/>
  <c r="AS19" i="2"/>
  <c r="CM19" i="2"/>
  <c r="AE19" i="2"/>
  <c r="AY19" i="2"/>
  <c r="BS19" i="2"/>
  <c r="DB18" i="2"/>
  <c r="CY21" i="2"/>
  <c r="B21" i="2"/>
  <c r="CF19" i="2"/>
  <c r="X19" i="2"/>
  <c r="AR19" i="2"/>
  <c r="BL19" i="2"/>
  <c r="AW19" i="2"/>
  <c r="AC19" i="2"/>
  <c r="BQ19" i="2"/>
  <c r="CK19" i="2"/>
  <c r="AU19" i="2"/>
  <c r="AA19" i="2"/>
  <c r="BO19" i="2"/>
  <c r="CI19" i="2"/>
  <c r="BX19" i="2"/>
  <c r="CR19" i="2"/>
  <c r="AJ19" i="2"/>
  <c r="BD19" i="2"/>
  <c r="DE18" i="2"/>
  <c r="CZ20" i="2"/>
  <c r="N20" i="2"/>
  <c r="P20" i="2"/>
  <c r="Q20" i="2"/>
  <c r="M20" i="2"/>
  <c r="O20" i="2"/>
  <c r="E20" i="2"/>
  <c r="F20" i="2"/>
  <c r="G20" i="2"/>
  <c r="H20" i="2"/>
  <c r="I20" i="2"/>
  <c r="J20" i="2"/>
  <c r="C20" i="2"/>
  <c r="L20" i="2"/>
  <c r="D20" i="2"/>
  <c r="K20" i="2"/>
  <c r="AG19" i="2"/>
  <c r="CO19" i="2"/>
  <c r="BA19" i="2"/>
  <c r="BU19" i="2"/>
  <c r="A22" i="2"/>
  <c r="A43" i="3" l="1"/>
  <c r="C42" i="3"/>
  <c r="B42" i="3"/>
  <c r="AE20" i="2"/>
  <c r="AY20" i="2"/>
  <c r="BS20" i="2"/>
  <c r="CM20" i="2"/>
  <c r="CL20" i="2"/>
  <c r="AD20" i="2"/>
  <c r="AX20" i="2"/>
  <c r="BR20" i="2"/>
  <c r="BN20" i="2"/>
  <c r="CH20" i="2"/>
  <c r="Z20" i="2"/>
  <c r="AT20" i="2"/>
  <c r="BY20" i="2"/>
  <c r="CS20" i="2"/>
  <c r="BE20" i="2"/>
  <c r="AK20" i="2"/>
  <c r="DB19" i="2"/>
  <c r="AR20" i="2"/>
  <c r="BL20" i="2"/>
  <c r="X20" i="2"/>
  <c r="CF20" i="2"/>
  <c r="AC20" i="2"/>
  <c r="AW20" i="2"/>
  <c r="CK20" i="2"/>
  <c r="BQ20" i="2"/>
  <c r="Y20" i="2"/>
  <c r="AS20" i="2"/>
  <c r="CG20" i="2"/>
  <c r="BM20" i="2"/>
  <c r="AJ20" i="2"/>
  <c r="BD20" i="2"/>
  <c r="CR20" i="2"/>
  <c r="BX20" i="2"/>
  <c r="CN20" i="2"/>
  <c r="AF20" i="2"/>
  <c r="BT20" i="2"/>
  <c r="AZ20" i="2"/>
  <c r="AV20" i="2"/>
  <c r="BP20" i="2"/>
  <c r="CJ20" i="2"/>
  <c r="AB20" i="2"/>
  <c r="AH20" i="2"/>
  <c r="CP20" i="2"/>
  <c r="BV20" i="2"/>
  <c r="BB20" i="2"/>
  <c r="DE19" i="2"/>
  <c r="CY22" i="2"/>
  <c r="B22" i="2"/>
  <c r="DA20" i="2"/>
  <c r="W20" i="2"/>
  <c r="AQ20" i="2"/>
  <c r="BK20" i="2"/>
  <c r="CE20" i="2"/>
  <c r="AA20" i="2"/>
  <c r="AU20" i="2"/>
  <c r="BO20" i="2"/>
  <c r="CI20" i="2"/>
  <c r="BU20" i="2"/>
  <c r="CO20" i="2"/>
  <c r="AG20" i="2"/>
  <c r="BA20" i="2"/>
  <c r="DC19" i="2"/>
  <c r="CZ21" i="2"/>
  <c r="N21" i="2"/>
  <c r="P21" i="2"/>
  <c r="O21" i="2"/>
  <c r="M21" i="2"/>
  <c r="E21" i="2"/>
  <c r="F21" i="2"/>
  <c r="K21" i="2"/>
  <c r="D21" i="2"/>
  <c r="H21" i="2"/>
  <c r="I21" i="2"/>
  <c r="Q21" i="2"/>
  <c r="G21" i="2"/>
  <c r="L21" i="2"/>
  <c r="J21" i="2"/>
  <c r="C21" i="2"/>
  <c r="DD19" i="2"/>
  <c r="AI20" i="2"/>
  <c r="CQ20" i="2"/>
  <c r="BC20" i="2"/>
  <c r="BW20" i="2"/>
  <c r="A23" i="2"/>
  <c r="A44" i="3" l="1"/>
  <c r="B43" i="3"/>
  <c r="C43" i="3"/>
  <c r="DC20" i="2"/>
  <c r="BO21" i="2"/>
  <c r="CI21" i="2"/>
  <c r="AU21" i="2"/>
  <c r="AA21" i="2"/>
  <c r="AG21" i="2"/>
  <c r="CO21" i="2"/>
  <c r="BA21" i="2"/>
  <c r="BU21" i="2"/>
  <c r="W21" i="2"/>
  <c r="AQ21" i="2"/>
  <c r="BK21" i="2"/>
  <c r="DA21" i="2"/>
  <c r="CE21" i="2"/>
  <c r="CM21" i="2"/>
  <c r="AE21" i="2"/>
  <c r="BS21" i="2"/>
  <c r="AY21" i="2"/>
  <c r="DB20" i="2"/>
  <c r="BR21" i="2"/>
  <c r="CL21" i="2"/>
  <c r="AD21" i="2"/>
  <c r="AX21" i="2"/>
  <c r="Z21" i="2"/>
  <c r="AT21" i="2"/>
  <c r="CH21" i="2"/>
  <c r="BN21" i="2"/>
  <c r="CY23" i="2"/>
  <c r="B23" i="2"/>
  <c r="AF21" i="2"/>
  <c r="AZ21" i="2"/>
  <c r="BT21" i="2"/>
  <c r="CN21" i="2"/>
  <c r="AB21" i="2"/>
  <c r="AV21" i="2"/>
  <c r="BP21" i="2"/>
  <c r="CJ21" i="2"/>
  <c r="AS21" i="2"/>
  <c r="BM21" i="2"/>
  <c r="CG21" i="2"/>
  <c r="Y21" i="2"/>
  <c r="AH21" i="2"/>
  <c r="BB21" i="2"/>
  <c r="CP21" i="2"/>
  <c r="BV21" i="2"/>
  <c r="DD20" i="2"/>
  <c r="CZ22" i="2"/>
  <c r="O22" i="2"/>
  <c r="Q22" i="2"/>
  <c r="M22" i="2"/>
  <c r="N22" i="2"/>
  <c r="F22" i="2"/>
  <c r="G22" i="2"/>
  <c r="K22" i="2"/>
  <c r="P22" i="2"/>
  <c r="I22" i="2"/>
  <c r="J22" i="2"/>
  <c r="D22" i="2"/>
  <c r="H22" i="2"/>
  <c r="C22" i="2"/>
  <c r="L22" i="2"/>
  <c r="E22" i="2"/>
  <c r="AR21" i="2"/>
  <c r="BL21" i="2"/>
  <c r="X21" i="2"/>
  <c r="CF21" i="2"/>
  <c r="AK21" i="2"/>
  <c r="CS21" i="2"/>
  <c r="BY21" i="2"/>
  <c r="BE21" i="2"/>
  <c r="BW21" i="2"/>
  <c r="CQ21" i="2"/>
  <c r="BC21" i="2"/>
  <c r="AI21" i="2"/>
  <c r="CK21" i="2"/>
  <c r="AC21" i="2"/>
  <c r="BQ21" i="2"/>
  <c r="AW21" i="2"/>
  <c r="BX21" i="2"/>
  <c r="CR21" i="2"/>
  <c r="BD21" i="2"/>
  <c r="AJ21" i="2"/>
  <c r="DE20" i="2"/>
  <c r="A24" i="2"/>
  <c r="A45" i="3" l="1"/>
  <c r="C44" i="3"/>
  <c r="B44" i="3"/>
  <c r="CY24" i="2"/>
  <c r="B24" i="2"/>
  <c r="CE22" i="2"/>
  <c r="DA22" i="2"/>
  <c r="AQ22" i="2"/>
  <c r="W22" i="2"/>
  <c r="BK22" i="2"/>
  <c r="BN22" i="2"/>
  <c r="CH22" i="2"/>
  <c r="Z22" i="2"/>
  <c r="AT22" i="2"/>
  <c r="DD21" i="2"/>
  <c r="BX22" i="2"/>
  <c r="CR22" i="2"/>
  <c r="BD22" i="2"/>
  <c r="AJ22" i="2"/>
  <c r="BT22" i="2"/>
  <c r="CN22" i="2"/>
  <c r="AZ22" i="2"/>
  <c r="AF22" i="2"/>
  <c r="BR22" i="2"/>
  <c r="CL22" i="2"/>
  <c r="AX22" i="2"/>
  <c r="AD22" i="2"/>
  <c r="AU22" i="2"/>
  <c r="BO22" i="2"/>
  <c r="CI22" i="2"/>
  <c r="AA22" i="2"/>
  <c r="BY22" i="2"/>
  <c r="CS22" i="2"/>
  <c r="BE22" i="2"/>
  <c r="AK22" i="2"/>
  <c r="CZ23" i="2"/>
  <c r="P23" i="2"/>
  <c r="M23" i="2"/>
  <c r="N23" i="2"/>
  <c r="K23" i="2"/>
  <c r="L23" i="2"/>
  <c r="O23" i="2"/>
  <c r="C23" i="2"/>
  <c r="D23" i="2"/>
  <c r="Q23" i="2"/>
  <c r="H23" i="2"/>
  <c r="J23" i="2"/>
  <c r="F23" i="2"/>
  <c r="E23" i="2"/>
  <c r="I23" i="2"/>
  <c r="G23" i="2"/>
  <c r="AW22" i="2"/>
  <c r="BQ22" i="2"/>
  <c r="AC22" i="2"/>
  <c r="CK22" i="2"/>
  <c r="AI22" i="2"/>
  <c r="BC22" i="2"/>
  <c r="CQ22" i="2"/>
  <c r="BW22" i="2"/>
  <c r="AB22" i="2"/>
  <c r="AV22" i="2"/>
  <c r="BP22" i="2"/>
  <c r="CJ22" i="2"/>
  <c r="AH22" i="2"/>
  <c r="CP22" i="2"/>
  <c r="BB22" i="2"/>
  <c r="BV22" i="2"/>
  <c r="DC21" i="2"/>
  <c r="BM22" i="2"/>
  <c r="CG22" i="2"/>
  <c r="Y22" i="2"/>
  <c r="AS22" i="2"/>
  <c r="X22" i="2"/>
  <c r="AR22" i="2"/>
  <c r="BL22" i="2"/>
  <c r="CF22" i="2"/>
  <c r="BS22" i="2"/>
  <c r="CM22" i="2"/>
  <c r="AY22" i="2"/>
  <c r="AE22" i="2"/>
  <c r="AG22" i="2"/>
  <c r="CO22" i="2"/>
  <c r="BU22" i="2"/>
  <c r="BA22" i="2"/>
  <c r="DE21" i="2"/>
  <c r="DB21" i="2"/>
  <c r="A25" i="2"/>
  <c r="A46" i="3" l="1"/>
  <c r="C45" i="3"/>
  <c r="B45" i="3"/>
  <c r="CY25" i="2"/>
  <c r="B25" i="2"/>
  <c r="AD23" i="2"/>
  <c r="AX23" i="2"/>
  <c r="BR23" i="2"/>
  <c r="CL23" i="2"/>
  <c r="W23" i="2"/>
  <c r="AQ23" i="2"/>
  <c r="BK23" i="2"/>
  <c r="CE23" i="2"/>
  <c r="DA23" i="2"/>
  <c r="AH23" i="2"/>
  <c r="CP23" i="2"/>
  <c r="BV23" i="2"/>
  <c r="BB23" i="2"/>
  <c r="BQ23" i="2"/>
  <c r="AW23" i="2"/>
  <c r="CK23" i="2"/>
  <c r="AC23" i="2"/>
  <c r="AI23" i="2"/>
  <c r="CQ23" i="2"/>
  <c r="BC23" i="2"/>
  <c r="BW23" i="2"/>
  <c r="DD22" i="2"/>
  <c r="BY23" i="2"/>
  <c r="CS23" i="2"/>
  <c r="BE23" i="2"/>
  <c r="AK23" i="2"/>
  <c r="AF23" i="2"/>
  <c r="AZ23" i="2"/>
  <c r="CN23" i="2"/>
  <c r="BT23" i="2"/>
  <c r="AJ23" i="2"/>
  <c r="BD23" i="2"/>
  <c r="CR23" i="2"/>
  <c r="BX23" i="2"/>
  <c r="DB22" i="2"/>
  <c r="CZ24" i="2"/>
  <c r="Q24" i="2"/>
  <c r="N24" i="2"/>
  <c r="M24" i="2"/>
  <c r="P24" i="2"/>
  <c r="O24" i="2"/>
  <c r="J24" i="2"/>
  <c r="C24" i="2"/>
  <c r="E24" i="2"/>
  <c r="F24" i="2"/>
  <c r="K24" i="2"/>
  <c r="G24" i="2"/>
  <c r="D24" i="2"/>
  <c r="I24" i="2"/>
  <c r="L24" i="2"/>
  <c r="H24" i="2"/>
  <c r="BO23" i="2"/>
  <c r="AU23" i="2"/>
  <c r="CI23" i="2"/>
  <c r="AA23" i="2"/>
  <c r="AB23" i="2"/>
  <c r="AV23" i="2"/>
  <c r="CJ23" i="2"/>
  <c r="BP23" i="2"/>
  <c r="BU23" i="2"/>
  <c r="CO23" i="2"/>
  <c r="BA23" i="2"/>
  <c r="AG23" i="2"/>
  <c r="DE22" i="2"/>
  <c r="AS23" i="2"/>
  <c r="BM23" i="2"/>
  <c r="Y23" i="2"/>
  <c r="CG23" i="2"/>
  <c r="Z23" i="2"/>
  <c r="AT23" i="2"/>
  <c r="BN23" i="2"/>
  <c r="CH23" i="2"/>
  <c r="X23" i="2"/>
  <c r="AR23" i="2"/>
  <c r="CF23" i="2"/>
  <c r="BL23" i="2"/>
  <c r="BS23" i="2"/>
  <c r="AY23" i="2"/>
  <c r="AE23" i="2"/>
  <c r="CM23" i="2"/>
  <c r="DC22" i="2"/>
  <c r="A26" i="2"/>
  <c r="A47" i="3" l="1"/>
  <c r="C46" i="3"/>
  <c r="B46" i="3"/>
  <c r="AE24" i="2"/>
  <c r="AY24" i="2"/>
  <c r="BS24" i="2"/>
  <c r="CM24" i="2"/>
  <c r="AH24" i="2"/>
  <c r="BB24" i="2"/>
  <c r="CP24" i="2"/>
  <c r="BV24" i="2"/>
  <c r="AC24" i="2"/>
  <c r="AW24" i="2"/>
  <c r="CK24" i="2"/>
  <c r="BQ24" i="2"/>
  <c r="AT24" i="2"/>
  <c r="BN24" i="2"/>
  <c r="Z24" i="2"/>
  <c r="CH24" i="2"/>
  <c r="BW24" i="2"/>
  <c r="CQ24" i="2"/>
  <c r="BC24" i="2"/>
  <c r="AI24" i="2"/>
  <c r="AK24" i="2"/>
  <c r="CS24" i="2"/>
  <c r="BY24" i="2"/>
  <c r="BE24" i="2"/>
  <c r="DB23" i="2"/>
  <c r="X24" i="2"/>
  <c r="AR24" i="2"/>
  <c r="CF24" i="2"/>
  <c r="BL24" i="2"/>
  <c r="BX24" i="2"/>
  <c r="CR24" i="2"/>
  <c r="AJ24" i="2"/>
  <c r="BD24" i="2"/>
  <c r="CZ25" i="2"/>
  <c r="Q25" i="2"/>
  <c r="P25" i="2"/>
  <c r="N25" i="2"/>
  <c r="M25" i="2"/>
  <c r="C25" i="2"/>
  <c r="D25" i="2"/>
  <c r="H25" i="2"/>
  <c r="F25" i="2"/>
  <c r="G25" i="2"/>
  <c r="K25" i="2"/>
  <c r="E25" i="2"/>
  <c r="I25" i="2"/>
  <c r="O25" i="2"/>
  <c r="L25" i="2"/>
  <c r="J25" i="2"/>
  <c r="CY26" i="2"/>
  <c r="B26" i="2"/>
  <c r="CN24" i="2"/>
  <c r="AF24" i="2"/>
  <c r="AZ24" i="2"/>
  <c r="BT24" i="2"/>
  <c r="CL24" i="2"/>
  <c r="AD24" i="2"/>
  <c r="BR24" i="2"/>
  <c r="AX24" i="2"/>
  <c r="DC23" i="2"/>
  <c r="Y24" i="2"/>
  <c r="AS24" i="2"/>
  <c r="BM24" i="2"/>
  <c r="CG24" i="2"/>
  <c r="DE23" i="2"/>
  <c r="AV24" i="2"/>
  <c r="BP24" i="2"/>
  <c r="CJ24" i="2"/>
  <c r="AB24" i="2"/>
  <c r="AU24" i="2"/>
  <c r="BO24" i="2"/>
  <c r="AA24" i="2"/>
  <c r="CI24" i="2"/>
  <c r="DA24" i="2"/>
  <c r="W24" i="2"/>
  <c r="AQ24" i="2"/>
  <c r="CE24" i="2"/>
  <c r="BK24" i="2"/>
  <c r="AG24" i="2"/>
  <c r="CO24" i="2"/>
  <c r="BA24" i="2"/>
  <c r="BU24" i="2"/>
  <c r="DD23" i="2"/>
  <c r="A27" i="2"/>
  <c r="A48" i="3" l="1"/>
  <c r="C47" i="3"/>
  <c r="B47" i="3"/>
  <c r="DC24" i="2"/>
  <c r="CY27" i="2"/>
  <c r="B27" i="2"/>
  <c r="CZ26" i="2"/>
  <c r="N26" i="2"/>
  <c r="P26" i="2"/>
  <c r="Q26" i="2"/>
  <c r="M26" i="2"/>
  <c r="O26" i="2"/>
  <c r="C26" i="2"/>
  <c r="D26" i="2"/>
  <c r="I26" i="2"/>
  <c r="E26" i="2"/>
  <c r="F26" i="2"/>
  <c r="G26" i="2"/>
  <c r="H26" i="2"/>
  <c r="J26" i="2"/>
  <c r="L26" i="2"/>
  <c r="K26" i="2"/>
  <c r="AU25" i="2"/>
  <c r="BO25" i="2"/>
  <c r="AA25" i="2"/>
  <c r="CI25" i="2"/>
  <c r="AK25" i="2"/>
  <c r="BE25" i="2"/>
  <c r="BY25" i="2"/>
  <c r="CS25" i="2"/>
  <c r="DD24" i="2"/>
  <c r="AW25" i="2"/>
  <c r="BQ25" i="2"/>
  <c r="CK25" i="2"/>
  <c r="AC25" i="2"/>
  <c r="BN25" i="2"/>
  <c r="CH25" i="2"/>
  <c r="AT25" i="2"/>
  <c r="Z25" i="2"/>
  <c r="BU25" i="2"/>
  <c r="CO25" i="2"/>
  <c r="AG25" i="2"/>
  <c r="BA25" i="2"/>
  <c r="AF25" i="2"/>
  <c r="AZ25" i="2"/>
  <c r="CN25" i="2"/>
  <c r="BT25" i="2"/>
  <c r="AE25" i="2"/>
  <c r="AY25" i="2"/>
  <c r="CM25" i="2"/>
  <c r="BS25" i="2"/>
  <c r="BL25" i="2"/>
  <c r="CF25" i="2"/>
  <c r="AR25" i="2"/>
  <c r="X25" i="2"/>
  <c r="AJ25" i="2"/>
  <c r="BD25" i="2"/>
  <c r="CR25" i="2"/>
  <c r="BX25" i="2"/>
  <c r="DB24" i="2"/>
  <c r="AI25" i="2"/>
  <c r="CQ25" i="2"/>
  <c r="BC25" i="2"/>
  <c r="BW25" i="2"/>
  <c r="W25" i="2"/>
  <c r="AQ25" i="2"/>
  <c r="BK25" i="2"/>
  <c r="CE25" i="2"/>
  <c r="DA25" i="2"/>
  <c r="DE24" i="2"/>
  <c r="AD25" i="2"/>
  <c r="AX25" i="2"/>
  <c r="BR25" i="2"/>
  <c r="CL25" i="2"/>
  <c r="BM25" i="2"/>
  <c r="CG25" i="2"/>
  <c r="Y25" i="2"/>
  <c r="AS25" i="2"/>
  <c r="AV25" i="2"/>
  <c r="BP25" i="2"/>
  <c r="AB25" i="2"/>
  <c r="CJ25" i="2"/>
  <c r="BV25" i="2"/>
  <c r="CP25" i="2"/>
  <c r="BB25" i="2"/>
  <c r="AH25" i="2"/>
  <c r="A28" i="2"/>
  <c r="A49" i="3" l="1"/>
  <c r="C48" i="3"/>
  <c r="B48" i="3"/>
  <c r="AS26" i="2"/>
  <c r="BM26" i="2"/>
  <c r="CG26" i="2"/>
  <c r="Y26" i="2"/>
  <c r="AH26" i="2"/>
  <c r="BB26" i="2"/>
  <c r="BV26" i="2"/>
  <c r="CP26" i="2"/>
  <c r="AV26" i="2"/>
  <c r="BP26" i="2"/>
  <c r="CJ26" i="2"/>
  <c r="AB26" i="2"/>
  <c r="BQ26" i="2"/>
  <c r="CK26" i="2"/>
  <c r="AC26" i="2"/>
  <c r="AW26" i="2"/>
  <c r="DC25" i="2"/>
  <c r="BS26" i="2"/>
  <c r="CM26" i="2"/>
  <c r="AY26" i="2"/>
  <c r="AE26" i="2"/>
  <c r="BO26" i="2"/>
  <c r="CI26" i="2"/>
  <c r="AA26" i="2"/>
  <c r="AU26" i="2"/>
  <c r="AR26" i="2"/>
  <c r="BL26" i="2"/>
  <c r="X26" i="2"/>
  <c r="CF26" i="2"/>
  <c r="AK26" i="2"/>
  <c r="CS26" i="2"/>
  <c r="BE26" i="2"/>
  <c r="BY26" i="2"/>
  <c r="CZ27" i="2"/>
  <c r="N27" i="2"/>
  <c r="P27" i="2"/>
  <c r="Q27" i="2"/>
  <c r="M27" i="2"/>
  <c r="D27" i="2"/>
  <c r="H27" i="2"/>
  <c r="I27" i="2"/>
  <c r="G27" i="2"/>
  <c r="K27" i="2"/>
  <c r="L27" i="2"/>
  <c r="E27" i="2"/>
  <c r="O27" i="2"/>
  <c r="C27" i="2"/>
  <c r="J27" i="2"/>
  <c r="F27" i="2"/>
  <c r="DE25" i="2"/>
  <c r="AD26" i="2"/>
  <c r="AX26" i="2"/>
  <c r="CL26" i="2"/>
  <c r="BR26" i="2"/>
  <c r="AI26" i="2"/>
  <c r="BC26" i="2"/>
  <c r="CQ26" i="2"/>
  <c r="BW26" i="2"/>
  <c r="CY28" i="2"/>
  <c r="B28" i="2"/>
  <c r="DD25" i="2"/>
  <c r="AG26" i="2"/>
  <c r="CO26" i="2"/>
  <c r="BU26" i="2"/>
  <c r="BA26" i="2"/>
  <c r="DB25" i="2"/>
  <c r="AF26" i="2"/>
  <c r="AZ26" i="2"/>
  <c r="BT26" i="2"/>
  <c r="CN26" i="2"/>
  <c r="AT26" i="2"/>
  <c r="BN26" i="2"/>
  <c r="CH26" i="2"/>
  <c r="Z26" i="2"/>
  <c r="W26" i="2"/>
  <c r="AQ26" i="2"/>
  <c r="BK26" i="2"/>
  <c r="DA26" i="2"/>
  <c r="CE26" i="2"/>
  <c r="BX26" i="2"/>
  <c r="CR26" i="2"/>
  <c r="BD26" i="2"/>
  <c r="AJ26" i="2"/>
  <c r="A29" i="2"/>
  <c r="A50" i="3" l="1"/>
  <c r="B49" i="3"/>
  <c r="C49" i="3"/>
  <c r="DC26" i="2"/>
  <c r="CZ28" i="2"/>
  <c r="O28" i="2"/>
  <c r="P28" i="2"/>
  <c r="M28" i="2"/>
  <c r="N28" i="2"/>
  <c r="L28" i="2"/>
  <c r="E28" i="2"/>
  <c r="Q28" i="2"/>
  <c r="C28" i="2"/>
  <c r="G28" i="2"/>
  <c r="F28" i="2"/>
  <c r="J28" i="2"/>
  <c r="K28" i="2"/>
  <c r="I28" i="2"/>
  <c r="D28" i="2"/>
  <c r="H28" i="2"/>
  <c r="BT27" i="2"/>
  <c r="AZ27" i="2"/>
  <c r="AF27" i="2"/>
  <c r="CN27" i="2"/>
  <c r="AJ27" i="2"/>
  <c r="BD27" i="2"/>
  <c r="CR27" i="2"/>
  <c r="BX27" i="2"/>
  <c r="DE26" i="2"/>
  <c r="CE27" i="2"/>
  <c r="BK27" i="2"/>
  <c r="DA27" i="2"/>
  <c r="AQ27" i="2"/>
  <c r="W27" i="2"/>
  <c r="CF27" i="2"/>
  <c r="BL27" i="2"/>
  <c r="X27" i="2"/>
  <c r="AR27" i="2"/>
  <c r="AI27" i="2"/>
  <c r="BC27" i="2"/>
  <c r="BW27" i="2"/>
  <c r="CQ27" i="2"/>
  <c r="AU27" i="2"/>
  <c r="BO27" i="2"/>
  <c r="AA27" i="2"/>
  <c r="CI27" i="2"/>
  <c r="BU27" i="2"/>
  <c r="CO27" i="2"/>
  <c r="AG27" i="2"/>
  <c r="BA27" i="2"/>
  <c r="CY29" i="2"/>
  <c r="B29" i="2"/>
  <c r="AD27" i="2"/>
  <c r="AX27" i="2"/>
  <c r="CL27" i="2"/>
  <c r="BR27" i="2"/>
  <c r="AV27" i="2"/>
  <c r="BP27" i="2"/>
  <c r="CJ27" i="2"/>
  <c r="AB27" i="2"/>
  <c r="DB26" i="2"/>
  <c r="AE27" i="2"/>
  <c r="AY27" i="2"/>
  <c r="BS27" i="2"/>
  <c r="CM27" i="2"/>
  <c r="AH27" i="2"/>
  <c r="CP27" i="2"/>
  <c r="BV27" i="2"/>
  <c r="BB27" i="2"/>
  <c r="DD26" i="2"/>
  <c r="AT27" i="2"/>
  <c r="BN27" i="2"/>
  <c r="Z27" i="2"/>
  <c r="CH27" i="2"/>
  <c r="CG27" i="2"/>
  <c r="BM27" i="2"/>
  <c r="Y27" i="2"/>
  <c r="AS27" i="2"/>
  <c r="AC27" i="2"/>
  <c r="AW27" i="2"/>
  <c r="CK27" i="2"/>
  <c r="BQ27" i="2"/>
  <c r="BY27" i="2"/>
  <c r="CS27" i="2"/>
  <c r="BE27" i="2"/>
  <c r="AK27" i="2"/>
  <c r="A30" i="2"/>
  <c r="A51" i="3" l="1"/>
  <c r="C50" i="3"/>
  <c r="B50" i="3"/>
  <c r="AX28" i="2"/>
  <c r="AD28" i="2"/>
  <c r="BR28" i="2"/>
  <c r="CL28" i="2"/>
  <c r="AK28" i="2"/>
  <c r="BE28" i="2"/>
  <c r="BY28" i="2"/>
  <c r="CS28" i="2"/>
  <c r="X28" i="2"/>
  <c r="AR28" i="2"/>
  <c r="CF28" i="2"/>
  <c r="BL28" i="2"/>
  <c r="Z28" i="2"/>
  <c r="AT28" i="2"/>
  <c r="BN28" i="2"/>
  <c r="CH28" i="2"/>
  <c r="Y28" i="2"/>
  <c r="AS28" i="2"/>
  <c r="BM28" i="2"/>
  <c r="CG28" i="2"/>
  <c r="AJ28" i="2"/>
  <c r="BD28" i="2"/>
  <c r="CR28" i="2"/>
  <c r="BX28" i="2"/>
  <c r="DB27" i="2"/>
  <c r="DE27" i="2"/>
  <c r="CK28" i="2"/>
  <c r="AC28" i="2"/>
  <c r="AW28" i="2"/>
  <c r="BQ28" i="2"/>
  <c r="CI28" i="2"/>
  <c r="AA28" i="2"/>
  <c r="BO28" i="2"/>
  <c r="AU28" i="2"/>
  <c r="AZ28" i="2"/>
  <c r="AF28" i="2"/>
  <c r="BT28" i="2"/>
  <c r="CN28" i="2"/>
  <c r="AI28" i="2"/>
  <c r="CQ28" i="2"/>
  <c r="BC28" i="2"/>
  <c r="BW28" i="2"/>
  <c r="CZ29" i="2"/>
  <c r="P29" i="2"/>
  <c r="M29" i="2"/>
  <c r="N29" i="2"/>
  <c r="O29" i="2"/>
  <c r="Q29" i="2"/>
  <c r="F29" i="2"/>
  <c r="H29" i="2"/>
  <c r="D29" i="2"/>
  <c r="K29" i="2"/>
  <c r="J29" i="2"/>
  <c r="L29" i="2"/>
  <c r="E29" i="2"/>
  <c r="I29" i="2"/>
  <c r="C29" i="2"/>
  <c r="G29" i="2"/>
  <c r="CJ28" i="2"/>
  <c r="AB28" i="2"/>
  <c r="AV28" i="2"/>
  <c r="BP28" i="2"/>
  <c r="BU28" i="2"/>
  <c r="CO28" i="2"/>
  <c r="BA28" i="2"/>
  <c r="AG28" i="2"/>
  <c r="CY30" i="2"/>
  <c r="B30" i="2"/>
  <c r="DD27" i="2"/>
  <c r="DC27" i="2"/>
  <c r="AY28" i="2"/>
  <c r="AE28" i="2"/>
  <c r="BS28" i="2"/>
  <c r="CM28" i="2"/>
  <c r="BK28" i="2"/>
  <c r="W28" i="2"/>
  <c r="AQ28" i="2"/>
  <c r="CE28" i="2"/>
  <c r="DA28" i="2"/>
  <c r="BV28" i="2"/>
  <c r="CP28" i="2"/>
  <c r="BB28" i="2"/>
  <c r="AH28" i="2"/>
  <c r="A31" i="2"/>
  <c r="A52" i="3" l="1"/>
  <c r="C51" i="3"/>
  <c r="B51" i="3"/>
  <c r="DB28" i="2"/>
  <c r="CZ30" i="2"/>
  <c r="Q30" i="2"/>
  <c r="N30" i="2"/>
  <c r="O30" i="2"/>
  <c r="P30" i="2"/>
  <c r="M30" i="2"/>
  <c r="F30" i="2"/>
  <c r="G30" i="2"/>
  <c r="K30" i="2"/>
  <c r="E30" i="2"/>
  <c r="I30" i="2"/>
  <c r="J30" i="2"/>
  <c r="L30" i="2"/>
  <c r="H30" i="2"/>
  <c r="C30" i="2"/>
  <c r="D30" i="2"/>
  <c r="AW29" i="2"/>
  <c r="BQ29" i="2"/>
  <c r="AC29" i="2"/>
  <c r="CK29" i="2"/>
  <c r="AE29" i="2"/>
  <c r="AY29" i="2"/>
  <c r="BS29" i="2"/>
  <c r="CM29" i="2"/>
  <c r="AK29" i="2"/>
  <c r="CS29" i="2"/>
  <c r="BY29" i="2"/>
  <c r="BE29" i="2"/>
  <c r="BX29" i="2"/>
  <c r="CR29" i="2"/>
  <c r="BD29" i="2"/>
  <c r="AJ29" i="2"/>
  <c r="DD28" i="2"/>
  <c r="X29" i="2"/>
  <c r="AR29" i="2"/>
  <c r="CF29" i="2"/>
  <c r="BL29" i="2"/>
  <c r="DE28" i="2"/>
  <c r="AA29" i="2"/>
  <c r="AU29" i="2"/>
  <c r="CI29" i="2"/>
  <c r="BO29" i="2"/>
  <c r="AF29" i="2"/>
  <c r="AZ29" i="2"/>
  <c r="CN29" i="2"/>
  <c r="BT29" i="2"/>
  <c r="AB29" i="2"/>
  <c r="AV29" i="2"/>
  <c r="BP29" i="2"/>
  <c r="CJ29" i="2"/>
  <c r="AH29" i="2"/>
  <c r="BB29" i="2"/>
  <c r="CP29" i="2"/>
  <c r="BV29" i="2"/>
  <c r="CY31" i="2"/>
  <c r="B31" i="2"/>
  <c r="Y29" i="2"/>
  <c r="AS29" i="2"/>
  <c r="BM29" i="2"/>
  <c r="CG29" i="2"/>
  <c r="AI29" i="2"/>
  <c r="BC29" i="2"/>
  <c r="BW29" i="2"/>
  <c r="CQ29" i="2"/>
  <c r="DC28" i="2"/>
  <c r="W29" i="2"/>
  <c r="AQ29" i="2"/>
  <c r="BK29" i="2"/>
  <c r="CE29" i="2"/>
  <c r="DA29" i="2"/>
  <c r="BR29" i="2"/>
  <c r="CL29" i="2"/>
  <c r="AD29" i="2"/>
  <c r="AX29" i="2"/>
  <c r="AT29" i="2"/>
  <c r="BN29" i="2"/>
  <c r="CH29" i="2"/>
  <c r="Z29" i="2"/>
  <c r="AG29" i="2"/>
  <c r="CO29" i="2"/>
  <c r="BA29" i="2"/>
  <c r="BU29" i="2"/>
  <c r="A32" i="2"/>
  <c r="A53" i="3" l="1"/>
  <c r="C52" i="3"/>
  <c r="B52" i="3"/>
  <c r="DD29" i="2"/>
  <c r="AR30" i="2"/>
  <c r="BL30" i="2"/>
  <c r="X30" i="2"/>
  <c r="CF30" i="2"/>
  <c r="AA30" i="2"/>
  <c r="AU30" i="2"/>
  <c r="BO30" i="2"/>
  <c r="CI30" i="2"/>
  <c r="CY32" i="2"/>
  <c r="B32" i="2"/>
  <c r="DC29" i="2"/>
  <c r="DA30" i="2"/>
  <c r="W30" i="2"/>
  <c r="AQ30" i="2"/>
  <c r="BK30" i="2"/>
  <c r="CE30" i="2"/>
  <c r="AT30" i="2"/>
  <c r="BN30" i="2"/>
  <c r="CH30" i="2"/>
  <c r="Z30" i="2"/>
  <c r="AH30" i="2"/>
  <c r="CP30" i="2"/>
  <c r="BV30" i="2"/>
  <c r="BB30" i="2"/>
  <c r="DB29" i="2"/>
  <c r="AB30" i="2"/>
  <c r="AV30" i="2"/>
  <c r="CJ30" i="2"/>
  <c r="BP30" i="2"/>
  <c r="AS30" i="2"/>
  <c r="BM30" i="2"/>
  <c r="CG30" i="2"/>
  <c r="Y30" i="2"/>
  <c r="BU30" i="2"/>
  <c r="CO30" i="2"/>
  <c r="AG30" i="2"/>
  <c r="BA30" i="2"/>
  <c r="BY30" i="2"/>
  <c r="CS30" i="2"/>
  <c r="BE30" i="2"/>
  <c r="AK30" i="2"/>
  <c r="CZ31" i="2"/>
  <c r="M31" i="2"/>
  <c r="O31" i="2"/>
  <c r="N31" i="2"/>
  <c r="Q31" i="2"/>
  <c r="C31" i="2"/>
  <c r="D31" i="2"/>
  <c r="E31" i="2"/>
  <c r="F31" i="2"/>
  <c r="G31" i="2"/>
  <c r="P31" i="2"/>
  <c r="L31" i="2"/>
  <c r="I31" i="2"/>
  <c r="J31" i="2"/>
  <c r="H31" i="2"/>
  <c r="K31" i="2"/>
  <c r="CL30" i="2"/>
  <c r="AD30" i="2"/>
  <c r="BR30" i="2"/>
  <c r="AX30" i="2"/>
  <c r="AI30" i="2"/>
  <c r="BC30" i="2"/>
  <c r="BW30" i="2"/>
  <c r="CQ30" i="2"/>
  <c r="BQ30" i="2"/>
  <c r="CK30" i="2"/>
  <c r="AC30" i="2"/>
  <c r="AW30" i="2"/>
  <c r="DE29" i="2"/>
  <c r="BT30" i="2"/>
  <c r="CN30" i="2"/>
  <c r="AF30" i="2"/>
  <c r="AZ30" i="2"/>
  <c r="CM30" i="2"/>
  <c r="AE30" i="2"/>
  <c r="AY30" i="2"/>
  <c r="BS30" i="2"/>
  <c r="AJ30" i="2"/>
  <c r="BD30" i="2"/>
  <c r="CR30" i="2"/>
  <c r="BX30" i="2"/>
  <c r="A33" i="2"/>
  <c r="A54" i="3" l="1"/>
  <c r="C53" i="3"/>
  <c r="B53" i="3"/>
  <c r="CY33" i="2"/>
  <c r="B33" i="2"/>
  <c r="BR31" i="2"/>
  <c r="CL31" i="2"/>
  <c r="AX31" i="2"/>
  <c r="AD31" i="2"/>
  <c r="BK31" i="2"/>
  <c r="CE31" i="2"/>
  <c r="AQ31" i="2"/>
  <c r="DA31" i="2"/>
  <c r="W31" i="2"/>
  <c r="AC31" i="2"/>
  <c r="AW31" i="2"/>
  <c r="BQ31" i="2"/>
  <c r="CK31" i="2"/>
  <c r="CH31" i="2"/>
  <c r="Z31" i="2"/>
  <c r="AT31" i="2"/>
  <c r="BN31" i="2"/>
  <c r="AK31" i="2"/>
  <c r="BE31" i="2"/>
  <c r="CS31" i="2"/>
  <c r="BY31" i="2"/>
  <c r="DC30" i="2"/>
  <c r="CZ32" i="2"/>
  <c r="N32" i="2"/>
  <c r="P32" i="2"/>
  <c r="O32" i="2"/>
  <c r="D32" i="2"/>
  <c r="H32" i="2"/>
  <c r="I32" i="2"/>
  <c r="G32" i="2"/>
  <c r="K32" i="2"/>
  <c r="L32" i="2"/>
  <c r="E32" i="2"/>
  <c r="Q32" i="2"/>
  <c r="C32" i="2"/>
  <c r="J32" i="2"/>
  <c r="M32" i="2"/>
  <c r="F32" i="2"/>
  <c r="BS31" i="2"/>
  <c r="CM31" i="2"/>
  <c r="AY31" i="2"/>
  <c r="AE31" i="2"/>
  <c r="AF31" i="2"/>
  <c r="AZ31" i="2"/>
  <c r="CN31" i="2"/>
  <c r="BT31" i="2"/>
  <c r="BM31" i="2"/>
  <c r="CG31" i="2"/>
  <c r="AS31" i="2"/>
  <c r="Y31" i="2"/>
  <c r="BV31" i="2"/>
  <c r="CP31" i="2"/>
  <c r="AH31" i="2"/>
  <c r="BB31" i="2"/>
  <c r="DB30" i="2"/>
  <c r="AA31" i="2"/>
  <c r="AU31" i="2"/>
  <c r="CI31" i="2"/>
  <c r="BO31" i="2"/>
  <c r="BU31" i="2"/>
  <c r="CO31" i="2"/>
  <c r="BA31" i="2"/>
  <c r="AG31" i="2"/>
  <c r="DD30" i="2"/>
  <c r="CJ31" i="2"/>
  <c r="AB31" i="2"/>
  <c r="BP31" i="2"/>
  <c r="AV31" i="2"/>
  <c r="AJ31" i="2"/>
  <c r="BD31" i="2"/>
  <c r="BX31" i="2"/>
  <c r="CR31" i="2"/>
  <c r="CF31" i="2"/>
  <c r="X31" i="2"/>
  <c r="BL31" i="2"/>
  <c r="AR31" i="2"/>
  <c r="AI31" i="2"/>
  <c r="CQ31" i="2"/>
  <c r="BW31" i="2"/>
  <c r="BC31" i="2"/>
  <c r="DE30" i="2"/>
  <c r="A34" i="2"/>
  <c r="A55" i="3" l="1"/>
  <c r="C54" i="3"/>
  <c r="B54" i="3"/>
  <c r="AT32" i="2"/>
  <c r="BN32" i="2"/>
  <c r="CH32" i="2"/>
  <c r="Z32" i="2"/>
  <c r="AU32" i="2"/>
  <c r="BO32" i="2"/>
  <c r="CI32" i="2"/>
  <c r="AA32" i="2"/>
  <c r="CG32" i="2"/>
  <c r="BM32" i="2"/>
  <c r="Y32" i="2"/>
  <c r="AS32" i="2"/>
  <c r="AJ32" i="2"/>
  <c r="CR32" i="2"/>
  <c r="BX32" i="2"/>
  <c r="BD32" i="2"/>
  <c r="DD31" i="2"/>
  <c r="AD32" i="2"/>
  <c r="AX32" i="2"/>
  <c r="BR32" i="2"/>
  <c r="CL32" i="2"/>
  <c r="BT32" i="2"/>
  <c r="AZ32" i="2"/>
  <c r="CN32" i="2"/>
  <c r="AF32" i="2"/>
  <c r="AV32" i="2"/>
  <c r="BP32" i="2"/>
  <c r="AB32" i="2"/>
  <c r="CJ32" i="2"/>
  <c r="BV32" i="2"/>
  <c r="CP32" i="2"/>
  <c r="BB32" i="2"/>
  <c r="AH32" i="2"/>
  <c r="CZ33" i="2"/>
  <c r="P33" i="2"/>
  <c r="O33" i="2"/>
  <c r="M33" i="2"/>
  <c r="Q33" i="2"/>
  <c r="N33" i="2"/>
  <c r="C33" i="2"/>
  <c r="D33" i="2"/>
  <c r="H33" i="2"/>
  <c r="F33" i="2"/>
  <c r="G33" i="2"/>
  <c r="K33" i="2"/>
  <c r="E33" i="2"/>
  <c r="I33" i="2"/>
  <c r="L33" i="2"/>
  <c r="J33" i="2"/>
  <c r="CY34" i="2"/>
  <c r="B34" i="2"/>
  <c r="AK32" i="2"/>
  <c r="BE32" i="2"/>
  <c r="BY32" i="2"/>
  <c r="CS32" i="2"/>
  <c r="BW32" i="2"/>
  <c r="CQ32" i="2"/>
  <c r="AI32" i="2"/>
  <c r="BC32" i="2"/>
  <c r="DE31" i="2"/>
  <c r="AG32" i="2"/>
  <c r="BA32" i="2"/>
  <c r="CO32" i="2"/>
  <c r="BU32" i="2"/>
  <c r="AC32" i="2"/>
  <c r="AW32" i="2"/>
  <c r="BQ32" i="2"/>
  <c r="CK32" i="2"/>
  <c r="DB31" i="2"/>
  <c r="CE32" i="2"/>
  <c r="BK32" i="2"/>
  <c r="DA32" i="2"/>
  <c r="W32" i="2"/>
  <c r="AQ32" i="2"/>
  <c r="AE32" i="2"/>
  <c r="AY32" i="2"/>
  <c r="CM32" i="2"/>
  <c r="BS32" i="2"/>
  <c r="CF32" i="2"/>
  <c r="BL32" i="2"/>
  <c r="X32" i="2"/>
  <c r="AR32" i="2"/>
  <c r="DC31" i="2"/>
  <c r="A35" i="2"/>
  <c r="A56" i="3" l="1"/>
  <c r="B55" i="3"/>
  <c r="C55" i="3"/>
  <c r="AU33" i="2"/>
  <c r="BO33" i="2"/>
  <c r="AA33" i="2"/>
  <c r="CI33" i="2"/>
  <c r="AI33" i="2"/>
  <c r="BC33" i="2"/>
  <c r="CQ33" i="2"/>
  <c r="BW33" i="2"/>
  <c r="CZ34" i="2"/>
  <c r="M34" i="2"/>
  <c r="O34" i="2"/>
  <c r="P34" i="2"/>
  <c r="Q34" i="2"/>
  <c r="N34" i="2"/>
  <c r="K34" i="2"/>
  <c r="L34" i="2"/>
  <c r="C34" i="2"/>
  <c r="D34" i="2"/>
  <c r="H34" i="2"/>
  <c r="J34" i="2"/>
  <c r="I34" i="2"/>
  <c r="F34" i="2"/>
  <c r="G34" i="2"/>
  <c r="E34" i="2"/>
  <c r="AW33" i="2"/>
  <c r="BQ33" i="2"/>
  <c r="CK33" i="2"/>
  <c r="AC33" i="2"/>
  <c r="Z33" i="2"/>
  <c r="AT33" i="2"/>
  <c r="BN33" i="2"/>
  <c r="CH33" i="2"/>
  <c r="AH33" i="2"/>
  <c r="CP33" i="2"/>
  <c r="BB33" i="2"/>
  <c r="BV33" i="2"/>
  <c r="AJ33" i="2"/>
  <c r="BD33" i="2"/>
  <c r="BX33" i="2"/>
  <c r="CR33" i="2"/>
  <c r="DC32" i="2"/>
  <c r="DE32" i="2"/>
  <c r="Y33" i="2"/>
  <c r="AS33" i="2"/>
  <c r="BM33" i="2"/>
  <c r="CG33" i="2"/>
  <c r="AV33" i="2"/>
  <c r="BP33" i="2"/>
  <c r="CJ33" i="2"/>
  <c r="AB33" i="2"/>
  <c r="BY33" i="2"/>
  <c r="CS33" i="2"/>
  <c r="AK33" i="2"/>
  <c r="BE33" i="2"/>
  <c r="CY35" i="2"/>
  <c r="B35" i="2"/>
  <c r="CN33" i="2"/>
  <c r="AF33" i="2"/>
  <c r="AZ33" i="2"/>
  <c r="BT33" i="2"/>
  <c r="W33" i="2"/>
  <c r="AQ33" i="2"/>
  <c r="BK33" i="2"/>
  <c r="DA33" i="2"/>
  <c r="CE33" i="2"/>
  <c r="DD32" i="2"/>
  <c r="DB32" i="2"/>
  <c r="AD33" i="2"/>
  <c r="AX33" i="2"/>
  <c r="BR33" i="2"/>
  <c r="CL33" i="2"/>
  <c r="AE33" i="2"/>
  <c r="AY33" i="2"/>
  <c r="CM33" i="2"/>
  <c r="BS33" i="2"/>
  <c r="X33" i="2"/>
  <c r="AR33" i="2"/>
  <c r="CF33" i="2"/>
  <c r="BL33" i="2"/>
  <c r="BU33" i="2"/>
  <c r="CO33" i="2"/>
  <c r="BA33" i="2"/>
  <c r="AG33" i="2"/>
  <c r="A36" i="2"/>
  <c r="A57" i="3" l="1"/>
  <c r="C56" i="3"/>
  <c r="B56" i="3"/>
  <c r="DD33" i="2"/>
  <c r="BO34" i="2"/>
  <c r="CI34" i="2"/>
  <c r="AU34" i="2"/>
  <c r="AA34" i="2"/>
  <c r="BS34" i="2"/>
  <c r="CM34" i="2"/>
  <c r="AY34" i="2"/>
  <c r="AE34" i="2"/>
  <c r="CY36" i="2"/>
  <c r="B36" i="2"/>
  <c r="CZ35" i="2"/>
  <c r="P35" i="2"/>
  <c r="M35" i="2"/>
  <c r="N35" i="2"/>
  <c r="O35" i="2"/>
  <c r="Q35" i="2"/>
  <c r="G35" i="2"/>
  <c r="K35" i="2"/>
  <c r="L35" i="2"/>
  <c r="E35" i="2"/>
  <c r="F35" i="2"/>
  <c r="J35" i="2"/>
  <c r="C35" i="2"/>
  <c r="D35" i="2"/>
  <c r="H35" i="2"/>
  <c r="I35" i="2"/>
  <c r="AS34" i="2"/>
  <c r="BM34" i="2"/>
  <c r="CG34" i="2"/>
  <c r="Y34" i="2"/>
  <c r="AX34" i="2"/>
  <c r="BR34" i="2"/>
  <c r="CL34" i="2"/>
  <c r="AD34" i="2"/>
  <c r="AZ34" i="2"/>
  <c r="BT34" i="2"/>
  <c r="AF34" i="2"/>
  <c r="CN34" i="2"/>
  <c r="AJ34" i="2"/>
  <c r="BD34" i="2"/>
  <c r="CR34" i="2"/>
  <c r="BX34" i="2"/>
  <c r="AV34" i="2"/>
  <c r="BP34" i="2"/>
  <c r="AB34" i="2"/>
  <c r="CJ34" i="2"/>
  <c r="AI34" i="2"/>
  <c r="CQ34" i="2"/>
  <c r="BC34" i="2"/>
  <c r="BW34" i="2"/>
  <c r="DC33" i="2"/>
  <c r="AT34" i="2"/>
  <c r="BN34" i="2"/>
  <c r="CH34" i="2"/>
  <c r="Z34" i="2"/>
  <c r="AR34" i="2"/>
  <c r="BL34" i="2"/>
  <c r="X34" i="2"/>
  <c r="CF34" i="2"/>
  <c r="BV34" i="2"/>
  <c r="CP34" i="2"/>
  <c r="BB34" i="2"/>
  <c r="AH34" i="2"/>
  <c r="BU34" i="2"/>
  <c r="CO34" i="2"/>
  <c r="BA34" i="2"/>
  <c r="AG34" i="2"/>
  <c r="DE33" i="2"/>
  <c r="DB33" i="2"/>
  <c r="BQ34" i="2"/>
  <c r="CK34" i="2"/>
  <c r="AC34" i="2"/>
  <c r="AW34" i="2"/>
  <c r="BK34" i="2"/>
  <c r="CE34" i="2"/>
  <c r="W34" i="2"/>
  <c r="AQ34" i="2"/>
  <c r="DA34" i="2"/>
  <c r="AK34" i="2"/>
  <c r="BE34" i="2"/>
  <c r="BY34" i="2"/>
  <c r="CS34" i="2"/>
  <c r="A37" i="2"/>
  <c r="A58" i="3" l="1"/>
  <c r="C57" i="3"/>
  <c r="B57" i="3"/>
  <c r="DD34" i="2"/>
  <c r="CZ36" i="2"/>
  <c r="Q36" i="2"/>
  <c r="N36" i="2"/>
  <c r="M36" i="2"/>
  <c r="P36" i="2"/>
  <c r="I36" i="2"/>
  <c r="J36" i="2"/>
  <c r="L36" i="2"/>
  <c r="E36" i="2"/>
  <c r="G36" i="2"/>
  <c r="C36" i="2"/>
  <c r="H36" i="2"/>
  <c r="O36" i="2"/>
  <c r="F36" i="2"/>
  <c r="D36" i="2"/>
  <c r="K36" i="2"/>
  <c r="DC34" i="2"/>
  <c r="AV35" i="2"/>
  <c r="BP35" i="2"/>
  <c r="CJ35" i="2"/>
  <c r="AB35" i="2"/>
  <c r="AT35" i="2"/>
  <c r="BN35" i="2"/>
  <c r="Z35" i="2"/>
  <c r="CH35" i="2"/>
  <c r="BU35" i="2"/>
  <c r="CO35" i="2"/>
  <c r="BA35" i="2"/>
  <c r="AG35" i="2"/>
  <c r="BL35" i="2"/>
  <c r="CF35" i="2"/>
  <c r="AR35" i="2"/>
  <c r="X35" i="2"/>
  <c r="BM35" i="2"/>
  <c r="CG35" i="2"/>
  <c r="AS35" i="2"/>
  <c r="Y35" i="2"/>
  <c r="AJ35" i="2"/>
  <c r="BD35" i="2"/>
  <c r="BX35" i="2"/>
  <c r="CR35" i="2"/>
  <c r="CY37" i="2"/>
  <c r="B37" i="2"/>
  <c r="DE34" i="2"/>
  <c r="W35" i="2"/>
  <c r="AQ35" i="2"/>
  <c r="BK35" i="2"/>
  <c r="CE35" i="2"/>
  <c r="DA35" i="2"/>
  <c r="BT35" i="2"/>
  <c r="CN35" i="2"/>
  <c r="AZ35" i="2"/>
  <c r="AF35" i="2"/>
  <c r="AI35" i="2"/>
  <c r="CQ35" i="2"/>
  <c r="BW35" i="2"/>
  <c r="BC35" i="2"/>
  <c r="AW35" i="2"/>
  <c r="BQ35" i="2"/>
  <c r="AC35" i="2"/>
  <c r="CK35" i="2"/>
  <c r="AX35" i="2"/>
  <c r="BR35" i="2"/>
  <c r="CL35" i="2"/>
  <c r="AD35" i="2"/>
  <c r="AY35" i="2"/>
  <c r="BS35" i="2"/>
  <c r="AE35" i="2"/>
  <c r="CM35" i="2"/>
  <c r="AH35" i="2"/>
  <c r="CP35" i="2"/>
  <c r="BB35" i="2"/>
  <c r="BV35" i="2"/>
  <c r="AU35" i="2"/>
  <c r="BO35" i="2"/>
  <c r="AA35" i="2"/>
  <c r="CI35" i="2"/>
  <c r="DB34" i="2"/>
  <c r="BY35" i="2"/>
  <c r="CS35" i="2"/>
  <c r="AK35" i="2"/>
  <c r="BE35" i="2"/>
  <c r="A38" i="2"/>
  <c r="A59" i="3" l="1"/>
  <c r="C58" i="3"/>
  <c r="B58" i="3"/>
  <c r="AE36" i="2"/>
  <c r="AY36" i="2"/>
  <c r="BS36" i="2"/>
  <c r="CM36" i="2"/>
  <c r="AF36" i="2"/>
  <c r="AZ36" i="2"/>
  <c r="BT36" i="2"/>
  <c r="CN36" i="2"/>
  <c r="CY38" i="2"/>
  <c r="B38" i="2"/>
  <c r="DD35" i="2"/>
  <c r="CZ37" i="2"/>
  <c r="M37" i="2"/>
  <c r="O37" i="2"/>
  <c r="P37" i="2"/>
  <c r="Q37" i="2"/>
  <c r="N37" i="2"/>
  <c r="H37" i="2"/>
  <c r="I37" i="2"/>
  <c r="J37" i="2"/>
  <c r="F37" i="2"/>
  <c r="E37" i="2"/>
  <c r="L37" i="2"/>
  <c r="G37" i="2"/>
  <c r="K37" i="2"/>
  <c r="C37" i="2"/>
  <c r="D37" i="2"/>
  <c r="CF36" i="2"/>
  <c r="BL36" i="2"/>
  <c r="X36" i="2"/>
  <c r="AR36" i="2"/>
  <c r="W36" i="2"/>
  <c r="AQ36" i="2"/>
  <c r="BK36" i="2"/>
  <c r="DA36" i="2"/>
  <c r="CE36" i="2"/>
  <c r="AD36" i="2"/>
  <c r="AX36" i="2"/>
  <c r="CL36" i="2"/>
  <c r="BR36" i="2"/>
  <c r="BV36" i="2"/>
  <c r="CP36" i="2"/>
  <c r="BB36" i="2"/>
  <c r="AH36" i="2"/>
  <c r="DC35" i="2"/>
  <c r="CH36" i="2"/>
  <c r="BN36" i="2"/>
  <c r="Z36" i="2"/>
  <c r="AT36" i="2"/>
  <c r="AU36" i="2"/>
  <c r="BO36" i="2"/>
  <c r="AA36" i="2"/>
  <c r="CI36" i="2"/>
  <c r="AW36" i="2"/>
  <c r="BQ36" i="2"/>
  <c r="CK36" i="2"/>
  <c r="AC36" i="2"/>
  <c r="AK36" i="2"/>
  <c r="BE36" i="2"/>
  <c r="BY36" i="2"/>
  <c r="CS36" i="2"/>
  <c r="DE35" i="2"/>
  <c r="AV36" i="2"/>
  <c r="BP36" i="2"/>
  <c r="CJ36" i="2"/>
  <c r="AB36" i="2"/>
  <c r="AG36" i="2"/>
  <c r="BA36" i="2"/>
  <c r="CO36" i="2"/>
  <c r="BU36" i="2"/>
  <c r="DB35" i="2"/>
  <c r="AI36" i="2"/>
  <c r="CQ36" i="2"/>
  <c r="BC36" i="2"/>
  <c r="BW36" i="2"/>
  <c r="CG36" i="2"/>
  <c r="BM36" i="2"/>
  <c r="Y36" i="2"/>
  <c r="AS36" i="2"/>
  <c r="AJ36" i="2"/>
  <c r="CR36" i="2"/>
  <c r="BX36" i="2"/>
  <c r="BD36" i="2"/>
  <c r="A39" i="2"/>
  <c r="A60" i="3" l="1"/>
  <c r="C59" i="3"/>
  <c r="B59" i="3"/>
  <c r="DB36" i="2"/>
  <c r="AA37" i="2"/>
  <c r="AU37" i="2"/>
  <c r="CI37" i="2"/>
  <c r="BO37" i="2"/>
  <c r="CL37" i="2"/>
  <c r="AD37" i="2"/>
  <c r="BR37" i="2"/>
  <c r="AX37" i="2"/>
  <c r="AK37" i="2"/>
  <c r="CS37" i="2"/>
  <c r="BY37" i="2"/>
  <c r="BE37" i="2"/>
  <c r="BL37" i="2"/>
  <c r="AR37" i="2"/>
  <c r="CF37" i="2"/>
  <c r="X37" i="2"/>
  <c r="CN37" i="2"/>
  <c r="AF37" i="2"/>
  <c r="AZ37" i="2"/>
  <c r="BT37" i="2"/>
  <c r="AC37" i="2"/>
  <c r="AW37" i="2"/>
  <c r="BQ37" i="2"/>
  <c r="CK37" i="2"/>
  <c r="AJ37" i="2"/>
  <c r="CR37" i="2"/>
  <c r="BD37" i="2"/>
  <c r="BX37" i="2"/>
  <c r="DD36" i="2"/>
  <c r="DA37" i="2"/>
  <c r="W37" i="2"/>
  <c r="AQ37" i="2"/>
  <c r="CE37" i="2"/>
  <c r="BK37" i="2"/>
  <c r="Y37" i="2"/>
  <c r="AS37" i="2"/>
  <c r="BM37" i="2"/>
  <c r="CG37" i="2"/>
  <c r="BP37" i="2"/>
  <c r="AV37" i="2"/>
  <c r="CJ37" i="2"/>
  <c r="AB37" i="2"/>
  <c r="BW37" i="2"/>
  <c r="CQ37" i="2"/>
  <c r="BC37" i="2"/>
  <c r="AI37" i="2"/>
  <c r="CZ38" i="2"/>
  <c r="N38" i="2"/>
  <c r="P38" i="2"/>
  <c r="O38" i="2"/>
  <c r="Q38" i="2"/>
  <c r="D38" i="2"/>
  <c r="H38" i="2"/>
  <c r="I38" i="2"/>
  <c r="M38" i="2"/>
  <c r="G38" i="2"/>
  <c r="K38" i="2"/>
  <c r="L38" i="2"/>
  <c r="F38" i="2"/>
  <c r="E38" i="2"/>
  <c r="J38" i="2"/>
  <c r="C38" i="2"/>
  <c r="CY39" i="2"/>
  <c r="B39" i="2"/>
  <c r="DE36" i="2"/>
  <c r="DC36" i="2"/>
  <c r="AE37" i="2"/>
  <c r="AY37" i="2"/>
  <c r="CM37" i="2"/>
  <c r="BS37" i="2"/>
  <c r="BN37" i="2"/>
  <c r="AT37" i="2"/>
  <c r="Z37" i="2"/>
  <c r="CH37" i="2"/>
  <c r="AH37" i="2"/>
  <c r="BB37" i="2"/>
  <c r="CP37" i="2"/>
  <c r="BV37" i="2"/>
  <c r="AG37" i="2"/>
  <c r="BA37" i="2"/>
  <c r="BU37" i="2"/>
  <c r="CO37" i="2"/>
  <c r="A40" i="2"/>
  <c r="A61" i="3" l="1"/>
  <c r="C60" i="3"/>
  <c r="B60" i="3"/>
  <c r="CY40" i="2"/>
  <c r="B40" i="2"/>
  <c r="Z38" i="2"/>
  <c r="AT38" i="2"/>
  <c r="CH38" i="2"/>
  <c r="BN38" i="2"/>
  <c r="BU38" i="2"/>
  <c r="CO38" i="2"/>
  <c r="AG38" i="2"/>
  <c r="BA38" i="2"/>
  <c r="BY38" i="2"/>
  <c r="CS38" i="2"/>
  <c r="BE38" i="2"/>
  <c r="AK38" i="2"/>
  <c r="DB37" i="2"/>
  <c r="BK38" i="2"/>
  <c r="CE38" i="2"/>
  <c r="W38" i="2"/>
  <c r="AQ38" i="2"/>
  <c r="DA38" i="2"/>
  <c r="BT38" i="2"/>
  <c r="CN38" i="2"/>
  <c r="AF38" i="2"/>
  <c r="AZ38" i="2"/>
  <c r="AW38" i="2"/>
  <c r="BQ38" i="2"/>
  <c r="AC38" i="2"/>
  <c r="CK38" i="2"/>
  <c r="AI38" i="2"/>
  <c r="CQ38" i="2"/>
  <c r="BC38" i="2"/>
  <c r="BW38" i="2"/>
  <c r="DD37" i="2"/>
  <c r="AX38" i="2"/>
  <c r="BR38" i="2"/>
  <c r="AD38" i="2"/>
  <c r="CL38" i="2"/>
  <c r="AY38" i="2"/>
  <c r="BS38" i="2"/>
  <c r="CM38" i="2"/>
  <c r="AE38" i="2"/>
  <c r="AB38" i="2"/>
  <c r="AV38" i="2"/>
  <c r="BP38" i="2"/>
  <c r="CJ38" i="2"/>
  <c r="AJ38" i="2"/>
  <c r="BD38" i="2"/>
  <c r="CR38" i="2"/>
  <c r="BX38" i="2"/>
  <c r="DE37" i="2"/>
  <c r="CZ39" i="2"/>
  <c r="O39" i="2"/>
  <c r="M39" i="2"/>
  <c r="Q39" i="2"/>
  <c r="P39" i="2"/>
  <c r="L39" i="2"/>
  <c r="E39" i="2"/>
  <c r="G39" i="2"/>
  <c r="K39" i="2"/>
  <c r="C39" i="2"/>
  <c r="D39" i="2"/>
  <c r="H39" i="2"/>
  <c r="F39" i="2"/>
  <c r="I39" i="2"/>
  <c r="J39" i="2"/>
  <c r="N39" i="2"/>
  <c r="BM38" i="2"/>
  <c r="CG38" i="2"/>
  <c r="AS38" i="2"/>
  <c r="Y38" i="2"/>
  <c r="AA38" i="2"/>
  <c r="AU38" i="2"/>
  <c r="CI38" i="2"/>
  <c r="BO38" i="2"/>
  <c r="BL38" i="2"/>
  <c r="CF38" i="2"/>
  <c r="AR38" i="2"/>
  <c r="X38" i="2"/>
  <c r="AH38" i="2"/>
  <c r="CP38" i="2"/>
  <c r="BV38" i="2"/>
  <c r="BB38" i="2"/>
  <c r="DC37" i="2"/>
  <c r="A41" i="2"/>
  <c r="A62" i="3" l="1"/>
  <c r="C61" i="3"/>
  <c r="B61" i="3"/>
  <c r="CY41" i="2"/>
  <c r="B41" i="2"/>
  <c r="AW39" i="2"/>
  <c r="BQ39" i="2"/>
  <c r="AC39" i="2"/>
  <c r="CK39" i="2"/>
  <c r="W39" i="2"/>
  <c r="AQ39" i="2"/>
  <c r="BK39" i="2"/>
  <c r="DA39" i="2"/>
  <c r="CE39" i="2"/>
  <c r="AF39" i="2"/>
  <c r="AZ39" i="2"/>
  <c r="BT39" i="2"/>
  <c r="CN39" i="2"/>
  <c r="AI39" i="2"/>
  <c r="CQ39" i="2"/>
  <c r="BC39" i="2"/>
  <c r="BW39" i="2"/>
  <c r="DD38" i="2"/>
  <c r="AE39" i="2"/>
  <c r="AY39" i="2"/>
  <c r="CM39" i="2"/>
  <c r="BS39" i="2"/>
  <c r="DC38" i="2"/>
  <c r="AV39" i="2"/>
  <c r="BP39" i="2"/>
  <c r="AB39" i="2"/>
  <c r="CJ39" i="2"/>
  <c r="AK39" i="2"/>
  <c r="BE39" i="2"/>
  <c r="BY39" i="2"/>
  <c r="CS39" i="2"/>
  <c r="DB38" i="2"/>
  <c r="CZ40" i="2"/>
  <c r="P40" i="2"/>
  <c r="N40" i="2"/>
  <c r="M40" i="2"/>
  <c r="O40" i="2"/>
  <c r="Q40" i="2"/>
  <c r="H40" i="2"/>
  <c r="I40" i="2"/>
  <c r="J40" i="2"/>
  <c r="K40" i="2"/>
  <c r="L40" i="2"/>
  <c r="E40" i="2"/>
  <c r="G40" i="2"/>
  <c r="C40" i="2"/>
  <c r="D40" i="2"/>
  <c r="F40" i="2"/>
  <c r="BN39" i="2"/>
  <c r="CH39" i="2"/>
  <c r="Z39" i="2"/>
  <c r="AT39" i="2"/>
  <c r="AJ39" i="2"/>
  <c r="CR39" i="2"/>
  <c r="BX39" i="2"/>
  <c r="BD39" i="2"/>
  <c r="BV39" i="2"/>
  <c r="CP39" i="2"/>
  <c r="BB39" i="2"/>
  <c r="AH39" i="2"/>
  <c r="AU39" i="2"/>
  <c r="BO39" i="2"/>
  <c r="CI39" i="2"/>
  <c r="AA39" i="2"/>
  <c r="BR39" i="2"/>
  <c r="CL39" i="2"/>
  <c r="AX39" i="2"/>
  <c r="AD39" i="2"/>
  <c r="CF39" i="2"/>
  <c r="X39" i="2"/>
  <c r="BL39" i="2"/>
  <c r="AR39" i="2"/>
  <c r="CG39" i="2"/>
  <c r="Y39" i="2"/>
  <c r="AS39" i="2"/>
  <c r="BM39" i="2"/>
  <c r="AG39" i="2"/>
  <c r="BA39" i="2"/>
  <c r="CO39" i="2"/>
  <c r="BU39" i="2"/>
  <c r="DE38" i="2"/>
  <c r="A42" i="2"/>
  <c r="A63" i="3" l="1"/>
  <c r="C62" i="3"/>
  <c r="B62" i="3"/>
  <c r="CY42" i="2"/>
  <c r="B42" i="2"/>
  <c r="CE40" i="2"/>
  <c r="DA40" i="2"/>
  <c r="W40" i="2"/>
  <c r="BK40" i="2"/>
  <c r="AQ40" i="2"/>
  <c r="AK40" i="2"/>
  <c r="CS40" i="2"/>
  <c r="BY40" i="2"/>
  <c r="BE40" i="2"/>
  <c r="DC39" i="2"/>
  <c r="CI40" i="2"/>
  <c r="AA40" i="2"/>
  <c r="AU40" i="2"/>
  <c r="BO40" i="2"/>
  <c r="BW40" i="2"/>
  <c r="CQ40" i="2"/>
  <c r="BC40" i="2"/>
  <c r="AI40" i="2"/>
  <c r="DE39" i="2"/>
  <c r="Y40" i="2"/>
  <c r="AS40" i="2"/>
  <c r="CG40" i="2"/>
  <c r="BM40" i="2"/>
  <c r="CK40" i="2"/>
  <c r="AC40" i="2"/>
  <c r="BQ40" i="2"/>
  <c r="AW40" i="2"/>
  <c r="AG40" i="2"/>
  <c r="BA40" i="2"/>
  <c r="BU40" i="2"/>
  <c r="CO40" i="2"/>
  <c r="CZ41" i="2"/>
  <c r="Q41" i="2"/>
  <c r="O41" i="2"/>
  <c r="N41" i="2"/>
  <c r="J41" i="2"/>
  <c r="C41" i="2"/>
  <c r="P41" i="2"/>
  <c r="E41" i="2"/>
  <c r="F41" i="2"/>
  <c r="K41" i="2"/>
  <c r="D41" i="2"/>
  <c r="I41" i="2"/>
  <c r="M41" i="2"/>
  <c r="H41" i="2"/>
  <c r="L41" i="2"/>
  <c r="G41" i="2"/>
  <c r="CM40" i="2"/>
  <c r="AE40" i="2"/>
  <c r="AY40" i="2"/>
  <c r="BS40" i="2"/>
  <c r="AJ40" i="2"/>
  <c r="CR40" i="2"/>
  <c r="BD40" i="2"/>
  <c r="BX40" i="2"/>
  <c r="AD40" i="2"/>
  <c r="AX40" i="2"/>
  <c r="CL40" i="2"/>
  <c r="BR40" i="2"/>
  <c r="DB39" i="2"/>
  <c r="Z40" i="2"/>
  <c r="AT40" i="2"/>
  <c r="BN40" i="2"/>
  <c r="CH40" i="2"/>
  <c r="BL40" i="2"/>
  <c r="CF40" i="2"/>
  <c r="AR40" i="2"/>
  <c r="X40" i="2"/>
  <c r="AF40" i="2"/>
  <c r="AZ40" i="2"/>
  <c r="BT40" i="2"/>
  <c r="CN40" i="2"/>
  <c r="BP40" i="2"/>
  <c r="CJ40" i="2"/>
  <c r="AV40" i="2"/>
  <c r="AB40" i="2"/>
  <c r="AH40" i="2"/>
  <c r="BB40" i="2"/>
  <c r="CP40" i="2"/>
  <c r="BV40" i="2"/>
  <c r="DD39" i="2"/>
  <c r="A43" i="2"/>
  <c r="A64" i="3" l="1"/>
  <c r="B63" i="3"/>
  <c r="C63" i="3"/>
  <c r="CY43" i="2"/>
  <c r="B43" i="2"/>
  <c r="AF41" i="2"/>
  <c r="AZ41" i="2"/>
  <c r="CN41" i="2"/>
  <c r="BT41" i="2"/>
  <c r="AR41" i="2"/>
  <c r="BL41" i="2"/>
  <c r="CF41" i="2"/>
  <c r="X41" i="2"/>
  <c r="BX41" i="2"/>
  <c r="CR41" i="2"/>
  <c r="BD41" i="2"/>
  <c r="AJ41" i="2"/>
  <c r="AI41" i="2"/>
  <c r="BC41" i="2"/>
  <c r="CQ41" i="2"/>
  <c r="BW41" i="2"/>
  <c r="AY41" i="2"/>
  <c r="BS41" i="2"/>
  <c r="CM41" i="2"/>
  <c r="AE41" i="2"/>
  <c r="AK41" i="2"/>
  <c r="CS41" i="2"/>
  <c r="BE41" i="2"/>
  <c r="BY41" i="2"/>
  <c r="DE40" i="2"/>
  <c r="AG41" i="2"/>
  <c r="CO41" i="2"/>
  <c r="BU41" i="2"/>
  <c r="BA41" i="2"/>
  <c r="CH41" i="2"/>
  <c r="BN41" i="2"/>
  <c r="Z41" i="2"/>
  <c r="AT41" i="2"/>
  <c r="AX41" i="2"/>
  <c r="BR41" i="2"/>
  <c r="AD41" i="2"/>
  <c r="CL41" i="2"/>
  <c r="DD40" i="2"/>
  <c r="CZ42" i="2"/>
  <c r="N42" i="2"/>
  <c r="P42" i="2"/>
  <c r="Q42" i="2"/>
  <c r="M42" i="2"/>
  <c r="I42" i="2"/>
  <c r="J42" i="2"/>
  <c r="O42" i="2"/>
  <c r="L42" i="2"/>
  <c r="E42" i="2"/>
  <c r="F42" i="2"/>
  <c r="K42" i="2"/>
  <c r="G42" i="2"/>
  <c r="D42" i="2"/>
  <c r="C42" i="2"/>
  <c r="H42" i="2"/>
  <c r="CJ41" i="2"/>
  <c r="BP41" i="2"/>
  <c r="AB41" i="2"/>
  <c r="AV41" i="2"/>
  <c r="W41" i="2"/>
  <c r="AQ41" i="2"/>
  <c r="BK41" i="2"/>
  <c r="CE41" i="2"/>
  <c r="DA41" i="2"/>
  <c r="DC40" i="2"/>
  <c r="CI41" i="2"/>
  <c r="BO41" i="2"/>
  <c r="AA41" i="2"/>
  <c r="AU41" i="2"/>
  <c r="AW41" i="2"/>
  <c r="BQ41" i="2"/>
  <c r="AC41" i="2"/>
  <c r="CK41" i="2"/>
  <c r="AS41" i="2"/>
  <c r="BM41" i="2"/>
  <c r="Y41" i="2"/>
  <c r="CG41" i="2"/>
  <c r="AH41" i="2"/>
  <c r="BB41" i="2"/>
  <c r="BV41" i="2"/>
  <c r="CP41" i="2"/>
  <c r="DB40" i="2"/>
  <c r="A44" i="2"/>
  <c r="A65" i="3" l="1"/>
  <c r="C64" i="3"/>
  <c r="B64" i="3"/>
  <c r="DB41" i="2"/>
  <c r="AA42" i="2"/>
  <c r="AU42" i="2"/>
  <c r="BO42" i="2"/>
  <c r="CI42" i="2"/>
  <c r="AZ42" i="2"/>
  <c r="BT42" i="2"/>
  <c r="AF42" i="2"/>
  <c r="CN42" i="2"/>
  <c r="AG42" i="2"/>
  <c r="BA42" i="2"/>
  <c r="BU42" i="2"/>
  <c r="CO42" i="2"/>
  <c r="CY44" i="2"/>
  <c r="B44" i="2"/>
  <c r="DE41" i="2"/>
  <c r="AB42" i="2"/>
  <c r="AV42" i="2"/>
  <c r="CJ42" i="2"/>
  <c r="BP42" i="2"/>
  <c r="AY42" i="2"/>
  <c r="BS42" i="2"/>
  <c r="AE42" i="2"/>
  <c r="CM42" i="2"/>
  <c r="AI42" i="2"/>
  <c r="CQ42" i="2"/>
  <c r="BW42" i="2"/>
  <c r="BC42" i="2"/>
  <c r="AK42" i="2"/>
  <c r="BE42" i="2"/>
  <c r="CS42" i="2"/>
  <c r="BY42" i="2"/>
  <c r="DD41" i="2"/>
  <c r="BK42" i="2"/>
  <c r="CE42" i="2"/>
  <c r="AQ42" i="2"/>
  <c r="DA42" i="2"/>
  <c r="W42" i="2"/>
  <c r="AT42" i="2"/>
  <c r="BN42" i="2"/>
  <c r="Z42" i="2"/>
  <c r="CH42" i="2"/>
  <c r="AX42" i="2"/>
  <c r="BR42" i="2"/>
  <c r="CL42" i="2"/>
  <c r="AD42" i="2"/>
  <c r="AJ42" i="2"/>
  <c r="CR42" i="2"/>
  <c r="BD42" i="2"/>
  <c r="BX42" i="2"/>
  <c r="DC41" i="2"/>
  <c r="CF42" i="2"/>
  <c r="X42" i="2"/>
  <c r="BL42" i="2"/>
  <c r="AR42" i="2"/>
  <c r="AS42" i="2"/>
  <c r="BM42" i="2"/>
  <c r="CG42" i="2"/>
  <c r="Y42" i="2"/>
  <c r="AC42" i="2"/>
  <c r="AW42" i="2"/>
  <c r="CK42" i="2"/>
  <c r="BQ42" i="2"/>
  <c r="BV42" i="2"/>
  <c r="CP42" i="2"/>
  <c r="BB42" i="2"/>
  <c r="AH42" i="2"/>
  <c r="CZ43" i="2"/>
  <c r="P43" i="2"/>
  <c r="N43" i="2"/>
  <c r="M43" i="2"/>
  <c r="Q43" i="2"/>
  <c r="E43" i="2"/>
  <c r="F43" i="2"/>
  <c r="G43" i="2"/>
  <c r="O43" i="2"/>
  <c r="H43" i="2"/>
  <c r="I43" i="2"/>
  <c r="J43" i="2"/>
  <c r="C43" i="2"/>
  <c r="L43" i="2"/>
  <c r="D43" i="2"/>
  <c r="K43" i="2"/>
  <c r="A45" i="2"/>
  <c r="A66" i="3" l="1"/>
  <c r="C65" i="3"/>
  <c r="B65" i="3"/>
  <c r="BT43" i="2"/>
  <c r="CN43" i="2"/>
  <c r="AZ43" i="2"/>
  <c r="AF43" i="2"/>
  <c r="AV43" i="2"/>
  <c r="BP43" i="2"/>
  <c r="CJ43" i="2"/>
  <c r="AB43" i="2"/>
  <c r="CG43" i="2"/>
  <c r="Y43" i="2"/>
  <c r="BM43" i="2"/>
  <c r="AS43" i="2"/>
  <c r="AJ43" i="2"/>
  <c r="CR43" i="2"/>
  <c r="BX43" i="2"/>
  <c r="BD43" i="2"/>
  <c r="CY45" i="2"/>
  <c r="B45" i="2"/>
  <c r="CE43" i="2"/>
  <c r="DA43" i="2"/>
  <c r="AQ43" i="2"/>
  <c r="W43" i="2"/>
  <c r="BK43" i="2"/>
  <c r="BW43" i="2"/>
  <c r="CQ43" i="2"/>
  <c r="AI43" i="2"/>
  <c r="BC43" i="2"/>
  <c r="AK43" i="2"/>
  <c r="CS43" i="2"/>
  <c r="BE43" i="2"/>
  <c r="BY43" i="2"/>
  <c r="DC42" i="2"/>
  <c r="AY43" i="2"/>
  <c r="BS43" i="2"/>
  <c r="CM43" i="2"/>
  <c r="AE43" i="2"/>
  <c r="BR43" i="2"/>
  <c r="CL43" i="2"/>
  <c r="AX43" i="2"/>
  <c r="AD43" i="2"/>
  <c r="AU43" i="2"/>
  <c r="BO43" i="2"/>
  <c r="CI43" i="2"/>
  <c r="AA43" i="2"/>
  <c r="AG43" i="2"/>
  <c r="BA43" i="2"/>
  <c r="CO43" i="2"/>
  <c r="BU43" i="2"/>
  <c r="DE42" i="2"/>
  <c r="CZ44" i="2"/>
  <c r="Q44" i="2"/>
  <c r="O44" i="2"/>
  <c r="N44" i="2"/>
  <c r="M44" i="2"/>
  <c r="P44" i="2"/>
  <c r="E44" i="2"/>
  <c r="F44" i="2"/>
  <c r="K44" i="2"/>
  <c r="D44" i="2"/>
  <c r="H44" i="2"/>
  <c r="I44" i="2"/>
  <c r="G44" i="2"/>
  <c r="L44" i="2"/>
  <c r="J44" i="2"/>
  <c r="C44" i="2"/>
  <c r="AR43" i="2"/>
  <c r="BL43" i="2"/>
  <c r="X43" i="2"/>
  <c r="CF43" i="2"/>
  <c r="AW43" i="2"/>
  <c r="BQ43" i="2"/>
  <c r="AC43" i="2"/>
  <c r="CK43" i="2"/>
  <c r="BN43" i="2"/>
  <c r="CH43" i="2"/>
  <c r="Z43" i="2"/>
  <c r="AT43" i="2"/>
  <c r="AH43" i="2"/>
  <c r="BB43" i="2"/>
  <c r="BV43" i="2"/>
  <c r="CP43" i="2"/>
  <c r="DB42" i="2"/>
  <c r="DD42" i="2"/>
  <c r="A46" i="2"/>
  <c r="A67" i="3" l="1"/>
  <c r="C66" i="3"/>
  <c r="B66" i="3"/>
  <c r="BK44" i="2"/>
  <c r="CE44" i="2"/>
  <c r="W44" i="2"/>
  <c r="AQ44" i="2"/>
  <c r="DA44" i="2"/>
  <c r="AW44" i="2"/>
  <c r="BQ44" i="2"/>
  <c r="CK44" i="2"/>
  <c r="AC44" i="2"/>
  <c r="BN44" i="2"/>
  <c r="CH44" i="2"/>
  <c r="AT44" i="2"/>
  <c r="Z44" i="2"/>
  <c r="AH44" i="2"/>
  <c r="CP44" i="2"/>
  <c r="BB44" i="2"/>
  <c r="BV44" i="2"/>
  <c r="DC43" i="2"/>
  <c r="CY46" i="2"/>
  <c r="B46" i="2"/>
  <c r="AX44" i="2"/>
  <c r="BR44" i="2"/>
  <c r="CL44" i="2"/>
  <c r="AD44" i="2"/>
  <c r="AV44" i="2"/>
  <c r="BP44" i="2"/>
  <c r="AB44" i="2"/>
  <c r="CJ44" i="2"/>
  <c r="BM44" i="2"/>
  <c r="CG44" i="2"/>
  <c r="AS44" i="2"/>
  <c r="Y44" i="2"/>
  <c r="AI44" i="2"/>
  <c r="CQ44" i="2"/>
  <c r="BW44" i="2"/>
  <c r="BC44" i="2"/>
  <c r="AZ44" i="2"/>
  <c r="BT44" i="2"/>
  <c r="CN44" i="2"/>
  <c r="AF44" i="2"/>
  <c r="AR44" i="2"/>
  <c r="BL44" i="2"/>
  <c r="X44" i="2"/>
  <c r="CF44" i="2"/>
  <c r="AJ44" i="2"/>
  <c r="BD44" i="2"/>
  <c r="BX44" i="2"/>
  <c r="CR44" i="2"/>
  <c r="BY44" i="2"/>
  <c r="CS44" i="2"/>
  <c r="BE44" i="2"/>
  <c r="AK44" i="2"/>
  <c r="DD43" i="2"/>
  <c r="DE43" i="2"/>
  <c r="BO44" i="2"/>
  <c r="CI44" i="2"/>
  <c r="AA44" i="2"/>
  <c r="AU44" i="2"/>
  <c r="AY44" i="2"/>
  <c r="BS44" i="2"/>
  <c r="AE44" i="2"/>
  <c r="CM44" i="2"/>
  <c r="BU44" i="2"/>
  <c r="CO44" i="2"/>
  <c r="BA44" i="2"/>
  <c r="AG44" i="2"/>
  <c r="DB43" i="2"/>
  <c r="CZ45" i="2"/>
  <c r="O45" i="2"/>
  <c r="M45" i="2"/>
  <c r="Q45" i="2"/>
  <c r="N45" i="2"/>
  <c r="P45" i="2"/>
  <c r="C45" i="2"/>
  <c r="D45" i="2"/>
  <c r="H45" i="2"/>
  <c r="F45" i="2"/>
  <c r="G45" i="2"/>
  <c r="K45" i="2"/>
  <c r="E45" i="2"/>
  <c r="I45" i="2"/>
  <c r="J45" i="2"/>
  <c r="L45" i="2"/>
  <c r="A47" i="2"/>
  <c r="A68" i="3" l="1"/>
  <c r="C67" i="3"/>
  <c r="B67" i="3"/>
  <c r="CK45" i="2"/>
  <c r="BQ45" i="2"/>
  <c r="AC45" i="2"/>
  <c r="AW45" i="2"/>
  <c r="AT45" i="2"/>
  <c r="BN45" i="2"/>
  <c r="CH45" i="2"/>
  <c r="Z45" i="2"/>
  <c r="AJ45" i="2"/>
  <c r="CR45" i="2"/>
  <c r="BD45" i="2"/>
  <c r="BX45" i="2"/>
  <c r="AI45" i="2"/>
  <c r="CQ45" i="2"/>
  <c r="BW45" i="2"/>
  <c r="BC45" i="2"/>
  <c r="DD44" i="2"/>
  <c r="CY47" i="2"/>
  <c r="B47" i="2"/>
  <c r="AS45" i="2"/>
  <c r="BM45" i="2"/>
  <c r="CG45" i="2"/>
  <c r="Y45" i="2"/>
  <c r="CJ45" i="2"/>
  <c r="BP45" i="2"/>
  <c r="AB45" i="2"/>
  <c r="AV45" i="2"/>
  <c r="BV45" i="2"/>
  <c r="CP45" i="2"/>
  <c r="AH45" i="2"/>
  <c r="BB45" i="2"/>
  <c r="CZ46" i="2"/>
  <c r="M46" i="2"/>
  <c r="P46" i="2"/>
  <c r="O46" i="2"/>
  <c r="Q46" i="2"/>
  <c r="C46" i="2"/>
  <c r="D46" i="2"/>
  <c r="F46" i="2"/>
  <c r="J46" i="2"/>
  <c r="N46" i="2"/>
  <c r="E46" i="2"/>
  <c r="I46" i="2"/>
  <c r="G46" i="2"/>
  <c r="H46" i="2"/>
  <c r="K46" i="2"/>
  <c r="L46" i="2"/>
  <c r="DC44" i="2"/>
  <c r="AZ45" i="2"/>
  <c r="BT45" i="2"/>
  <c r="AF45" i="2"/>
  <c r="CN45" i="2"/>
  <c r="AY45" i="2"/>
  <c r="BS45" i="2"/>
  <c r="AE45" i="2"/>
  <c r="CM45" i="2"/>
  <c r="AR45" i="2"/>
  <c r="BL45" i="2"/>
  <c r="X45" i="2"/>
  <c r="CF45" i="2"/>
  <c r="AK45" i="2"/>
  <c r="BE45" i="2"/>
  <c r="CS45" i="2"/>
  <c r="BY45" i="2"/>
  <c r="DB44" i="2"/>
  <c r="AX45" i="2"/>
  <c r="BR45" i="2"/>
  <c r="CL45" i="2"/>
  <c r="AD45" i="2"/>
  <c r="CI45" i="2"/>
  <c r="BO45" i="2"/>
  <c r="AA45" i="2"/>
  <c r="AU45" i="2"/>
  <c r="BK45" i="2"/>
  <c r="CE45" i="2"/>
  <c r="DA45" i="2"/>
  <c r="AQ45" i="2"/>
  <c r="W45" i="2"/>
  <c r="AG45" i="2"/>
  <c r="BA45" i="2"/>
  <c r="BU45" i="2"/>
  <c r="CO45" i="2"/>
  <c r="DE44" i="2"/>
  <c r="A48" i="2"/>
  <c r="A69" i="3" l="1"/>
  <c r="C68" i="3"/>
  <c r="B68" i="3"/>
  <c r="CY48" i="2"/>
  <c r="B48" i="2"/>
  <c r="CZ47" i="2"/>
  <c r="Q47" i="2"/>
  <c r="O47" i="2"/>
  <c r="N47" i="2"/>
  <c r="M47" i="2"/>
  <c r="P47" i="2"/>
  <c r="J47" i="2"/>
  <c r="C47" i="2"/>
  <c r="E47" i="2"/>
  <c r="F47" i="2"/>
  <c r="G47" i="2"/>
  <c r="L47" i="2"/>
  <c r="H47" i="2"/>
  <c r="K47" i="2"/>
  <c r="D47" i="2"/>
  <c r="I47" i="2"/>
  <c r="DD45" i="2"/>
  <c r="BS46" i="2"/>
  <c r="AY46" i="2"/>
  <c r="CM46" i="2"/>
  <c r="AE46" i="2"/>
  <c r="AS46" i="2"/>
  <c r="BM46" i="2"/>
  <c r="Y46" i="2"/>
  <c r="CG46" i="2"/>
  <c r="X46" i="2"/>
  <c r="AR46" i="2"/>
  <c r="CF46" i="2"/>
  <c r="BL46" i="2"/>
  <c r="AJ46" i="2"/>
  <c r="CR46" i="2"/>
  <c r="BX46" i="2"/>
  <c r="BD46" i="2"/>
  <c r="BO46" i="2"/>
  <c r="AU46" i="2"/>
  <c r="CI46" i="2"/>
  <c r="AA46" i="2"/>
  <c r="AD46" i="2"/>
  <c r="AX46" i="2"/>
  <c r="BR46" i="2"/>
  <c r="CL46" i="2"/>
  <c r="AK46" i="2"/>
  <c r="CS46" i="2"/>
  <c r="BE46" i="2"/>
  <c r="BY46" i="2"/>
  <c r="DE45" i="2"/>
  <c r="AF46" i="2"/>
  <c r="AZ46" i="2"/>
  <c r="CN46" i="2"/>
  <c r="BT46" i="2"/>
  <c r="BQ46" i="2"/>
  <c r="AW46" i="2"/>
  <c r="CK46" i="2"/>
  <c r="AC46" i="2"/>
  <c r="Z46" i="2"/>
  <c r="AT46" i="2"/>
  <c r="BN46" i="2"/>
  <c r="CH46" i="2"/>
  <c r="BW46" i="2"/>
  <c r="CQ46" i="2"/>
  <c r="AI46" i="2"/>
  <c r="BC46" i="2"/>
  <c r="DB45" i="2"/>
  <c r="DC45" i="2"/>
  <c r="AB46" i="2"/>
  <c r="AV46" i="2"/>
  <c r="CJ46" i="2"/>
  <c r="BP46" i="2"/>
  <c r="AH46" i="2"/>
  <c r="BB46" i="2"/>
  <c r="BV46" i="2"/>
  <c r="CP46" i="2"/>
  <c r="W46" i="2"/>
  <c r="AQ46" i="2"/>
  <c r="BK46" i="2"/>
  <c r="CE46" i="2"/>
  <c r="DA46" i="2"/>
  <c r="AG46" i="2"/>
  <c r="BA46" i="2"/>
  <c r="CO46" i="2"/>
  <c r="BU46" i="2"/>
  <c r="A49" i="2"/>
  <c r="A70" i="3" l="1"/>
  <c r="C69" i="3"/>
  <c r="B69" i="3"/>
  <c r="DC46" i="2"/>
  <c r="CY49" i="2"/>
  <c r="B49" i="2"/>
  <c r="AE47" i="2"/>
  <c r="AY47" i="2"/>
  <c r="CM47" i="2"/>
  <c r="BS47" i="2"/>
  <c r="BN47" i="2"/>
  <c r="CH47" i="2"/>
  <c r="Z47" i="2"/>
  <c r="AT47" i="2"/>
  <c r="AJ47" i="2"/>
  <c r="CR47" i="2"/>
  <c r="BX47" i="2"/>
  <c r="BD47" i="2"/>
  <c r="AK47" i="2"/>
  <c r="BE47" i="2"/>
  <c r="BY47" i="2"/>
  <c r="CS47" i="2"/>
  <c r="DB46" i="2"/>
  <c r="BP47" i="2"/>
  <c r="CJ47" i="2"/>
  <c r="AV47" i="2"/>
  <c r="AB47" i="2"/>
  <c r="BM47" i="2"/>
  <c r="CG47" i="2"/>
  <c r="AS47" i="2"/>
  <c r="Y47" i="2"/>
  <c r="AG47" i="2"/>
  <c r="BA47" i="2"/>
  <c r="CO47" i="2"/>
  <c r="BU47" i="2"/>
  <c r="DE46" i="2"/>
  <c r="AC47" i="2"/>
  <c r="AW47" i="2"/>
  <c r="BQ47" i="2"/>
  <c r="CK47" i="2"/>
  <c r="AZ47" i="2"/>
  <c r="BT47" i="2"/>
  <c r="CN47" i="2"/>
  <c r="AF47" i="2"/>
  <c r="BK47" i="2"/>
  <c r="CE47" i="2"/>
  <c r="W47" i="2"/>
  <c r="DA47" i="2"/>
  <c r="AQ47" i="2"/>
  <c r="BV47" i="2"/>
  <c r="CP47" i="2"/>
  <c r="BB47" i="2"/>
  <c r="AH47" i="2"/>
  <c r="CZ48" i="2"/>
  <c r="P48" i="2"/>
  <c r="O48" i="2"/>
  <c r="M48" i="2"/>
  <c r="Q48" i="2"/>
  <c r="N48" i="2"/>
  <c r="F48" i="2"/>
  <c r="G48" i="2"/>
  <c r="K48" i="2"/>
  <c r="E48" i="2"/>
  <c r="I48" i="2"/>
  <c r="J48" i="2"/>
  <c r="L48" i="2"/>
  <c r="D48" i="2"/>
  <c r="H48" i="2"/>
  <c r="C48" i="2"/>
  <c r="DD46" i="2"/>
  <c r="BL47" i="2"/>
  <c r="CF47" i="2"/>
  <c r="AR47" i="2"/>
  <c r="X47" i="2"/>
  <c r="BO47" i="2"/>
  <c r="CI47" i="2"/>
  <c r="AA47" i="2"/>
  <c r="AU47" i="2"/>
  <c r="AD47" i="2"/>
  <c r="AX47" i="2"/>
  <c r="BR47" i="2"/>
  <c r="CL47" i="2"/>
  <c r="BW47" i="2"/>
  <c r="CQ47" i="2"/>
  <c r="BC47" i="2"/>
  <c r="AI47" i="2"/>
  <c r="A50" i="2"/>
  <c r="A71" i="3" l="1"/>
  <c r="C70" i="3"/>
  <c r="B70" i="3"/>
  <c r="AB48" i="2"/>
  <c r="AV48" i="2"/>
  <c r="CJ48" i="2"/>
  <c r="BP48" i="2"/>
  <c r="BQ48" i="2"/>
  <c r="CK48" i="2"/>
  <c r="AW48" i="2"/>
  <c r="AC48" i="2"/>
  <c r="AT48" i="2"/>
  <c r="BN48" i="2"/>
  <c r="Z48" i="2"/>
  <c r="CH48" i="2"/>
  <c r="BW48" i="2"/>
  <c r="CQ48" i="2"/>
  <c r="BC48" i="2"/>
  <c r="AI48" i="2"/>
  <c r="AR48" i="2"/>
  <c r="BL48" i="2"/>
  <c r="CF48" i="2"/>
  <c r="X48" i="2"/>
  <c r="AH48" i="2"/>
  <c r="BB48" i="2"/>
  <c r="BV48" i="2"/>
  <c r="CP48" i="2"/>
  <c r="DB47" i="2"/>
  <c r="AZ48" i="2"/>
  <c r="BT48" i="2"/>
  <c r="CN48" i="2"/>
  <c r="AF48" i="2"/>
  <c r="AY48" i="2"/>
  <c r="BS48" i="2"/>
  <c r="CM48" i="2"/>
  <c r="AE48" i="2"/>
  <c r="AK48" i="2"/>
  <c r="CS48" i="2"/>
  <c r="BE48" i="2"/>
  <c r="BY48" i="2"/>
  <c r="DE47" i="2"/>
  <c r="CZ49" i="2"/>
  <c r="Q49" i="2"/>
  <c r="P49" i="2"/>
  <c r="N49" i="2"/>
  <c r="O49" i="2"/>
  <c r="C49" i="2"/>
  <c r="D49" i="2"/>
  <c r="E49" i="2"/>
  <c r="F49" i="2"/>
  <c r="G49" i="2"/>
  <c r="M49" i="2"/>
  <c r="K49" i="2"/>
  <c r="I49" i="2"/>
  <c r="L49" i="2"/>
  <c r="J49" i="2"/>
  <c r="H49" i="2"/>
  <c r="CY50" i="2"/>
  <c r="B50" i="2"/>
  <c r="BM48" i="2"/>
  <c r="CG48" i="2"/>
  <c r="Y48" i="2"/>
  <c r="AS48" i="2"/>
  <c r="BX48" i="2"/>
  <c r="CR48" i="2"/>
  <c r="BD48" i="2"/>
  <c r="AJ48" i="2"/>
  <c r="BK48" i="2"/>
  <c r="CE48" i="2"/>
  <c r="W48" i="2"/>
  <c r="DA48" i="2"/>
  <c r="AQ48" i="2"/>
  <c r="AX48" i="2"/>
  <c r="BR48" i="2"/>
  <c r="AD48" i="2"/>
  <c r="CL48" i="2"/>
  <c r="CI48" i="2"/>
  <c r="AA48" i="2"/>
  <c r="AU48" i="2"/>
  <c r="BO48" i="2"/>
  <c r="AG48" i="2"/>
  <c r="CO48" i="2"/>
  <c r="BU48" i="2"/>
  <c r="BA48" i="2"/>
  <c r="DC47" i="2"/>
  <c r="DD47" i="2"/>
  <c r="A51" i="2"/>
  <c r="A72" i="3" l="1"/>
  <c r="B71" i="3"/>
  <c r="C71" i="3"/>
  <c r="CY51" i="2"/>
  <c r="B51" i="2"/>
  <c r="CN49" i="2"/>
  <c r="AF49" i="2"/>
  <c r="AZ49" i="2"/>
  <c r="BT49" i="2"/>
  <c r="BY49" i="2"/>
  <c r="CS49" i="2"/>
  <c r="BE49" i="2"/>
  <c r="AK49" i="2"/>
  <c r="DB48" i="2"/>
  <c r="BQ49" i="2"/>
  <c r="CK49" i="2"/>
  <c r="AW49" i="2"/>
  <c r="AC49" i="2"/>
  <c r="CH49" i="2"/>
  <c r="Z49" i="2"/>
  <c r="AT49" i="2"/>
  <c r="BN49" i="2"/>
  <c r="AI49" i="2"/>
  <c r="BC49" i="2"/>
  <c r="BW49" i="2"/>
  <c r="CQ49" i="2"/>
  <c r="DE48" i="2"/>
  <c r="AB49" i="2"/>
  <c r="AV49" i="2"/>
  <c r="CJ49" i="2"/>
  <c r="BP49" i="2"/>
  <c r="AE49" i="2"/>
  <c r="AY49" i="2"/>
  <c r="CM49" i="2"/>
  <c r="BS49" i="2"/>
  <c r="Y49" i="2"/>
  <c r="AS49" i="2"/>
  <c r="BM49" i="2"/>
  <c r="CG49" i="2"/>
  <c r="AH49" i="2"/>
  <c r="CP49" i="2"/>
  <c r="BV49" i="2"/>
  <c r="BB49" i="2"/>
  <c r="CZ50" i="2"/>
  <c r="M50" i="2"/>
  <c r="Q50" i="2"/>
  <c r="O50" i="2"/>
  <c r="P50" i="2"/>
  <c r="D50" i="2"/>
  <c r="H50" i="2"/>
  <c r="I50" i="2"/>
  <c r="G50" i="2"/>
  <c r="K50" i="2"/>
  <c r="L50" i="2"/>
  <c r="N50" i="2"/>
  <c r="F50" i="2"/>
  <c r="J50" i="2"/>
  <c r="E50" i="2"/>
  <c r="C50" i="2"/>
  <c r="BO49" i="2"/>
  <c r="CI49" i="2"/>
  <c r="AA49" i="2"/>
  <c r="AU49" i="2"/>
  <c r="DA49" i="2"/>
  <c r="W49" i="2"/>
  <c r="AQ49" i="2"/>
  <c r="CE49" i="2"/>
  <c r="BK49" i="2"/>
  <c r="DC48" i="2"/>
  <c r="DD48" i="2"/>
  <c r="CL49" i="2"/>
  <c r="AD49" i="2"/>
  <c r="BR49" i="2"/>
  <c r="AX49" i="2"/>
  <c r="AG49" i="2"/>
  <c r="CO49" i="2"/>
  <c r="BA49" i="2"/>
  <c r="BU49" i="2"/>
  <c r="X49" i="2"/>
  <c r="AR49" i="2"/>
  <c r="BL49" i="2"/>
  <c r="CF49" i="2"/>
  <c r="BX49" i="2"/>
  <c r="CR49" i="2"/>
  <c r="BD49" i="2"/>
  <c r="AJ49" i="2"/>
  <c r="A52" i="2"/>
  <c r="A73" i="3" l="1"/>
  <c r="C72" i="3"/>
  <c r="B72" i="3"/>
  <c r="BM50" i="2"/>
  <c r="CG50" i="2"/>
  <c r="Y50" i="2"/>
  <c r="AS50" i="2"/>
  <c r="AV50" i="2"/>
  <c r="BP50" i="2"/>
  <c r="CJ50" i="2"/>
  <c r="AB50" i="2"/>
  <c r="DD49" i="2"/>
  <c r="CY52" i="2"/>
  <c r="B52" i="2"/>
  <c r="DE49" i="2"/>
  <c r="BK50" i="2"/>
  <c r="CE50" i="2"/>
  <c r="W50" i="2"/>
  <c r="DA50" i="2"/>
  <c r="AQ50" i="2"/>
  <c r="AH50" i="2"/>
  <c r="CP50" i="2"/>
  <c r="BB50" i="2"/>
  <c r="BV50" i="2"/>
  <c r="CK50" i="2"/>
  <c r="BQ50" i="2"/>
  <c r="AC50" i="2"/>
  <c r="AW50" i="2"/>
  <c r="AI50" i="2"/>
  <c r="CQ50" i="2"/>
  <c r="BW50" i="2"/>
  <c r="BC50" i="2"/>
  <c r="DC49" i="2"/>
  <c r="AZ50" i="2"/>
  <c r="BT50" i="2"/>
  <c r="CN50" i="2"/>
  <c r="AF50" i="2"/>
  <c r="BY50" i="2"/>
  <c r="CS50" i="2"/>
  <c r="BE50" i="2"/>
  <c r="AK50" i="2"/>
  <c r="DB49" i="2"/>
  <c r="CL50" i="2"/>
  <c r="BR50" i="2"/>
  <c r="AD50" i="2"/>
  <c r="AX50" i="2"/>
  <c r="CM50" i="2"/>
  <c r="BS50" i="2"/>
  <c r="AE50" i="2"/>
  <c r="AY50" i="2"/>
  <c r="BL50" i="2"/>
  <c r="CF50" i="2"/>
  <c r="X50" i="2"/>
  <c r="AR50" i="2"/>
  <c r="BU50" i="2"/>
  <c r="CO50" i="2"/>
  <c r="BA50" i="2"/>
  <c r="AG50" i="2"/>
  <c r="CZ51" i="2"/>
  <c r="O51" i="2"/>
  <c r="M51" i="2"/>
  <c r="Q51" i="2"/>
  <c r="N51" i="2"/>
  <c r="P51" i="2"/>
  <c r="C51" i="2"/>
  <c r="D51" i="2"/>
  <c r="H51" i="2"/>
  <c r="F51" i="2"/>
  <c r="G51" i="2"/>
  <c r="K51" i="2"/>
  <c r="L51" i="2"/>
  <c r="J51" i="2"/>
  <c r="E51" i="2"/>
  <c r="I51" i="2"/>
  <c r="AT50" i="2"/>
  <c r="BN50" i="2"/>
  <c r="Z50" i="2"/>
  <c r="CH50" i="2"/>
  <c r="AU50" i="2"/>
  <c r="BO50" i="2"/>
  <c r="AA50" i="2"/>
  <c r="CI50" i="2"/>
  <c r="AJ50" i="2"/>
  <c r="BD50" i="2"/>
  <c r="BX50" i="2"/>
  <c r="CR50" i="2"/>
  <c r="A53" i="2"/>
  <c r="A74" i="3" l="1"/>
  <c r="C73" i="3"/>
  <c r="B73" i="3"/>
  <c r="CY53" i="2"/>
  <c r="B53" i="2"/>
  <c r="AF51" i="2"/>
  <c r="AZ51" i="2"/>
  <c r="BT51" i="2"/>
  <c r="CN51" i="2"/>
  <c r="CJ51" i="2"/>
  <c r="AB51" i="2"/>
  <c r="AV51" i="2"/>
  <c r="BP51" i="2"/>
  <c r="AH51" i="2"/>
  <c r="CP51" i="2"/>
  <c r="BV51" i="2"/>
  <c r="BB51" i="2"/>
  <c r="AW51" i="2"/>
  <c r="BQ51" i="2"/>
  <c r="AC51" i="2"/>
  <c r="CK51" i="2"/>
  <c r="BY51" i="2"/>
  <c r="CS51" i="2"/>
  <c r="BE51" i="2"/>
  <c r="AK51" i="2"/>
  <c r="CZ52" i="2"/>
  <c r="M52" i="2"/>
  <c r="O52" i="2"/>
  <c r="P52" i="2"/>
  <c r="Q52" i="2"/>
  <c r="N52" i="2"/>
  <c r="K52" i="2"/>
  <c r="C52" i="2"/>
  <c r="D52" i="2"/>
  <c r="L52" i="2"/>
  <c r="J52" i="2"/>
  <c r="I52" i="2"/>
  <c r="E52" i="2"/>
  <c r="F52" i="2"/>
  <c r="H52" i="2"/>
  <c r="G52" i="2"/>
  <c r="BM51" i="2"/>
  <c r="CG51" i="2"/>
  <c r="Y51" i="2"/>
  <c r="AS51" i="2"/>
  <c r="AU51" i="2"/>
  <c r="BO51" i="2"/>
  <c r="CI51" i="2"/>
  <c r="AA51" i="2"/>
  <c r="W51" i="2"/>
  <c r="AQ51" i="2"/>
  <c r="BK51" i="2"/>
  <c r="DA51" i="2"/>
  <c r="CE51" i="2"/>
  <c r="BU51" i="2"/>
  <c r="CO51" i="2"/>
  <c r="BA51" i="2"/>
  <c r="AG51" i="2"/>
  <c r="DE50" i="2"/>
  <c r="AE51" i="2"/>
  <c r="AY51" i="2"/>
  <c r="BS51" i="2"/>
  <c r="CM51" i="2"/>
  <c r="BL51" i="2"/>
  <c r="CF51" i="2"/>
  <c r="AR51" i="2"/>
  <c r="X51" i="2"/>
  <c r="DB50" i="2"/>
  <c r="AD51" i="2"/>
  <c r="AX51" i="2"/>
  <c r="CL51" i="2"/>
  <c r="BR51" i="2"/>
  <c r="BN51" i="2"/>
  <c r="CH51" i="2"/>
  <c r="AT51" i="2"/>
  <c r="Z51" i="2"/>
  <c r="AJ51" i="2"/>
  <c r="BD51" i="2"/>
  <c r="CR51" i="2"/>
  <c r="BX51" i="2"/>
  <c r="AI51" i="2"/>
  <c r="BC51" i="2"/>
  <c r="BW51" i="2"/>
  <c r="CQ51" i="2"/>
  <c r="DC50" i="2"/>
  <c r="DD50" i="2"/>
  <c r="A54" i="2"/>
  <c r="A75" i="3" l="1"/>
  <c r="C74" i="3"/>
  <c r="B74" i="3"/>
  <c r="CY54" i="2"/>
  <c r="B54" i="2"/>
  <c r="CN52" i="2"/>
  <c r="AF52" i="2"/>
  <c r="AZ52" i="2"/>
  <c r="BT52" i="2"/>
  <c r="BU52" i="2"/>
  <c r="CO52" i="2"/>
  <c r="BA52" i="2"/>
  <c r="AG52" i="2"/>
  <c r="DB51" i="2"/>
  <c r="BM52" i="2"/>
  <c r="CG52" i="2"/>
  <c r="Y52" i="2"/>
  <c r="AS52" i="2"/>
  <c r="AK52" i="2"/>
  <c r="BE52" i="2"/>
  <c r="BY52" i="2"/>
  <c r="CS52" i="2"/>
  <c r="CI52" i="2"/>
  <c r="AA52" i="2"/>
  <c r="BO52" i="2"/>
  <c r="AU52" i="2"/>
  <c r="AW52" i="2"/>
  <c r="BQ52" i="2"/>
  <c r="AC52" i="2"/>
  <c r="CK52" i="2"/>
  <c r="BK52" i="2"/>
  <c r="CE52" i="2"/>
  <c r="DA52" i="2"/>
  <c r="AQ52" i="2"/>
  <c r="W52" i="2"/>
  <c r="AJ52" i="2"/>
  <c r="BD52" i="2"/>
  <c r="CR52" i="2"/>
  <c r="BX52" i="2"/>
  <c r="CZ53" i="2"/>
  <c r="N53" i="2"/>
  <c r="P53" i="2"/>
  <c r="O53" i="2"/>
  <c r="M53" i="2"/>
  <c r="Q53" i="2"/>
  <c r="G53" i="2"/>
  <c r="I53" i="2"/>
  <c r="H53" i="2"/>
  <c r="K53" i="2"/>
  <c r="J53" i="2"/>
  <c r="L53" i="2"/>
  <c r="C53" i="2"/>
  <c r="F53" i="2"/>
  <c r="E53" i="2"/>
  <c r="D53" i="2"/>
  <c r="DC51" i="2"/>
  <c r="AT52" i="2"/>
  <c r="BN52" i="2"/>
  <c r="Z52" i="2"/>
  <c r="CH52" i="2"/>
  <c r="BV52" i="2"/>
  <c r="CP52" i="2"/>
  <c r="BB52" i="2"/>
  <c r="AH52" i="2"/>
  <c r="DE51" i="2"/>
  <c r="BL52" i="2"/>
  <c r="CF52" i="2"/>
  <c r="X52" i="2"/>
  <c r="AR52" i="2"/>
  <c r="DD51" i="2"/>
  <c r="CJ52" i="2"/>
  <c r="AB52" i="2"/>
  <c r="AV52" i="2"/>
  <c r="BP52" i="2"/>
  <c r="BR52" i="2"/>
  <c r="CL52" i="2"/>
  <c r="AX52" i="2"/>
  <c r="AD52" i="2"/>
  <c r="AY52" i="2"/>
  <c r="BS52" i="2"/>
  <c r="CM52" i="2"/>
  <c r="AE52" i="2"/>
  <c r="AI52" i="2"/>
  <c r="CQ52" i="2"/>
  <c r="BC52" i="2"/>
  <c r="BW52" i="2"/>
  <c r="A55" i="2"/>
  <c r="A76" i="3" l="1"/>
  <c r="C75" i="3"/>
  <c r="B75" i="3"/>
  <c r="BL53" i="2"/>
  <c r="CF53" i="2"/>
  <c r="AR53" i="2"/>
  <c r="X53" i="2"/>
  <c r="AZ53" i="2"/>
  <c r="BT53" i="2"/>
  <c r="CN53" i="2"/>
  <c r="AF53" i="2"/>
  <c r="BQ53" i="2"/>
  <c r="CK53" i="2"/>
  <c r="AW53" i="2"/>
  <c r="AC53" i="2"/>
  <c r="BW53" i="2"/>
  <c r="CQ53" i="2"/>
  <c r="BC53" i="2"/>
  <c r="AI53" i="2"/>
  <c r="DB52" i="2"/>
  <c r="DD52" i="2"/>
  <c r="AJ53" i="2"/>
  <c r="CR53" i="2"/>
  <c r="BD53" i="2"/>
  <c r="BX53" i="2"/>
  <c r="BN53" i="2"/>
  <c r="CH53" i="2"/>
  <c r="AT53" i="2"/>
  <c r="Z53" i="2"/>
  <c r="BS53" i="2"/>
  <c r="CM53" i="2"/>
  <c r="AE53" i="2"/>
  <c r="AY53" i="2"/>
  <c r="AK53" i="2"/>
  <c r="BE53" i="2"/>
  <c r="CS53" i="2"/>
  <c r="BY53" i="2"/>
  <c r="BV53" i="2"/>
  <c r="CP53" i="2"/>
  <c r="BB53" i="2"/>
  <c r="AH53" i="2"/>
  <c r="CZ54" i="2"/>
  <c r="O54" i="2"/>
  <c r="M54" i="2"/>
  <c r="Q54" i="2"/>
  <c r="N54" i="2"/>
  <c r="I54" i="2"/>
  <c r="J54" i="2"/>
  <c r="P54" i="2"/>
  <c r="E54" i="2"/>
  <c r="D54" i="2"/>
  <c r="F54" i="2"/>
  <c r="G54" i="2"/>
  <c r="H54" i="2"/>
  <c r="C54" i="2"/>
  <c r="K54" i="2"/>
  <c r="L54" i="2"/>
  <c r="CY55" i="2"/>
  <c r="B55" i="2"/>
  <c r="BM53" i="2"/>
  <c r="CG53" i="2"/>
  <c r="AS53" i="2"/>
  <c r="Y53" i="2"/>
  <c r="AX53" i="2"/>
  <c r="BR53" i="2"/>
  <c r="CL53" i="2"/>
  <c r="AD53" i="2"/>
  <c r="AU53" i="2"/>
  <c r="BO53" i="2"/>
  <c r="CI53" i="2"/>
  <c r="AA53" i="2"/>
  <c r="DC52" i="2"/>
  <c r="BK53" i="2"/>
  <c r="CE53" i="2"/>
  <c r="W53" i="2"/>
  <c r="AQ53" i="2"/>
  <c r="DA53" i="2"/>
  <c r="AV53" i="2"/>
  <c r="BP53" i="2"/>
  <c r="AB53" i="2"/>
  <c r="CJ53" i="2"/>
  <c r="AG53" i="2"/>
  <c r="BA53" i="2"/>
  <c r="BU53" i="2"/>
  <c r="CO53" i="2"/>
  <c r="DE52" i="2"/>
  <c r="A56" i="2"/>
  <c r="A77" i="3" l="1"/>
  <c r="C76" i="3"/>
  <c r="B76" i="3"/>
  <c r="DB53" i="2"/>
  <c r="CZ55" i="2"/>
  <c r="P55" i="2"/>
  <c r="N55" i="2"/>
  <c r="M55" i="2"/>
  <c r="O55" i="2"/>
  <c r="G55" i="2"/>
  <c r="K55" i="2"/>
  <c r="L55" i="2"/>
  <c r="E55" i="2"/>
  <c r="I55" i="2"/>
  <c r="H55" i="2"/>
  <c r="F55" i="2"/>
  <c r="Q55" i="2"/>
  <c r="D55" i="2"/>
  <c r="J55" i="2"/>
  <c r="C55" i="2"/>
  <c r="DA54" i="2"/>
  <c r="CE54" i="2"/>
  <c r="W54" i="2"/>
  <c r="AQ54" i="2"/>
  <c r="BK54" i="2"/>
  <c r="BL54" i="2"/>
  <c r="CF54" i="2"/>
  <c r="X54" i="2"/>
  <c r="AR54" i="2"/>
  <c r="AW54" i="2"/>
  <c r="BQ54" i="2"/>
  <c r="AC54" i="2"/>
  <c r="CK54" i="2"/>
  <c r="BW54" i="2"/>
  <c r="CQ54" i="2"/>
  <c r="BC54" i="2"/>
  <c r="AI54" i="2"/>
  <c r="DE53" i="2"/>
  <c r="BP54" i="2"/>
  <c r="CJ54" i="2"/>
  <c r="AB54" i="2"/>
  <c r="AV54" i="2"/>
  <c r="CG54" i="2"/>
  <c r="BM54" i="2"/>
  <c r="Y54" i="2"/>
  <c r="AS54" i="2"/>
  <c r="AH54" i="2"/>
  <c r="BB54" i="2"/>
  <c r="BV54" i="2"/>
  <c r="CP54" i="2"/>
  <c r="DD53" i="2"/>
  <c r="AZ54" i="2"/>
  <c r="BT54" i="2"/>
  <c r="AF54" i="2"/>
  <c r="CN54" i="2"/>
  <c r="CI54" i="2"/>
  <c r="BO54" i="2"/>
  <c r="AA54" i="2"/>
  <c r="AU54" i="2"/>
  <c r="BX54" i="2"/>
  <c r="CR54" i="2"/>
  <c r="BD54" i="2"/>
  <c r="AJ54" i="2"/>
  <c r="AK54" i="2"/>
  <c r="CS54" i="2"/>
  <c r="BE54" i="2"/>
  <c r="BY54" i="2"/>
  <c r="CY56" i="2"/>
  <c r="B56" i="2"/>
  <c r="DC53" i="2"/>
  <c r="AY54" i="2"/>
  <c r="BS54" i="2"/>
  <c r="CM54" i="2"/>
  <c r="AE54" i="2"/>
  <c r="BN54" i="2"/>
  <c r="CH54" i="2"/>
  <c r="Z54" i="2"/>
  <c r="AT54" i="2"/>
  <c r="CL54" i="2"/>
  <c r="BR54" i="2"/>
  <c r="AD54" i="2"/>
  <c r="AX54" i="2"/>
  <c r="AG54" i="2"/>
  <c r="CO54" i="2"/>
  <c r="BU54" i="2"/>
  <c r="BA54" i="2"/>
  <c r="A57" i="2"/>
  <c r="A78" i="3" l="1"/>
  <c r="C77" i="3"/>
  <c r="B77" i="3"/>
  <c r="DB54" i="2"/>
  <c r="AD55" i="2"/>
  <c r="AX55" i="2"/>
  <c r="BR55" i="2"/>
  <c r="CL55" i="2"/>
  <c r="AV55" i="2"/>
  <c r="BP55" i="2"/>
  <c r="AB55" i="2"/>
  <c r="CJ55" i="2"/>
  <c r="AE55" i="2"/>
  <c r="AY55" i="2"/>
  <c r="CM55" i="2"/>
  <c r="BS55" i="2"/>
  <c r="AH55" i="2"/>
  <c r="CP55" i="2"/>
  <c r="BB55" i="2"/>
  <c r="BV55" i="2"/>
  <c r="DE54" i="2"/>
  <c r="CF55" i="2"/>
  <c r="BL55" i="2"/>
  <c r="X55" i="2"/>
  <c r="AR55" i="2"/>
  <c r="AC55" i="2"/>
  <c r="AW55" i="2"/>
  <c r="BQ55" i="2"/>
  <c r="CK55" i="2"/>
  <c r="AU55" i="2"/>
  <c r="BO55" i="2"/>
  <c r="CI55" i="2"/>
  <c r="AA55" i="2"/>
  <c r="BX55" i="2"/>
  <c r="CR55" i="2"/>
  <c r="BD55" i="2"/>
  <c r="AJ55" i="2"/>
  <c r="DC54" i="2"/>
  <c r="CE55" i="2"/>
  <c r="BK55" i="2"/>
  <c r="W55" i="2"/>
  <c r="DA55" i="2"/>
  <c r="AQ55" i="2"/>
  <c r="AT55" i="2"/>
  <c r="BN55" i="2"/>
  <c r="CH55" i="2"/>
  <c r="Z55" i="2"/>
  <c r="BT55" i="2"/>
  <c r="AZ55" i="2"/>
  <c r="CN55" i="2"/>
  <c r="AF55" i="2"/>
  <c r="AG55" i="2"/>
  <c r="CO55" i="2"/>
  <c r="BU55" i="2"/>
  <c r="BA55" i="2"/>
  <c r="CY57" i="2"/>
  <c r="B57" i="2"/>
  <c r="CZ56" i="2"/>
  <c r="Q56" i="2"/>
  <c r="O56" i="2"/>
  <c r="N56" i="2"/>
  <c r="P56" i="2"/>
  <c r="C56" i="2"/>
  <c r="D56" i="2"/>
  <c r="H56" i="2"/>
  <c r="F56" i="2"/>
  <c r="G56" i="2"/>
  <c r="K56" i="2"/>
  <c r="L56" i="2"/>
  <c r="E56" i="2"/>
  <c r="J56" i="2"/>
  <c r="I56" i="2"/>
  <c r="M56" i="2"/>
  <c r="DD54" i="2"/>
  <c r="BY55" i="2"/>
  <c r="CS55" i="2"/>
  <c r="BE55" i="2"/>
  <c r="AK55" i="2"/>
  <c r="CG55" i="2"/>
  <c r="BM55" i="2"/>
  <c r="Y55" i="2"/>
  <c r="AS55" i="2"/>
  <c r="AI55" i="2"/>
  <c r="BC55" i="2"/>
  <c r="CQ55" i="2"/>
  <c r="BW55" i="2"/>
  <c r="A58" i="2"/>
  <c r="A79" i="3" l="1"/>
  <c r="C78" i="3"/>
  <c r="B78" i="3"/>
  <c r="CZ57" i="2"/>
  <c r="N57" i="2"/>
  <c r="P57" i="2"/>
  <c r="Q57" i="2"/>
  <c r="M57" i="2"/>
  <c r="O57" i="2"/>
  <c r="C57" i="2"/>
  <c r="D57" i="2"/>
  <c r="H57" i="2"/>
  <c r="J57" i="2"/>
  <c r="E57" i="2"/>
  <c r="F57" i="2"/>
  <c r="G57" i="2"/>
  <c r="I57" i="2"/>
  <c r="L57" i="2"/>
  <c r="K57" i="2"/>
  <c r="BQ56" i="2"/>
  <c r="CK56" i="2"/>
  <c r="AW56" i="2"/>
  <c r="AC56" i="2"/>
  <c r="AE56" i="2"/>
  <c r="AY56" i="2"/>
  <c r="CM56" i="2"/>
  <c r="BS56" i="2"/>
  <c r="BW56" i="2"/>
  <c r="CQ56" i="2"/>
  <c r="BC56" i="2"/>
  <c r="AI56" i="2"/>
  <c r="CY58" i="2"/>
  <c r="B58" i="2"/>
  <c r="AD56" i="2"/>
  <c r="AX56" i="2"/>
  <c r="BR56" i="2"/>
  <c r="CL56" i="2"/>
  <c r="BO56" i="2"/>
  <c r="CI56" i="2"/>
  <c r="AU56" i="2"/>
  <c r="AA56" i="2"/>
  <c r="W56" i="2"/>
  <c r="AQ56" i="2"/>
  <c r="BK56" i="2"/>
  <c r="CE56" i="2"/>
  <c r="DA56" i="2"/>
  <c r="AK56" i="2"/>
  <c r="BE56" i="2"/>
  <c r="BY56" i="2"/>
  <c r="CS56" i="2"/>
  <c r="DC55" i="2"/>
  <c r="DE55" i="2"/>
  <c r="BM56" i="2"/>
  <c r="CG56" i="2"/>
  <c r="AS56" i="2"/>
  <c r="Y56" i="2"/>
  <c r="BN56" i="2"/>
  <c r="CH56" i="2"/>
  <c r="AT56" i="2"/>
  <c r="Z56" i="2"/>
  <c r="AJ56" i="2"/>
  <c r="CR56" i="2"/>
  <c r="BX56" i="2"/>
  <c r="BD56" i="2"/>
  <c r="AG56" i="2"/>
  <c r="BA56" i="2"/>
  <c r="CO56" i="2"/>
  <c r="BU56" i="2"/>
  <c r="AF56" i="2"/>
  <c r="AZ56" i="2"/>
  <c r="CN56" i="2"/>
  <c r="BT56" i="2"/>
  <c r="BP56" i="2"/>
  <c r="CJ56" i="2"/>
  <c r="AV56" i="2"/>
  <c r="AB56" i="2"/>
  <c r="BV56" i="2"/>
  <c r="CP56" i="2"/>
  <c r="BB56" i="2"/>
  <c r="AH56" i="2"/>
  <c r="DB55" i="2"/>
  <c r="BL56" i="2"/>
  <c r="CF56" i="2"/>
  <c r="X56" i="2"/>
  <c r="AR56" i="2"/>
  <c r="DD55" i="2"/>
  <c r="A59" i="2"/>
  <c r="A80" i="3" l="1"/>
  <c r="B79" i="3"/>
  <c r="C79" i="3"/>
  <c r="CY59" i="2"/>
  <c r="B59" i="2"/>
  <c r="DC56" i="2"/>
  <c r="AY57" i="2"/>
  <c r="BS57" i="2"/>
  <c r="AE57" i="2"/>
  <c r="CM57" i="2"/>
  <c r="BN57" i="2"/>
  <c r="CH57" i="2"/>
  <c r="AT57" i="2"/>
  <c r="Z57" i="2"/>
  <c r="BY57" i="2"/>
  <c r="CS57" i="2"/>
  <c r="AK57" i="2"/>
  <c r="BE57" i="2"/>
  <c r="Y57" i="2"/>
  <c r="AS57" i="2"/>
  <c r="CG57" i="2"/>
  <c r="BM57" i="2"/>
  <c r="DA57" i="2"/>
  <c r="W57" i="2"/>
  <c r="AQ57" i="2"/>
  <c r="BK57" i="2"/>
  <c r="CE57" i="2"/>
  <c r="AJ57" i="2"/>
  <c r="BD57" i="2"/>
  <c r="BX57" i="2"/>
  <c r="CR57" i="2"/>
  <c r="DE56" i="2"/>
  <c r="CZ58" i="2"/>
  <c r="O58" i="2"/>
  <c r="Q58" i="2"/>
  <c r="P58" i="2"/>
  <c r="N58" i="2"/>
  <c r="M58" i="2"/>
  <c r="G58" i="2"/>
  <c r="K58" i="2"/>
  <c r="L58" i="2"/>
  <c r="J58" i="2"/>
  <c r="C58" i="2"/>
  <c r="H58" i="2"/>
  <c r="D58" i="2"/>
  <c r="F58" i="2"/>
  <c r="I58" i="2"/>
  <c r="E58" i="2"/>
  <c r="AW57" i="2"/>
  <c r="BQ57" i="2"/>
  <c r="CK57" i="2"/>
  <c r="AC57" i="2"/>
  <c r="CL57" i="2"/>
  <c r="AD57" i="2"/>
  <c r="BR57" i="2"/>
  <c r="AX57" i="2"/>
  <c r="AI57" i="2"/>
  <c r="BC57" i="2"/>
  <c r="CQ57" i="2"/>
  <c r="BW57" i="2"/>
  <c r="AH57" i="2"/>
  <c r="CP57" i="2"/>
  <c r="BB57" i="2"/>
  <c r="BV57" i="2"/>
  <c r="BL57" i="2"/>
  <c r="CF57" i="2"/>
  <c r="AR57" i="2"/>
  <c r="X57" i="2"/>
  <c r="DB56" i="2"/>
  <c r="AF57" i="2"/>
  <c r="AZ57" i="2"/>
  <c r="BT57" i="2"/>
  <c r="CN57" i="2"/>
  <c r="DD56" i="2"/>
  <c r="BO57" i="2"/>
  <c r="CI57" i="2"/>
  <c r="AU57" i="2"/>
  <c r="AA57" i="2"/>
  <c r="BP57" i="2"/>
  <c r="CJ57" i="2"/>
  <c r="AV57" i="2"/>
  <c r="AB57" i="2"/>
  <c r="BU57" i="2"/>
  <c r="CO57" i="2"/>
  <c r="BA57" i="2"/>
  <c r="AG57" i="2"/>
  <c r="A60" i="2"/>
  <c r="A81" i="3" l="1"/>
  <c r="C80" i="3"/>
  <c r="B80" i="3"/>
  <c r="CY60" i="2"/>
  <c r="B60" i="2"/>
  <c r="CK58" i="2"/>
  <c r="AC58" i="2"/>
  <c r="BQ58" i="2"/>
  <c r="AW58" i="2"/>
  <c r="CE58" i="2"/>
  <c r="DA58" i="2"/>
  <c r="AQ58" i="2"/>
  <c r="BK58" i="2"/>
  <c r="W58" i="2"/>
  <c r="AA58" i="2"/>
  <c r="AU58" i="2"/>
  <c r="CI58" i="2"/>
  <c r="BO58" i="2"/>
  <c r="AK58" i="2"/>
  <c r="BE58" i="2"/>
  <c r="BY58" i="2"/>
  <c r="CS58" i="2"/>
  <c r="DE57" i="2"/>
  <c r="AD58" i="2"/>
  <c r="AX58" i="2"/>
  <c r="CL58" i="2"/>
  <c r="BR58" i="2"/>
  <c r="AI58" i="2"/>
  <c r="CQ58" i="2"/>
  <c r="BC58" i="2"/>
  <c r="BW58" i="2"/>
  <c r="X58" i="2"/>
  <c r="AR58" i="2"/>
  <c r="BL58" i="2"/>
  <c r="CF58" i="2"/>
  <c r="BT58" i="2"/>
  <c r="CN58" i="2"/>
  <c r="AZ58" i="2"/>
  <c r="AF58" i="2"/>
  <c r="BV58" i="2"/>
  <c r="CP58" i="2"/>
  <c r="BB58" i="2"/>
  <c r="AH58" i="2"/>
  <c r="DC57" i="2"/>
  <c r="CZ59" i="2"/>
  <c r="Q59" i="2"/>
  <c r="M59" i="2"/>
  <c r="I59" i="2"/>
  <c r="J59" i="2"/>
  <c r="O59" i="2"/>
  <c r="L59" i="2"/>
  <c r="E59" i="2"/>
  <c r="F59" i="2"/>
  <c r="K59" i="2"/>
  <c r="N59" i="2"/>
  <c r="D59" i="2"/>
  <c r="H59" i="2"/>
  <c r="P59" i="2"/>
  <c r="C59" i="2"/>
  <c r="G59" i="2"/>
  <c r="Z58" i="2"/>
  <c r="AT58" i="2"/>
  <c r="CH58" i="2"/>
  <c r="BN58" i="2"/>
  <c r="BU58" i="2"/>
  <c r="CO58" i="2"/>
  <c r="AG58" i="2"/>
  <c r="BA58" i="2"/>
  <c r="DD57" i="2"/>
  <c r="BM58" i="2"/>
  <c r="CG58" i="2"/>
  <c r="Y58" i="2"/>
  <c r="AS58" i="2"/>
  <c r="AB58" i="2"/>
  <c r="AV58" i="2"/>
  <c r="BP58" i="2"/>
  <c r="CJ58" i="2"/>
  <c r="AE58" i="2"/>
  <c r="AY58" i="2"/>
  <c r="BS58" i="2"/>
  <c r="CM58" i="2"/>
  <c r="AJ58" i="2"/>
  <c r="BD58" i="2"/>
  <c r="CR58" i="2"/>
  <c r="BX58" i="2"/>
  <c r="DB57" i="2"/>
  <c r="A61" i="2"/>
  <c r="A82" i="3" l="1"/>
  <c r="C81" i="3"/>
  <c r="B81" i="3"/>
  <c r="CY61" i="2"/>
  <c r="B61" i="2"/>
  <c r="DA59" i="2"/>
  <c r="CE59" i="2"/>
  <c r="AQ59" i="2"/>
  <c r="W59" i="2"/>
  <c r="BK59" i="2"/>
  <c r="BV59" i="2"/>
  <c r="CP59" i="2"/>
  <c r="AH59" i="2"/>
  <c r="BB59" i="2"/>
  <c r="CN59" i="2"/>
  <c r="BT59" i="2"/>
  <c r="AF59" i="2"/>
  <c r="AZ59" i="2"/>
  <c r="AG59" i="2"/>
  <c r="BA59" i="2"/>
  <c r="BU59" i="2"/>
  <c r="CO59" i="2"/>
  <c r="BX59" i="2"/>
  <c r="CR59" i="2"/>
  <c r="BD59" i="2"/>
  <c r="AJ59" i="2"/>
  <c r="AI59" i="2"/>
  <c r="BC59" i="2"/>
  <c r="CQ59" i="2"/>
  <c r="BW59" i="2"/>
  <c r="DB58" i="2"/>
  <c r="DE58" i="2"/>
  <c r="AV59" i="2"/>
  <c r="BP59" i="2"/>
  <c r="CJ59" i="2"/>
  <c r="AB59" i="2"/>
  <c r="BN59" i="2"/>
  <c r="CH59" i="2"/>
  <c r="Z59" i="2"/>
  <c r="AT59" i="2"/>
  <c r="CL59" i="2"/>
  <c r="BR59" i="2"/>
  <c r="AD59" i="2"/>
  <c r="AX59" i="2"/>
  <c r="DD58" i="2"/>
  <c r="CZ60" i="2"/>
  <c r="M60" i="2"/>
  <c r="N60" i="2"/>
  <c r="P60" i="2"/>
  <c r="Q60" i="2"/>
  <c r="O60" i="2"/>
  <c r="K60" i="2"/>
  <c r="L60" i="2"/>
  <c r="C60" i="2"/>
  <c r="D60" i="2"/>
  <c r="I60" i="2"/>
  <c r="J60" i="2"/>
  <c r="E60" i="2"/>
  <c r="G60" i="2"/>
  <c r="H60" i="2"/>
  <c r="F60" i="2"/>
  <c r="CM59" i="2"/>
  <c r="BS59" i="2"/>
  <c r="AE59" i="2"/>
  <c r="AY59" i="2"/>
  <c r="AK59" i="2"/>
  <c r="CS59" i="2"/>
  <c r="BE59" i="2"/>
  <c r="BY59" i="2"/>
  <c r="AU59" i="2"/>
  <c r="BO59" i="2"/>
  <c r="AA59" i="2"/>
  <c r="CI59" i="2"/>
  <c r="BL59" i="2"/>
  <c r="CF59" i="2"/>
  <c r="X59" i="2"/>
  <c r="AR59" i="2"/>
  <c r="BM59" i="2"/>
  <c r="CG59" i="2"/>
  <c r="Y59" i="2"/>
  <c r="AS59" i="2"/>
  <c r="AW59" i="2"/>
  <c r="BQ59" i="2"/>
  <c r="CK59" i="2"/>
  <c r="AC59" i="2"/>
  <c r="DC58" i="2"/>
  <c r="A62" i="2"/>
  <c r="A83" i="3" l="1"/>
  <c r="C82" i="3"/>
  <c r="B82" i="3"/>
  <c r="CZ61" i="2"/>
  <c r="P61" i="2"/>
  <c r="Q61" i="2"/>
  <c r="O61" i="2"/>
  <c r="N61" i="2"/>
  <c r="D61" i="2"/>
  <c r="H61" i="2"/>
  <c r="I61" i="2"/>
  <c r="G61" i="2"/>
  <c r="K61" i="2"/>
  <c r="L61" i="2"/>
  <c r="F61" i="2"/>
  <c r="E61" i="2"/>
  <c r="M61" i="2"/>
  <c r="J61" i="2"/>
  <c r="C61" i="2"/>
  <c r="CY62" i="2"/>
  <c r="BO60" i="2"/>
  <c r="CI60" i="2"/>
  <c r="AU60" i="2"/>
  <c r="AA60" i="2"/>
  <c r="AR60" i="2"/>
  <c r="BL60" i="2"/>
  <c r="CF60" i="2"/>
  <c r="X60" i="2"/>
  <c r="AI60" i="2"/>
  <c r="BC60" i="2"/>
  <c r="CQ60" i="2"/>
  <c r="BW60" i="2"/>
  <c r="AG60" i="2"/>
  <c r="BA60" i="2"/>
  <c r="BU60" i="2"/>
  <c r="CO60" i="2"/>
  <c r="DE59" i="2"/>
  <c r="CG60" i="2"/>
  <c r="Y60" i="2"/>
  <c r="AS60" i="2"/>
  <c r="BM60" i="2"/>
  <c r="BK60" i="2"/>
  <c r="CE60" i="2"/>
  <c r="W60" i="2"/>
  <c r="DA60" i="2"/>
  <c r="AQ60" i="2"/>
  <c r="AK60" i="2"/>
  <c r="CS60" i="2"/>
  <c r="BY60" i="2"/>
  <c r="BE60" i="2"/>
  <c r="DD59" i="2"/>
  <c r="AT60" i="2"/>
  <c r="BN60" i="2"/>
  <c r="Z60" i="2"/>
  <c r="CH60" i="2"/>
  <c r="CL60" i="2"/>
  <c r="AD60" i="2"/>
  <c r="BR60" i="2"/>
  <c r="AX60" i="2"/>
  <c r="AZ60" i="2"/>
  <c r="BT60" i="2"/>
  <c r="CN60" i="2"/>
  <c r="AF60" i="2"/>
  <c r="AJ60" i="2"/>
  <c r="CR60" i="2"/>
  <c r="BD60" i="2"/>
  <c r="BX60" i="2"/>
  <c r="DB59" i="2"/>
  <c r="AV60" i="2"/>
  <c r="BP60" i="2"/>
  <c r="CJ60" i="2"/>
  <c r="AB60" i="2"/>
  <c r="BQ60" i="2"/>
  <c r="CK60" i="2"/>
  <c r="AC60" i="2"/>
  <c r="AW60" i="2"/>
  <c r="BS60" i="2"/>
  <c r="CM60" i="2"/>
  <c r="AY60" i="2"/>
  <c r="AE60" i="2"/>
  <c r="BV60" i="2"/>
  <c r="CP60" i="2"/>
  <c r="BB60" i="2"/>
  <c r="AH60" i="2"/>
  <c r="DC59" i="2"/>
  <c r="A63" i="2"/>
  <c r="A84" i="3" l="1"/>
  <c r="C83" i="3"/>
  <c r="B83" i="3"/>
  <c r="CM61" i="2"/>
  <c r="AE61" i="2"/>
  <c r="AY61" i="2"/>
  <c r="BS61" i="2"/>
  <c r="BX61" i="2"/>
  <c r="CR61" i="2"/>
  <c r="BD61" i="2"/>
  <c r="AJ61" i="2"/>
  <c r="CY63" i="2"/>
  <c r="B63" i="2"/>
  <c r="DC60" i="2"/>
  <c r="DD60" i="2"/>
  <c r="BK61" i="2"/>
  <c r="CE61" i="2"/>
  <c r="W61" i="2"/>
  <c r="AQ61" i="2"/>
  <c r="DA61" i="2"/>
  <c r="BN61" i="2"/>
  <c r="CH61" i="2"/>
  <c r="Z61" i="2"/>
  <c r="AT61" i="2"/>
  <c r="CK61" i="2"/>
  <c r="AC61" i="2"/>
  <c r="BQ61" i="2"/>
  <c r="AW61" i="2"/>
  <c r="AI61" i="2"/>
  <c r="CQ61" i="2"/>
  <c r="BC61" i="2"/>
  <c r="BW61" i="2"/>
  <c r="CL61" i="2"/>
  <c r="AD61" i="2"/>
  <c r="BR61" i="2"/>
  <c r="AX61" i="2"/>
  <c r="BT61" i="2"/>
  <c r="CN61" i="2"/>
  <c r="AF61" i="2"/>
  <c r="AZ61" i="2"/>
  <c r="BP61" i="2"/>
  <c r="CJ61" i="2"/>
  <c r="AB61" i="2"/>
  <c r="AV61" i="2"/>
  <c r="BY61" i="2"/>
  <c r="CS61" i="2"/>
  <c r="BE61" i="2"/>
  <c r="AK61" i="2"/>
  <c r="DB60" i="2"/>
  <c r="AG61" i="2"/>
  <c r="BA61" i="2"/>
  <c r="CO61" i="2"/>
  <c r="BU61" i="2"/>
  <c r="BL61" i="2"/>
  <c r="CF61" i="2"/>
  <c r="X61" i="2"/>
  <c r="AR61" i="2"/>
  <c r="DE60" i="2"/>
  <c r="BM61" i="2"/>
  <c r="CG61" i="2"/>
  <c r="AS61" i="2"/>
  <c r="Y61" i="2"/>
  <c r="BO61" i="2"/>
  <c r="CI61" i="2"/>
  <c r="AA61" i="2"/>
  <c r="AU61" i="2"/>
  <c r="AH61" i="2"/>
  <c r="CP61" i="2"/>
  <c r="BV61" i="2"/>
  <c r="BB61" i="2"/>
  <c r="A64" i="2"/>
  <c r="A85" i="3" l="1"/>
  <c r="C84" i="3"/>
  <c r="B84" i="3"/>
  <c r="CY64" i="2"/>
  <c r="B64" i="2"/>
  <c r="DC61" i="2"/>
  <c r="DB61" i="2"/>
  <c r="CZ63" i="2"/>
  <c r="O63" i="2"/>
  <c r="P63" i="2"/>
  <c r="N63" i="2"/>
  <c r="Q63" i="2"/>
  <c r="E63" i="2"/>
  <c r="F63" i="2"/>
  <c r="G63" i="2"/>
  <c r="H63" i="2"/>
  <c r="I63" i="2"/>
  <c r="J63" i="2"/>
  <c r="C63" i="2"/>
  <c r="L63" i="2"/>
  <c r="M63" i="2"/>
  <c r="K63" i="2"/>
  <c r="D63" i="2"/>
  <c r="DE61" i="2"/>
  <c r="DD61" i="2"/>
  <c r="A65" i="2"/>
  <c r="A86" i="3" l="1"/>
  <c r="C85" i="3"/>
  <c r="B85" i="3"/>
  <c r="CY65" i="2"/>
  <c r="B65" i="2"/>
  <c r="BS63" i="2"/>
  <c r="CM63" i="2"/>
  <c r="AE63" i="2"/>
  <c r="AY63" i="2"/>
  <c r="Z63" i="2"/>
  <c r="CH63" i="2"/>
  <c r="BN63" i="2"/>
  <c r="AT63" i="2"/>
  <c r="BU63" i="2"/>
  <c r="CO63" i="2"/>
  <c r="AG63" i="2"/>
  <c r="BA63" i="2"/>
  <c r="BM63" i="2"/>
  <c r="CG63" i="2"/>
  <c r="Y63" i="2"/>
  <c r="AS63" i="2"/>
  <c r="AZ63" i="2"/>
  <c r="BT63" i="2"/>
  <c r="AF63" i="2"/>
  <c r="CN63" i="2"/>
  <c r="CZ64" i="2"/>
  <c r="Q64" i="2"/>
  <c r="M64" i="2"/>
  <c r="N64" i="2"/>
  <c r="O64" i="2"/>
  <c r="P64" i="2"/>
  <c r="E64" i="2"/>
  <c r="F64" i="2"/>
  <c r="J64" i="2"/>
  <c r="I64" i="2"/>
  <c r="H64" i="2"/>
  <c r="L64" i="2"/>
  <c r="C64" i="2"/>
  <c r="D64" i="2"/>
  <c r="G64" i="2"/>
  <c r="K64" i="2"/>
  <c r="AX63" i="2"/>
  <c r="BR63" i="2"/>
  <c r="CL63" i="2"/>
  <c r="AD63" i="2"/>
  <c r="AJ63" i="2"/>
  <c r="BD63" i="2"/>
  <c r="CR63" i="2"/>
  <c r="BX63" i="2"/>
  <c r="BQ63" i="2"/>
  <c r="CK63" i="2"/>
  <c r="AC63" i="2"/>
  <c r="AW63" i="2"/>
  <c r="AI63" i="2"/>
  <c r="BC63" i="2"/>
  <c r="BW63" i="2"/>
  <c r="CQ63" i="2"/>
  <c r="AB63" i="2"/>
  <c r="CJ63" i="2"/>
  <c r="AV63" i="2"/>
  <c r="BP63" i="2"/>
  <c r="AK63" i="2"/>
  <c r="CS63" i="2"/>
  <c r="BE63" i="2"/>
  <c r="BY63" i="2"/>
  <c r="X63" i="2"/>
  <c r="CF63" i="2"/>
  <c r="AR63" i="2"/>
  <c r="BL63" i="2"/>
  <c r="BK63" i="2"/>
  <c r="CE63" i="2"/>
  <c r="AQ63" i="2"/>
  <c r="DA63" i="2"/>
  <c r="W63" i="2"/>
  <c r="BO63" i="2"/>
  <c r="CI63" i="2"/>
  <c r="AA63" i="2"/>
  <c r="AU63" i="2"/>
  <c r="BV63" i="2"/>
  <c r="CP63" i="2"/>
  <c r="BB63" i="2"/>
  <c r="AH63" i="2"/>
  <c r="A66" i="2"/>
  <c r="A87" i="3" l="1"/>
  <c r="C86" i="3"/>
  <c r="B86" i="3"/>
  <c r="CY66" i="2"/>
  <c r="B66" i="2"/>
  <c r="AF64" i="2"/>
  <c r="AZ64" i="2"/>
  <c r="CN64" i="2"/>
  <c r="BT64" i="2"/>
  <c r="AH64" i="2"/>
  <c r="CP64" i="2"/>
  <c r="BB64" i="2"/>
  <c r="BV64" i="2"/>
  <c r="DC63" i="2"/>
  <c r="CJ64" i="2"/>
  <c r="BP64" i="2"/>
  <c r="AB64" i="2"/>
  <c r="AV64" i="2"/>
  <c r="AG64" i="2"/>
  <c r="CO64" i="2"/>
  <c r="BU64" i="2"/>
  <c r="BA64" i="2"/>
  <c r="AR64" i="2"/>
  <c r="BL64" i="2"/>
  <c r="CF64" i="2"/>
  <c r="X64" i="2"/>
  <c r="AJ64" i="2"/>
  <c r="BD64" i="2"/>
  <c r="BX64" i="2"/>
  <c r="CR64" i="2"/>
  <c r="CZ65" i="2"/>
  <c r="Q65" i="2"/>
  <c r="O65" i="2"/>
  <c r="M65" i="2"/>
  <c r="N65" i="2"/>
  <c r="P65" i="2"/>
  <c r="I65" i="2"/>
  <c r="J65" i="2"/>
  <c r="L65" i="2"/>
  <c r="E65" i="2"/>
  <c r="G65" i="2"/>
  <c r="F65" i="2"/>
  <c r="C65" i="2"/>
  <c r="H65" i="2"/>
  <c r="K65" i="2"/>
  <c r="D65" i="2"/>
  <c r="AY64" i="2"/>
  <c r="BS64" i="2"/>
  <c r="CM64" i="2"/>
  <c r="AE64" i="2"/>
  <c r="CH64" i="2"/>
  <c r="BN64" i="2"/>
  <c r="Z64" i="2"/>
  <c r="AT64" i="2"/>
  <c r="CI64" i="2"/>
  <c r="BO64" i="2"/>
  <c r="AA64" i="2"/>
  <c r="AU64" i="2"/>
  <c r="AS64" i="2"/>
  <c r="BM64" i="2"/>
  <c r="Y64" i="2"/>
  <c r="CG64" i="2"/>
  <c r="DE63" i="2"/>
  <c r="AW64" i="2"/>
  <c r="BQ64" i="2"/>
  <c r="AC64" i="2"/>
  <c r="CK64" i="2"/>
  <c r="BY64" i="2"/>
  <c r="CS64" i="2"/>
  <c r="BE64" i="2"/>
  <c r="AK64" i="2"/>
  <c r="DB63" i="2"/>
  <c r="DD63" i="2"/>
  <c r="W64" i="2"/>
  <c r="AQ64" i="2"/>
  <c r="BK64" i="2"/>
  <c r="CE64" i="2"/>
  <c r="DA64" i="2"/>
  <c r="AX64" i="2"/>
  <c r="BR64" i="2"/>
  <c r="AD64" i="2"/>
  <c r="CL64" i="2"/>
  <c r="BW64" i="2"/>
  <c r="CQ64" i="2"/>
  <c r="BC64" i="2"/>
  <c r="AI64" i="2"/>
  <c r="A67" i="2"/>
  <c r="A88" i="3" l="1"/>
  <c r="B87" i="3"/>
  <c r="C87" i="3"/>
  <c r="DC64" i="2"/>
  <c r="BT65" i="2"/>
  <c r="CN65" i="2"/>
  <c r="AF65" i="2"/>
  <c r="AZ65" i="2"/>
  <c r="AT65" i="2"/>
  <c r="BN65" i="2"/>
  <c r="Z65" i="2"/>
  <c r="CH65" i="2"/>
  <c r="BR65" i="2"/>
  <c r="CL65" i="2"/>
  <c r="AX65" i="2"/>
  <c r="AD65" i="2"/>
  <c r="DE64" i="2"/>
  <c r="BO65" i="2"/>
  <c r="CI65" i="2"/>
  <c r="AU65" i="2"/>
  <c r="AA65" i="2"/>
  <c r="AI65" i="2"/>
  <c r="CQ65" i="2"/>
  <c r="BC65" i="2"/>
  <c r="BW65" i="2"/>
  <c r="CZ66" i="2"/>
  <c r="M66" i="2"/>
  <c r="O66" i="2"/>
  <c r="Q66" i="2"/>
  <c r="P66" i="2"/>
  <c r="H66" i="2"/>
  <c r="I66" i="2"/>
  <c r="J66" i="2"/>
  <c r="C66" i="2"/>
  <c r="N66" i="2"/>
  <c r="K66" i="2"/>
  <c r="L66" i="2"/>
  <c r="D66" i="2"/>
  <c r="E66" i="2"/>
  <c r="G66" i="2"/>
  <c r="F66" i="2"/>
  <c r="CY67" i="2"/>
  <c r="B67" i="2"/>
  <c r="CE65" i="2"/>
  <c r="DA65" i="2"/>
  <c r="AQ65" i="2"/>
  <c r="BK65" i="2"/>
  <c r="W65" i="2"/>
  <c r="BV65" i="2"/>
  <c r="CP65" i="2"/>
  <c r="BB65" i="2"/>
  <c r="AH65" i="2"/>
  <c r="DB64" i="2"/>
  <c r="AR65" i="2"/>
  <c r="BL65" i="2"/>
  <c r="CF65" i="2"/>
  <c r="X65" i="2"/>
  <c r="AG65" i="2"/>
  <c r="BA65" i="2"/>
  <c r="CO65" i="2"/>
  <c r="BU65" i="2"/>
  <c r="BS65" i="2"/>
  <c r="CM65" i="2"/>
  <c r="AE65" i="2"/>
  <c r="AY65" i="2"/>
  <c r="BQ65" i="2"/>
  <c r="CK65" i="2"/>
  <c r="AC65" i="2"/>
  <c r="AW65" i="2"/>
  <c r="DD64" i="2"/>
  <c r="BP65" i="2"/>
  <c r="CJ65" i="2"/>
  <c r="AV65" i="2"/>
  <c r="AB65" i="2"/>
  <c r="AS65" i="2"/>
  <c r="BM65" i="2"/>
  <c r="Y65" i="2"/>
  <c r="CG65" i="2"/>
  <c r="AJ65" i="2"/>
  <c r="BD65" i="2"/>
  <c r="BX65" i="2"/>
  <c r="CR65" i="2"/>
  <c r="AK65" i="2"/>
  <c r="CS65" i="2"/>
  <c r="BY65" i="2"/>
  <c r="BE65" i="2"/>
  <c r="A68" i="2"/>
  <c r="A89" i="3" l="1"/>
  <c r="C88" i="3"/>
  <c r="B88" i="3"/>
  <c r="CZ67" i="2"/>
  <c r="N67" i="2"/>
  <c r="O67" i="2"/>
  <c r="Q67" i="2"/>
  <c r="M67" i="2"/>
  <c r="P67" i="2"/>
  <c r="E67" i="2"/>
  <c r="F67" i="2"/>
  <c r="D67" i="2"/>
  <c r="H67" i="2"/>
  <c r="I67" i="2"/>
  <c r="C67" i="2"/>
  <c r="K67" i="2"/>
  <c r="L67" i="2"/>
  <c r="G67" i="2"/>
  <c r="J67" i="2"/>
  <c r="AH66" i="2"/>
  <c r="CP66" i="2"/>
  <c r="BB66" i="2"/>
  <c r="BV66" i="2"/>
  <c r="AG66" i="2"/>
  <c r="BA66" i="2"/>
  <c r="CO66" i="2"/>
  <c r="BU66" i="2"/>
  <c r="DC65" i="2"/>
  <c r="BL66" i="2"/>
  <c r="CF66" i="2"/>
  <c r="X66" i="2"/>
  <c r="AR66" i="2"/>
  <c r="CE66" i="2"/>
  <c r="DA66" i="2"/>
  <c r="AQ66" i="2"/>
  <c r="W66" i="2"/>
  <c r="BK66" i="2"/>
  <c r="AJ66" i="2"/>
  <c r="CR66" i="2"/>
  <c r="BX66" i="2"/>
  <c r="BD66" i="2"/>
  <c r="Z66" i="2"/>
  <c r="AT66" i="2"/>
  <c r="CH66" i="2"/>
  <c r="BN66" i="2"/>
  <c r="AZ66" i="2"/>
  <c r="BT66" i="2"/>
  <c r="CN66" i="2"/>
  <c r="AF66" i="2"/>
  <c r="BR66" i="2"/>
  <c r="CL66" i="2"/>
  <c r="AD66" i="2"/>
  <c r="AX66" i="2"/>
  <c r="AK66" i="2"/>
  <c r="BE66" i="2"/>
  <c r="BY66" i="2"/>
  <c r="CS66" i="2"/>
  <c r="CY68" i="2"/>
  <c r="B68" i="2"/>
  <c r="DD65" i="2"/>
  <c r="AS66" i="2"/>
  <c r="BM66" i="2"/>
  <c r="Y66" i="2"/>
  <c r="CG66" i="2"/>
  <c r="AB66" i="2"/>
  <c r="AV66" i="2"/>
  <c r="BP66" i="2"/>
  <c r="CJ66" i="2"/>
  <c r="DB65" i="2"/>
  <c r="DE65" i="2"/>
  <c r="BO66" i="2"/>
  <c r="CI66" i="2"/>
  <c r="AA66" i="2"/>
  <c r="AU66" i="2"/>
  <c r="BS66" i="2"/>
  <c r="CM66" i="2"/>
  <c r="AY66" i="2"/>
  <c r="AE66" i="2"/>
  <c r="BQ66" i="2"/>
  <c r="CK66" i="2"/>
  <c r="AW66" i="2"/>
  <c r="AC66" i="2"/>
  <c r="BW66" i="2"/>
  <c r="CQ66" i="2"/>
  <c r="BC66" i="2"/>
  <c r="AI66" i="2"/>
  <c r="A69" i="2"/>
  <c r="A90" i="3" l="1"/>
  <c r="C89" i="3"/>
  <c r="B89" i="3"/>
  <c r="AA67" i="2"/>
  <c r="AU67" i="2"/>
  <c r="CI67" i="2"/>
  <c r="BO67" i="2"/>
  <c r="BW67" i="2"/>
  <c r="CQ67" i="2"/>
  <c r="BC67" i="2"/>
  <c r="AI67" i="2"/>
  <c r="CY69" i="2"/>
  <c r="B69" i="2"/>
  <c r="CZ68" i="2"/>
  <c r="N68" i="2"/>
  <c r="Q68" i="2"/>
  <c r="O68" i="2"/>
  <c r="C68" i="2"/>
  <c r="D68" i="2"/>
  <c r="H68" i="2"/>
  <c r="M68" i="2"/>
  <c r="F68" i="2"/>
  <c r="G68" i="2"/>
  <c r="K68" i="2"/>
  <c r="L68" i="2"/>
  <c r="J68" i="2"/>
  <c r="I68" i="2"/>
  <c r="E68" i="2"/>
  <c r="P68" i="2"/>
  <c r="DC66" i="2"/>
  <c r="AD67" i="2"/>
  <c r="AX67" i="2"/>
  <c r="BR67" i="2"/>
  <c r="CL67" i="2"/>
  <c r="W67" i="2"/>
  <c r="AQ67" i="2"/>
  <c r="BK67" i="2"/>
  <c r="CE67" i="2"/>
  <c r="DA67" i="2"/>
  <c r="CH67" i="2"/>
  <c r="Z67" i="2"/>
  <c r="BN67" i="2"/>
  <c r="AT67" i="2"/>
  <c r="AK67" i="2"/>
  <c r="CS67" i="2"/>
  <c r="BY67" i="2"/>
  <c r="BE67" i="2"/>
  <c r="AC67" i="2"/>
  <c r="AW67" i="2"/>
  <c r="BQ67" i="2"/>
  <c r="CK67" i="2"/>
  <c r="CG67" i="2"/>
  <c r="Y67" i="2"/>
  <c r="BM67" i="2"/>
  <c r="AS67" i="2"/>
  <c r="DD66" i="2"/>
  <c r="DE66" i="2"/>
  <c r="CN67" i="2"/>
  <c r="AF67" i="2"/>
  <c r="AZ67" i="2"/>
  <c r="BT67" i="2"/>
  <c r="CJ67" i="2"/>
  <c r="AB67" i="2"/>
  <c r="AV67" i="2"/>
  <c r="BP67" i="2"/>
  <c r="AJ67" i="2"/>
  <c r="BD67" i="2"/>
  <c r="BX67" i="2"/>
  <c r="CR67" i="2"/>
  <c r="AH67" i="2"/>
  <c r="BB67" i="2"/>
  <c r="CP67" i="2"/>
  <c r="BV67" i="2"/>
  <c r="DB66" i="2"/>
  <c r="AE67" i="2"/>
  <c r="AY67" i="2"/>
  <c r="CM67" i="2"/>
  <c r="BS67" i="2"/>
  <c r="AR67" i="2"/>
  <c r="BL67" i="2"/>
  <c r="X67" i="2"/>
  <c r="CF67" i="2"/>
  <c r="AG67" i="2"/>
  <c r="CO67" i="2"/>
  <c r="BA67" i="2"/>
  <c r="BU67" i="2"/>
  <c r="A70" i="2"/>
  <c r="A91" i="3" l="1"/>
  <c r="C90" i="3"/>
  <c r="B90" i="3"/>
  <c r="CY70" i="2"/>
  <c r="B70" i="2"/>
  <c r="BQ68" i="2"/>
  <c r="CK68" i="2"/>
  <c r="AC68" i="2"/>
  <c r="AW68" i="2"/>
  <c r="X68" i="2"/>
  <c r="CF68" i="2"/>
  <c r="AR68" i="2"/>
  <c r="BL68" i="2"/>
  <c r="DE67" i="2"/>
  <c r="AX68" i="2"/>
  <c r="BR68" i="2"/>
  <c r="CL68" i="2"/>
  <c r="AD68" i="2"/>
  <c r="BK68" i="2"/>
  <c r="CE68" i="2"/>
  <c r="AQ68" i="2"/>
  <c r="DA68" i="2"/>
  <c r="W68" i="2"/>
  <c r="CZ69" i="2"/>
  <c r="M69" i="2"/>
  <c r="N69" i="2"/>
  <c r="O69" i="2"/>
  <c r="Q69" i="2"/>
  <c r="E69" i="2"/>
  <c r="F69" i="2"/>
  <c r="G69" i="2"/>
  <c r="H69" i="2"/>
  <c r="I69" i="2"/>
  <c r="J69" i="2"/>
  <c r="D69" i="2"/>
  <c r="K69" i="2"/>
  <c r="C69" i="2"/>
  <c r="P69" i="2"/>
  <c r="L69" i="2"/>
  <c r="DB67" i="2"/>
  <c r="BO68" i="2"/>
  <c r="CI68" i="2"/>
  <c r="AA68" i="2"/>
  <c r="AU68" i="2"/>
  <c r="AH68" i="2"/>
  <c r="BB68" i="2"/>
  <c r="CP68" i="2"/>
  <c r="BV68" i="2"/>
  <c r="Z68" i="2"/>
  <c r="CH68" i="2"/>
  <c r="AT68" i="2"/>
  <c r="BN68" i="2"/>
  <c r="DD67" i="2"/>
  <c r="AJ68" i="2"/>
  <c r="BD68" i="2"/>
  <c r="BX68" i="2"/>
  <c r="CR68" i="2"/>
  <c r="AZ68" i="2"/>
  <c r="BT68" i="2"/>
  <c r="AF68" i="2"/>
  <c r="CN68" i="2"/>
  <c r="AG68" i="2"/>
  <c r="CO68" i="2"/>
  <c r="BA68" i="2"/>
  <c r="BU68" i="2"/>
  <c r="AI68" i="2"/>
  <c r="CQ68" i="2"/>
  <c r="BW68" i="2"/>
  <c r="BC68" i="2"/>
  <c r="DC67" i="2"/>
  <c r="Y68" i="2"/>
  <c r="CG68" i="2"/>
  <c r="BM68" i="2"/>
  <c r="AS68" i="2"/>
  <c r="AY68" i="2"/>
  <c r="BS68" i="2"/>
  <c r="AE68" i="2"/>
  <c r="CM68" i="2"/>
  <c r="BP68" i="2"/>
  <c r="CJ68" i="2"/>
  <c r="AB68" i="2"/>
  <c r="AV68" i="2"/>
  <c r="BY68" i="2"/>
  <c r="CS68" i="2"/>
  <c r="BE68" i="2"/>
  <c r="AK68" i="2"/>
  <c r="A71" i="2"/>
  <c r="A92" i="3" l="1"/>
  <c r="C91" i="3"/>
  <c r="B91" i="3"/>
  <c r="CY71" i="2"/>
  <c r="B71" i="2"/>
  <c r="BL69" i="2"/>
  <c r="CF69" i="2"/>
  <c r="AR69" i="2"/>
  <c r="X69" i="2"/>
  <c r="AI69" i="2"/>
  <c r="CQ69" i="2"/>
  <c r="BC69" i="2"/>
  <c r="BW69" i="2"/>
  <c r="DB68" i="2"/>
  <c r="BX69" i="2"/>
  <c r="CR69" i="2"/>
  <c r="BD69" i="2"/>
  <c r="AJ69" i="2"/>
  <c r="CG69" i="2"/>
  <c r="Y69" i="2"/>
  <c r="BM69" i="2"/>
  <c r="AS69" i="2"/>
  <c r="DC68" i="2"/>
  <c r="CZ70" i="2"/>
  <c r="M70" i="2"/>
  <c r="P70" i="2"/>
  <c r="N70" i="2"/>
  <c r="O70" i="2"/>
  <c r="Q70" i="2"/>
  <c r="J70" i="2"/>
  <c r="C70" i="2"/>
  <c r="E70" i="2"/>
  <c r="F70" i="2"/>
  <c r="G70" i="2"/>
  <c r="L70" i="2"/>
  <c r="H70" i="2"/>
  <c r="K70" i="2"/>
  <c r="I70" i="2"/>
  <c r="D70" i="2"/>
  <c r="BT69" i="2"/>
  <c r="CN69" i="2"/>
  <c r="AZ69" i="2"/>
  <c r="AF69" i="2"/>
  <c r="AU69" i="2"/>
  <c r="BO69" i="2"/>
  <c r="AA69" i="2"/>
  <c r="CI69" i="2"/>
  <c r="DD68" i="2"/>
  <c r="BR69" i="2"/>
  <c r="CL69" i="2"/>
  <c r="AX69" i="2"/>
  <c r="AD69" i="2"/>
  <c r="CH69" i="2"/>
  <c r="Z69" i="2"/>
  <c r="BN69" i="2"/>
  <c r="AT69" i="2"/>
  <c r="AH69" i="2"/>
  <c r="BB69" i="2"/>
  <c r="CP69" i="2"/>
  <c r="BV69" i="2"/>
  <c r="CE69" i="2"/>
  <c r="DA69" i="2"/>
  <c r="AQ69" i="2"/>
  <c r="W69" i="2"/>
  <c r="BK69" i="2"/>
  <c r="AW69" i="2"/>
  <c r="BQ69" i="2"/>
  <c r="CK69" i="2"/>
  <c r="AC69" i="2"/>
  <c r="AG69" i="2"/>
  <c r="CO69" i="2"/>
  <c r="BU69" i="2"/>
  <c r="BA69" i="2"/>
  <c r="AY69" i="2"/>
  <c r="BS69" i="2"/>
  <c r="AE69" i="2"/>
  <c r="CM69" i="2"/>
  <c r="BP69" i="2"/>
  <c r="CJ69" i="2"/>
  <c r="AV69" i="2"/>
  <c r="AB69" i="2"/>
  <c r="BY69" i="2"/>
  <c r="CS69" i="2"/>
  <c r="AK69" i="2"/>
  <c r="BE69" i="2"/>
  <c r="DE68" i="2"/>
  <c r="A72" i="2"/>
  <c r="A93" i="3" l="1"/>
  <c r="C92" i="3"/>
  <c r="B92" i="3"/>
  <c r="DC69" i="2"/>
  <c r="CY72" i="2"/>
  <c r="B72" i="2"/>
  <c r="X70" i="2"/>
  <c r="AR70" i="2"/>
  <c r="CF70" i="2"/>
  <c r="BL70" i="2"/>
  <c r="DA70" i="2"/>
  <c r="W70" i="2"/>
  <c r="AQ70" i="2"/>
  <c r="CE70" i="2"/>
  <c r="BK70" i="2"/>
  <c r="BO70" i="2"/>
  <c r="CI70" i="2"/>
  <c r="AA70" i="2"/>
  <c r="AU70" i="2"/>
  <c r="AJ70" i="2"/>
  <c r="CR70" i="2"/>
  <c r="BD70" i="2"/>
  <c r="BX70" i="2"/>
  <c r="DD69" i="2"/>
  <c r="BS70" i="2"/>
  <c r="CM70" i="2"/>
  <c r="AE70" i="2"/>
  <c r="AY70" i="2"/>
  <c r="BU70" i="2"/>
  <c r="CO70" i="2"/>
  <c r="BA70" i="2"/>
  <c r="AG70" i="2"/>
  <c r="CZ71" i="2"/>
  <c r="O71" i="2"/>
  <c r="N71" i="2"/>
  <c r="Q71" i="2"/>
  <c r="M71" i="2"/>
  <c r="P71" i="2"/>
  <c r="F71" i="2"/>
  <c r="G71" i="2"/>
  <c r="K71" i="2"/>
  <c r="L71" i="2"/>
  <c r="I71" i="2"/>
  <c r="J71" i="2"/>
  <c r="E71" i="2"/>
  <c r="H71" i="2"/>
  <c r="C71" i="2"/>
  <c r="D71" i="2"/>
  <c r="CN70" i="2"/>
  <c r="AF70" i="2"/>
  <c r="AZ70" i="2"/>
  <c r="BT70" i="2"/>
  <c r="AH70" i="2"/>
  <c r="BB70" i="2"/>
  <c r="CP70" i="2"/>
  <c r="BV70" i="2"/>
  <c r="BQ70" i="2"/>
  <c r="CK70" i="2"/>
  <c r="AC70" i="2"/>
  <c r="AW70" i="2"/>
  <c r="BR70" i="2"/>
  <c r="CL70" i="2"/>
  <c r="AD70" i="2"/>
  <c r="AX70" i="2"/>
  <c r="DE69" i="2"/>
  <c r="BN70" i="2"/>
  <c r="CH70" i="2"/>
  <c r="Z70" i="2"/>
  <c r="AT70" i="2"/>
  <c r="AK70" i="2"/>
  <c r="CS70" i="2"/>
  <c r="BY70" i="2"/>
  <c r="BE70" i="2"/>
  <c r="DB69" i="2"/>
  <c r="BP70" i="2"/>
  <c r="CJ70" i="2"/>
  <c r="AV70" i="2"/>
  <c r="AB70" i="2"/>
  <c r="Y70" i="2"/>
  <c r="AS70" i="2"/>
  <c r="BM70" i="2"/>
  <c r="CG70" i="2"/>
  <c r="AI70" i="2"/>
  <c r="BC70" i="2"/>
  <c r="BW70" i="2"/>
  <c r="CQ70" i="2"/>
  <c r="A73" i="2"/>
  <c r="A94" i="3" l="1"/>
  <c r="C93" i="3"/>
  <c r="B93" i="3"/>
  <c r="AR71" i="2"/>
  <c r="BL71" i="2"/>
  <c r="CF71" i="2"/>
  <c r="X71" i="2"/>
  <c r="BO71" i="2"/>
  <c r="CI71" i="2"/>
  <c r="AA71" i="2"/>
  <c r="AU71" i="2"/>
  <c r="CE71" i="2"/>
  <c r="DA71" i="2"/>
  <c r="AQ71" i="2"/>
  <c r="BK71" i="2"/>
  <c r="W71" i="2"/>
  <c r="CH71" i="2"/>
  <c r="Z71" i="2"/>
  <c r="BN71" i="2"/>
  <c r="AT71" i="2"/>
  <c r="BT71" i="2"/>
  <c r="CN71" i="2"/>
  <c r="AZ71" i="2"/>
  <c r="AF71" i="2"/>
  <c r="AI71" i="2"/>
  <c r="CQ71" i="2"/>
  <c r="BW71" i="2"/>
  <c r="BC71" i="2"/>
  <c r="CZ72" i="2"/>
  <c r="O72" i="2"/>
  <c r="Q72" i="2"/>
  <c r="N72" i="2"/>
  <c r="M72" i="2"/>
  <c r="K72" i="2"/>
  <c r="L72" i="2"/>
  <c r="C72" i="2"/>
  <c r="D72" i="2"/>
  <c r="P72" i="2"/>
  <c r="I72" i="2"/>
  <c r="E72" i="2"/>
  <c r="G72" i="2"/>
  <c r="F72" i="2"/>
  <c r="J72" i="2"/>
  <c r="H72" i="2"/>
  <c r="AX71" i="2"/>
  <c r="BR71" i="2"/>
  <c r="CL71" i="2"/>
  <c r="AD71" i="2"/>
  <c r="AK71" i="2"/>
  <c r="BE71" i="2"/>
  <c r="CS71" i="2"/>
  <c r="BY71" i="2"/>
  <c r="DB70" i="2"/>
  <c r="CY73" i="2"/>
  <c r="B73" i="2"/>
  <c r="BQ71" i="2"/>
  <c r="CK71" i="2"/>
  <c r="AW71" i="2"/>
  <c r="AC71" i="2"/>
  <c r="AH71" i="2"/>
  <c r="BB71" i="2"/>
  <c r="BV71" i="2"/>
  <c r="CP71" i="2"/>
  <c r="DD70" i="2"/>
  <c r="BP71" i="2"/>
  <c r="CJ71" i="2"/>
  <c r="AV71" i="2"/>
  <c r="AB71" i="2"/>
  <c r="AJ71" i="2"/>
  <c r="CR71" i="2"/>
  <c r="BD71" i="2"/>
  <c r="BX71" i="2"/>
  <c r="DE70" i="2"/>
  <c r="BM71" i="2"/>
  <c r="CG71" i="2"/>
  <c r="Y71" i="2"/>
  <c r="AS71" i="2"/>
  <c r="BS71" i="2"/>
  <c r="CM71" i="2"/>
  <c r="AE71" i="2"/>
  <c r="AY71" i="2"/>
  <c r="BU71" i="2"/>
  <c r="CO71" i="2"/>
  <c r="AG71" i="2"/>
  <c r="BA71" i="2"/>
  <c r="DC70" i="2"/>
  <c r="A74" i="2"/>
  <c r="A95" i="3" l="1"/>
  <c r="C94" i="3"/>
  <c r="B94" i="3"/>
  <c r="CZ73" i="2"/>
  <c r="Q73" i="2"/>
  <c r="M73" i="2"/>
  <c r="O73" i="2"/>
  <c r="P73" i="2"/>
  <c r="N73" i="2"/>
  <c r="G73" i="2"/>
  <c r="K73" i="2"/>
  <c r="L73" i="2"/>
  <c r="J73" i="2"/>
  <c r="F73" i="2"/>
  <c r="E73" i="2"/>
  <c r="I73" i="2"/>
  <c r="C73" i="2"/>
  <c r="D73" i="2"/>
  <c r="H73" i="2"/>
  <c r="BR72" i="2"/>
  <c r="CL72" i="2"/>
  <c r="AD72" i="2"/>
  <c r="AX72" i="2"/>
  <c r="BT72" i="2"/>
  <c r="CN72" i="2"/>
  <c r="AF72" i="2"/>
  <c r="AZ72" i="2"/>
  <c r="AJ72" i="2"/>
  <c r="CR72" i="2"/>
  <c r="BX72" i="2"/>
  <c r="BD72" i="2"/>
  <c r="AE72" i="2"/>
  <c r="CM72" i="2"/>
  <c r="BS72" i="2"/>
  <c r="AY72" i="2"/>
  <c r="BW72" i="2"/>
  <c r="CQ72" i="2"/>
  <c r="BC72" i="2"/>
  <c r="AI72" i="2"/>
  <c r="DC71" i="2"/>
  <c r="AA72" i="2"/>
  <c r="CI72" i="2"/>
  <c r="AU72" i="2"/>
  <c r="BO72" i="2"/>
  <c r="BL72" i="2"/>
  <c r="CF72" i="2"/>
  <c r="AR72" i="2"/>
  <c r="X72" i="2"/>
  <c r="AG72" i="2"/>
  <c r="BA72" i="2"/>
  <c r="CO72" i="2"/>
  <c r="BU72" i="2"/>
  <c r="CY74" i="2"/>
  <c r="B74" i="2"/>
  <c r="AC72" i="2"/>
  <c r="CK72" i="2"/>
  <c r="AW72" i="2"/>
  <c r="BQ72" i="2"/>
  <c r="BY72" i="2"/>
  <c r="CS72" i="2"/>
  <c r="BE72" i="2"/>
  <c r="AK72" i="2"/>
  <c r="DD71" i="2"/>
  <c r="BN72" i="2"/>
  <c r="CH72" i="2"/>
  <c r="AT72" i="2"/>
  <c r="Z72" i="2"/>
  <c r="BP72" i="2"/>
  <c r="CJ72" i="2"/>
  <c r="AV72" i="2"/>
  <c r="AB72" i="2"/>
  <c r="CG72" i="2"/>
  <c r="Y72" i="2"/>
  <c r="BM72" i="2"/>
  <c r="AS72" i="2"/>
  <c r="CE72" i="2"/>
  <c r="DA72" i="2"/>
  <c r="AQ72" i="2"/>
  <c r="W72" i="2"/>
  <c r="BK72" i="2"/>
  <c r="AH72" i="2"/>
  <c r="CP72" i="2"/>
  <c r="BB72" i="2"/>
  <c r="BV72" i="2"/>
  <c r="DB71" i="2"/>
  <c r="DE71" i="2"/>
  <c r="A75" i="2"/>
  <c r="A96" i="3" l="1"/>
  <c r="B95" i="3"/>
  <c r="C95" i="3"/>
  <c r="DC72" i="2"/>
  <c r="CL73" i="2"/>
  <c r="BR73" i="2"/>
  <c r="AD73" i="2"/>
  <c r="AX73" i="2"/>
  <c r="AK73" i="2"/>
  <c r="BE73" i="2"/>
  <c r="CS73" i="2"/>
  <c r="BY73" i="2"/>
  <c r="DD72" i="2"/>
  <c r="DE72" i="2"/>
  <c r="CK73" i="2"/>
  <c r="BQ73" i="2"/>
  <c r="AC73" i="2"/>
  <c r="AW73" i="2"/>
  <c r="AZ73" i="2"/>
  <c r="BT73" i="2"/>
  <c r="CN73" i="2"/>
  <c r="AF73" i="2"/>
  <c r="CY75" i="2"/>
  <c r="B75" i="2"/>
  <c r="DB72" i="2"/>
  <c r="AV73" i="2"/>
  <c r="BP73" i="2"/>
  <c r="CJ73" i="2"/>
  <c r="AB73" i="2"/>
  <c r="BM73" i="2"/>
  <c r="CG73" i="2"/>
  <c r="Y73" i="2"/>
  <c r="AS73" i="2"/>
  <c r="CM73" i="2"/>
  <c r="BS73" i="2"/>
  <c r="AE73" i="2"/>
  <c r="AY73" i="2"/>
  <c r="AI73" i="2"/>
  <c r="CQ73" i="2"/>
  <c r="BW73" i="2"/>
  <c r="BC73" i="2"/>
  <c r="CZ74" i="2"/>
  <c r="M74" i="2"/>
  <c r="Q74" i="2"/>
  <c r="O74" i="2"/>
  <c r="N74" i="2"/>
  <c r="P74" i="2"/>
  <c r="C74" i="2"/>
  <c r="D74" i="2"/>
  <c r="H74" i="2"/>
  <c r="F74" i="2"/>
  <c r="G74" i="2"/>
  <c r="K74" i="2"/>
  <c r="E74" i="2"/>
  <c r="I74" i="2"/>
  <c r="L74" i="2"/>
  <c r="J74" i="2"/>
  <c r="BL73" i="2"/>
  <c r="CF73" i="2"/>
  <c r="X73" i="2"/>
  <c r="AR73" i="2"/>
  <c r="AT73" i="2"/>
  <c r="BN73" i="2"/>
  <c r="Z73" i="2"/>
  <c r="CH73" i="2"/>
  <c r="AU73" i="2"/>
  <c r="BO73" i="2"/>
  <c r="AA73" i="2"/>
  <c r="CI73" i="2"/>
  <c r="BU73" i="2"/>
  <c r="CO73" i="2"/>
  <c r="BA73" i="2"/>
  <c r="AG73" i="2"/>
  <c r="BK73" i="2"/>
  <c r="CE73" i="2"/>
  <c r="W73" i="2"/>
  <c r="DA73" i="2"/>
  <c r="AQ73" i="2"/>
  <c r="BV73" i="2"/>
  <c r="CP73" i="2"/>
  <c r="AH73" i="2"/>
  <c r="BB73" i="2"/>
  <c r="AJ73" i="2"/>
  <c r="BD73" i="2"/>
  <c r="BX73" i="2"/>
  <c r="CR73" i="2"/>
  <c r="A76" i="2"/>
  <c r="A97" i="3" l="1"/>
  <c r="C96" i="3"/>
  <c r="B96" i="3"/>
  <c r="DE73" i="2"/>
  <c r="CY76" i="2"/>
  <c r="B76" i="2"/>
  <c r="CH74" i="2"/>
  <c r="Z74" i="2"/>
  <c r="AT74" i="2"/>
  <c r="BN74" i="2"/>
  <c r="AG74" i="2"/>
  <c r="CO74" i="2"/>
  <c r="BU74" i="2"/>
  <c r="BA74" i="2"/>
  <c r="DC73" i="2"/>
  <c r="AV74" i="2"/>
  <c r="BP74" i="2"/>
  <c r="CJ74" i="2"/>
  <c r="AB74" i="2"/>
  <c r="DB73" i="2"/>
  <c r="BT74" i="2"/>
  <c r="CN74" i="2"/>
  <c r="AZ74" i="2"/>
  <c r="AF74" i="2"/>
  <c r="AU74" i="2"/>
  <c r="BO74" i="2"/>
  <c r="AA74" i="2"/>
  <c r="CI74" i="2"/>
  <c r="CE74" i="2"/>
  <c r="DA74" i="2"/>
  <c r="AQ74" i="2"/>
  <c r="W74" i="2"/>
  <c r="BK74" i="2"/>
  <c r="AK74" i="2"/>
  <c r="CS74" i="2"/>
  <c r="BE74" i="2"/>
  <c r="BY74" i="2"/>
  <c r="CZ75" i="2"/>
  <c r="O75" i="2"/>
  <c r="M75" i="2"/>
  <c r="Q75" i="2"/>
  <c r="N75" i="2"/>
  <c r="C75" i="2"/>
  <c r="D75" i="2"/>
  <c r="H75" i="2"/>
  <c r="J75" i="2"/>
  <c r="E75" i="2"/>
  <c r="F75" i="2"/>
  <c r="G75" i="2"/>
  <c r="P75" i="2"/>
  <c r="I75" i="2"/>
  <c r="L75" i="2"/>
  <c r="K75" i="2"/>
  <c r="AW74" i="2"/>
  <c r="BQ74" i="2"/>
  <c r="CK74" i="2"/>
  <c r="AC74" i="2"/>
  <c r="BX74" i="2"/>
  <c r="CR74" i="2"/>
  <c r="BD74" i="2"/>
  <c r="AJ74" i="2"/>
  <c r="DD73" i="2"/>
  <c r="CG74" i="2"/>
  <c r="Y74" i="2"/>
  <c r="BM74" i="2"/>
  <c r="AS74" i="2"/>
  <c r="AH74" i="2"/>
  <c r="BB74" i="2"/>
  <c r="BV74" i="2"/>
  <c r="CP74" i="2"/>
  <c r="BR74" i="2"/>
  <c r="CL74" i="2"/>
  <c r="AX74" i="2"/>
  <c r="AD74" i="2"/>
  <c r="BS74" i="2"/>
  <c r="CM74" i="2"/>
  <c r="AY74" i="2"/>
  <c r="AE74" i="2"/>
  <c r="BL74" i="2"/>
  <c r="CF74" i="2"/>
  <c r="AR74" i="2"/>
  <c r="X74" i="2"/>
  <c r="AI74" i="2"/>
  <c r="BC74" i="2"/>
  <c r="CQ74" i="2"/>
  <c r="BW74" i="2"/>
  <c r="A77" i="2"/>
  <c r="A98" i="3" l="1"/>
  <c r="C97" i="3"/>
  <c r="B97" i="3"/>
  <c r="DC74" i="2"/>
  <c r="CY77" i="2"/>
  <c r="B77" i="2"/>
  <c r="BQ75" i="2"/>
  <c r="CK75" i="2"/>
  <c r="AC75" i="2"/>
  <c r="AW75" i="2"/>
  <c r="CG75" i="2"/>
  <c r="Y75" i="2"/>
  <c r="AS75" i="2"/>
  <c r="BM75" i="2"/>
  <c r="CE75" i="2"/>
  <c r="DA75" i="2"/>
  <c r="BK75" i="2"/>
  <c r="W75" i="2"/>
  <c r="AQ75" i="2"/>
  <c r="BW75" i="2"/>
  <c r="CQ75" i="2"/>
  <c r="BC75" i="2"/>
  <c r="AI75" i="2"/>
  <c r="BX75" i="2"/>
  <c r="CR75" i="2"/>
  <c r="AJ75" i="2"/>
  <c r="BD75" i="2"/>
  <c r="BR75" i="2"/>
  <c r="CL75" i="2"/>
  <c r="AX75" i="2"/>
  <c r="AD75" i="2"/>
  <c r="AH75" i="2"/>
  <c r="BB75" i="2"/>
  <c r="CP75" i="2"/>
  <c r="BV75" i="2"/>
  <c r="AA75" i="2"/>
  <c r="AU75" i="2"/>
  <c r="BO75" i="2"/>
  <c r="CI75" i="2"/>
  <c r="AK75" i="2"/>
  <c r="CS75" i="2"/>
  <c r="BY75" i="2"/>
  <c r="BE75" i="2"/>
  <c r="BT75" i="2"/>
  <c r="CN75" i="2"/>
  <c r="AF75" i="2"/>
  <c r="AZ75" i="2"/>
  <c r="CH75" i="2"/>
  <c r="Z75" i="2"/>
  <c r="BN75" i="2"/>
  <c r="AT75" i="2"/>
  <c r="AR75" i="2"/>
  <c r="BL75" i="2"/>
  <c r="CF75" i="2"/>
  <c r="X75" i="2"/>
  <c r="AG75" i="2"/>
  <c r="CO75" i="2"/>
  <c r="BA75" i="2"/>
  <c r="BU75" i="2"/>
  <c r="DB74" i="2"/>
  <c r="CZ76" i="2"/>
  <c r="P76" i="2"/>
  <c r="N76" i="2"/>
  <c r="M76" i="2"/>
  <c r="Q76" i="2"/>
  <c r="G76" i="2"/>
  <c r="K76" i="2"/>
  <c r="L76" i="2"/>
  <c r="O76" i="2"/>
  <c r="J76" i="2"/>
  <c r="C76" i="2"/>
  <c r="D76" i="2"/>
  <c r="I76" i="2"/>
  <c r="E76" i="2"/>
  <c r="H76" i="2"/>
  <c r="F76" i="2"/>
  <c r="AE75" i="2"/>
  <c r="AY75" i="2"/>
  <c r="CM75" i="2"/>
  <c r="BS75" i="2"/>
  <c r="AV75" i="2"/>
  <c r="BP75" i="2"/>
  <c r="AB75" i="2"/>
  <c r="CJ75" i="2"/>
  <c r="DD74" i="2"/>
  <c r="DE74" i="2"/>
  <c r="A78" i="2"/>
  <c r="A99" i="3" l="1"/>
  <c r="C98" i="3"/>
  <c r="B98" i="3"/>
  <c r="AT76" i="2"/>
  <c r="BN76" i="2"/>
  <c r="CH76" i="2"/>
  <c r="Z76" i="2"/>
  <c r="AG76" i="2"/>
  <c r="CO76" i="2"/>
  <c r="BU76" i="2"/>
  <c r="BA76" i="2"/>
  <c r="CY78" i="2"/>
  <c r="B78" i="2"/>
  <c r="W76" i="2"/>
  <c r="AQ76" i="2"/>
  <c r="BK76" i="2"/>
  <c r="CE76" i="2"/>
  <c r="DA76" i="2"/>
  <c r="AH76" i="2"/>
  <c r="CP76" i="2"/>
  <c r="BB76" i="2"/>
  <c r="BV76" i="2"/>
  <c r="DC75" i="2"/>
  <c r="DE75" i="2"/>
  <c r="AU76" i="2"/>
  <c r="BO76" i="2"/>
  <c r="AA76" i="2"/>
  <c r="CI76" i="2"/>
  <c r="CZ77" i="2"/>
  <c r="Q77" i="2"/>
  <c r="O77" i="2"/>
  <c r="N77" i="2"/>
  <c r="M77" i="2"/>
  <c r="I77" i="2"/>
  <c r="J77" i="2"/>
  <c r="L77" i="2"/>
  <c r="E77" i="2"/>
  <c r="P77" i="2"/>
  <c r="G77" i="2"/>
  <c r="C77" i="2"/>
  <c r="H77" i="2"/>
  <c r="F77" i="2"/>
  <c r="D77" i="2"/>
  <c r="K77" i="2"/>
  <c r="AR76" i="2"/>
  <c r="BL76" i="2"/>
  <c r="CF76" i="2"/>
  <c r="X76" i="2"/>
  <c r="AF76" i="2"/>
  <c r="AZ76" i="2"/>
  <c r="CN76" i="2"/>
  <c r="BT76" i="2"/>
  <c r="CJ76" i="2"/>
  <c r="AB76" i="2"/>
  <c r="AV76" i="2"/>
  <c r="BP76" i="2"/>
  <c r="CM76" i="2"/>
  <c r="AE76" i="2"/>
  <c r="BS76" i="2"/>
  <c r="AY76" i="2"/>
  <c r="AS76" i="2"/>
  <c r="BM76" i="2"/>
  <c r="Y76" i="2"/>
  <c r="CG76" i="2"/>
  <c r="CL76" i="2"/>
  <c r="AD76" i="2"/>
  <c r="AX76" i="2"/>
  <c r="BR76" i="2"/>
  <c r="BX76" i="2"/>
  <c r="CR76" i="2"/>
  <c r="BD76" i="2"/>
  <c r="AJ76" i="2"/>
  <c r="DB75" i="2"/>
  <c r="BQ76" i="2"/>
  <c r="CK76" i="2"/>
  <c r="AW76" i="2"/>
  <c r="AC76" i="2"/>
  <c r="AI76" i="2"/>
  <c r="BC76" i="2"/>
  <c r="CQ76" i="2"/>
  <c r="BW76" i="2"/>
  <c r="BY76" i="2"/>
  <c r="CS76" i="2"/>
  <c r="AK76" i="2"/>
  <c r="BE76" i="2"/>
  <c r="DD75" i="2"/>
  <c r="A79" i="2"/>
  <c r="A100" i="3" l="1"/>
  <c r="C99" i="3"/>
  <c r="B99" i="3"/>
  <c r="CY79" i="2"/>
  <c r="B79" i="2"/>
  <c r="AA77" i="2"/>
  <c r="CI77" i="2"/>
  <c r="BO77" i="2"/>
  <c r="AU77" i="2"/>
  <c r="AI77" i="2"/>
  <c r="CQ77" i="2"/>
  <c r="BC77" i="2"/>
  <c r="BW77" i="2"/>
  <c r="BN77" i="2"/>
  <c r="CH77" i="2"/>
  <c r="AT77" i="2"/>
  <c r="Z77" i="2"/>
  <c r="CZ78" i="2"/>
  <c r="O78" i="2"/>
  <c r="M78" i="2"/>
  <c r="Q78" i="2"/>
  <c r="N78" i="2"/>
  <c r="P78" i="2"/>
  <c r="K78" i="2"/>
  <c r="L78" i="2"/>
  <c r="C78" i="2"/>
  <c r="D78" i="2"/>
  <c r="H78" i="2"/>
  <c r="J78" i="2"/>
  <c r="I78" i="2"/>
  <c r="F78" i="2"/>
  <c r="E78" i="2"/>
  <c r="G78" i="2"/>
  <c r="BL77" i="2"/>
  <c r="CF77" i="2"/>
  <c r="AR77" i="2"/>
  <c r="X77" i="2"/>
  <c r="BR77" i="2"/>
  <c r="CL77" i="2"/>
  <c r="AD77" i="2"/>
  <c r="AX77" i="2"/>
  <c r="DC76" i="2"/>
  <c r="AJ77" i="2"/>
  <c r="BD77" i="2"/>
  <c r="CR77" i="2"/>
  <c r="BX77" i="2"/>
  <c r="AC77" i="2"/>
  <c r="CK77" i="2"/>
  <c r="AW77" i="2"/>
  <c r="BQ77" i="2"/>
  <c r="BY77" i="2"/>
  <c r="CS77" i="2"/>
  <c r="BE77" i="2"/>
  <c r="AK77" i="2"/>
  <c r="DB76" i="2"/>
  <c r="AB77" i="2"/>
  <c r="CJ77" i="2"/>
  <c r="AV77" i="2"/>
  <c r="BP77" i="2"/>
  <c r="BM77" i="2"/>
  <c r="CG77" i="2"/>
  <c r="Y77" i="2"/>
  <c r="AS77" i="2"/>
  <c r="BU77" i="2"/>
  <c r="CO77" i="2"/>
  <c r="AG77" i="2"/>
  <c r="BA77" i="2"/>
  <c r="DE76" i="2"/>
  <c r="BS77" i="2"/>
  <c r="CM77" i="2"/>
  <c r="AE77" i="2"/>
  <c r="AY77" i="2"/>
  <c r="CE77" i="2"/>
  <c r="DA77" i="2"/>
  <c r="AQ77" i="2"/>
  <c r="W77" i="2"/>
  <c r="BK77" i="2"/>
  <c r="BT77" i="2"/>
  <c r="CN77" i="2"/>
  <c r="AF77" i="2"/>
  <c r="AZ77" i="2"/>
  <c r="AH77" i="2"/>
  <c r="CP77" i="2"/>
  <c r="BV77" i="2"/>
  <c r="BB77" i="2"/>
  <c r="DD76" i="2"/>
  <c r="A80" i="2"/>
  <c r="A101" i="3" l="1"/>
  <c r="C100" i="3"/>
  <c r="B100" i="3"/>
  <c r="DC77" i="2"/>
  <c r="CY80" i="2"/>
  <c r="B80" i="2"/>
  <c r="CH78" i="2"/>
  <c r="Z78" i="2"/>
  <c r="BN78" i="2"/>
  <c r="AT78" i="2"/>
  <c r="AJ78" i="2"/>
  <c r="BD78" i="2"/>
  <c r="CR78" i="2"/>
  <c r="BX78" i="2"/>
  <c r="BQ78" i="2"/>
  <c r="CK78" i="2"/>
  <c r="AC78" i="2"/>
  <c r="AW78" i="2"/>
  <c r="AH78" i="2"/>
  <c r="CP78" i="2"/>
  <c r="BV78" i="2"/>
  <c r="BB78" i="2"/>
  <c r="DE77" i="2"/>
  <c r="AX78" i="2"/>
  <c r="BR78" i="2"/>
  <c r="CL78" i="2"/>
  <c r="AD78" i="2"/>
  <c r="BY78" i="2"/>
  <c r="CS78" i="2"/>
  <c r="BE78" i="2"/>
  <c r="AK78" i="2"/>
  <c r="CZ79" i="2"/>
  <c r="O79" i="2"/>
  <c r="Q79" i="2"/>
  <c r="M79" i="2"/>
  <c r="N79" i="2"/>
  <c r="P79" i="2"/>
  <c r="D79" i="2"/>
  <c r="C79" i="2"/>
  <c r="H79" i="2"/>
  <c r="G79" i="2"/>
  <c r="F79" i="2"/>
  <c r="K79" i="2"/>
  <c r="E79" i="2"/>
  <c r="L79" i="2"/>
  <c r="I79" i="2"/>
  <c r="J79" i="2"/>
  <c r="CF78" i="2"/>
  <c r="X78" i="2"/>
  <c r="AR78" i="2"/>
  <c r="BL78" i="2"/>
  <c r="AI78" i="2"/>
  <c r="BC78" i="2"/>
  <c r="BW78" i="2"/>
  <c r="CQ78" i="2"/>
  <c r="BK78" i="2"/>
  <c r="CE78" i="2"/>
  <c r="DA78" i="2"/>
  <c r="AQ78" i="2"/>
  <c r="W78" i="2"/>
  <c r="DD77" i="2"/>
  <c r="BO78" i="2"/>
  <c r="CI78" i="2"/>
  <c r="AU78" i="2"/>
  <c r="AA78" i="2"/>
  <c r="AZ78" i="2"/>
  <c r="BT78" i="2"/>
  <c r="AF78" i="2"/>
  <c r="CN78" i="2"/>
  <c r="DB77" i="2"/>
  <c r="BM78" i="2"/>
  <c r="CG78" i="2"/>
  <c r="Y78" i="2"/>
  <c r="AS78" i="2"/>
  <c r="CJ78" i="2"/>
  <c r="AB78" i="2"/>
  <c r="AV78" i="2"/>
  <c r="BP78" i="2"/>
  <c r="CM78" i="2"/>
  <c r="AE78" i="2"/>
  <c r="AY78" i="2"/>
  <c r="BS78" i="2"/>
  <c r="BU78" i="2"/>
  <c r="CO78" i="2"/>
  <c r="BA78" i="2"/>
  <c r="AG78" i="2"/>
  <c r="A81" i="2"/>
  <c r="A102" i="3" l="1"/>
  <c r="C101" i="3"/>
  <c r="B101" i="3"/>
  <c r="DD78" i="2"/>
  <c r="DB78" i="2"/>
  <c r="BM79" i="2"/>
  <c r="CG79" i="2"/>
  <c r="Y79" i="2"/>
  <c r="AS79" i="2"/>
  <c r="BV79" i="2"/>
  <c r="CP79" i="2"/>
  <c r="AH79" i="2"/>
  <c r="BB79" i="2"/>
  <c r="CY81" i="2"/>
  <c r="B81" i="2"/>
  <c r="BR79" i="2"/>
  <c r="CL79" i="2"/>
  <c r="AX79" i="2"/>
  <c r="AD79" i="2"/>
  <c r="W79" i="2"/>
  <c r="AQ79" i="2"/>
  <c r="BK79" i="2"/>
  <c r="DA79" i="2"/>
  <c r="CE79" i="2"/>
  <c r="BL79" i="2"/>
  <c r="CF79" i="2"/>
  <c r="X79" i="2"/>
  <c r="AR79" i="2"/>
  <c r="CZ80" i="2"/>
  <c r="P80" i="2"/>
  <c r="M80" i="2"/>
  <c r="Q80" i="2"/>
  <c r="N80" i="2"/>
  <c r="L80" i="2"/>
  <c r="G80" i="2"/>
  <c r="H80" i="2"/>
  <c r="C80" i="2"/>
  <c r="E80" i="2"/>
  <c r="J80" i="2"/>
  <c r="O80" i="2"/>
  <c r="F80" i="2"/>
  <c r="D80" i="2"/>
  <c r="I80" i="2"/>
  <c r="K80" i="2"/>
  <c r="BP79" i="2"/>
  <c r="CJ79" i="2"/>
  <c r="AV79" i="2"/>
  <c r="AB79" i="2"/>
  <c r="DC78" i="2"/>
  <c r="BS79" i="2"/>
  <c r="CM79" i="2"/>
  <c r="AE79" i="2"/>
  <c r="AY79" i="2"/>
  <c r="BU79" i="2"/>
  <c r="CO79" i="2"/>
  <c r="BA79" i="2"/>
  <c r="AG79" i="2"/>
  <c r="BQ79" i="2"/>
  <c r="CK79" i="2"/>
  <c r="AC79" i="2"/>
  <c r="AW79" i="2"/>
  <c r="BN79" i="2"/>
  <c r="CH79" i="2"/>
  <c r="AT79" i="2"/>
  <c r="Z79" i="2"/>
  <c r="AK79" i="2"/>
  <c r="BE79" i="2"/>
  <c r="CS79" i="2"/>
  <c r="BY79" i="2"/>
  <c r="DE78" i="2"/>
  <c r="AF79" i="2"/>
  <c r="AZ79" i="2"/>
  <c r="BT79" i="2"/>
  <c r="CN79" i="2"/>
  <c r="AU79" i="2"/>
  <c r="BO79" i="2"/>
  <c r="CI79" i="2"/>
  <c r="AA79" i="2"/>
  <c r="AJ79" i="2"/>
  <c r="BD79" i="2"/>
  <c r="BX79" i="2"/>
  <c r="CR79" i="2"/>
  <c r="AI79" i="2"/>
  <c r="CQ79" i="2"/>
  <c r="BW79" i="2"/>
  <c r="BC79" i="2"/>
  <c r="A82" i="2"/>
  <c r="A103" i="3" l="1"/>
  <c r="C102" i="3"/>
  <c r="B102" i="3"/>
  <c r="BW80" i="2"/>
  <c r="CQ80" i="2"/>
  <c r="AI80" i="2"/>
  <c r="BC80" i="2"/>
  <c r="CZ81" i="2"/>
  <c r="N81" i="2"/>
  <c r="P81" i="2"/>
  <c r="O81" i="2"/>
  <c r="M81" i="2"/>
  <c r="E81" i="2"/>
  <c r="G81" i="2"/>
  <c r="C81" i="2"/>
  <c r="H81" i="2"/>
  <c r="J81" i="2"/>
  <c r="L81" i="2"/>
  <c r="Q81" i="2"/>
  <c r="I81" i="2"/>
  <c r="K81" i="2"/>
  <c r="D81" i="2"/>
  <c r="F81" i="2"/>
  <c r="BL80" i="2"/>
  <c r="CF80" i="2"/>
  <c r="AR80" i="2"/>
  <c r="X80" i="2"/>
  <c r="CG80" i="2"/>
  <c r="Y80" i="2"/>
  <c r="BM80" i="2"/>
  <c r="AS80" i="2"/>
  <c r="BT80" i="2"/>
  <c r="CN80" i="2"/>
  <c r="AF80" i="2"/>
  <c r="AZ80" i="2"/>
  <c r="AJ80" i="2"/>
  <c r="CR80" i="2"/>
  <c r="BX80" i="2"/>
  <c r="BD80" i="2"/>
  <c r="DD79" i="2"/>
  <c r="BS80" i="2"/>
  <c r="CM80" i="2"/>
  <c r="AY80" i="2"/>
  <c r="AE80" i="2"/>
  <c r="BP80" i="2"/>
  <c r="CJ80" i="2"/>
  <c r="AV80" i="2"/>
  <c r="AB80" i="2"/>
  <c r="AK80" i="2"/>
  <c r="BE80" i="2"/>
  <c r="BY80" i="2"/>
  <c r="CS80" i="2"/>
  <c r="DE79" i="2"/>
  <c r="DB79" i="2"/>
  <c r="CY82" i="2"/>
  <c r="B82" i="2"/>
  <c r="CK80" i="2"/>
  <c r="AC80" i="2"/>
  <c r="AW80" i="2"/>
  <c r="BQ80" i="2"/>
  <c r="BR80" i="2"/>
  <c r="CL80" i="2"/>
  <c r="AX80" i="2"/>
  <c r="AD80" i="2"/>
  <c r="AU80" i="2"/>
  <c r="BO80" i="2"/>
  <c r="AA80" i="2"/>
  <c r="CI80" i="2"/>
  <c r="AG80" i="2"/>
  <c r="BA80" i="2"/>
  <c r="CO80" i="2"/>
  <c r="BU80" i="2"/>
  <c r="AT80" i="2"/>
  <c r="BN80" i="2"/>
  <c r="CH80" i="2"/>
  <c r="Z80" i="2"/>
  <c r="CE80" i="2"/>
  <c r="DA80" i="2"/>
  <c r="BK80" i="2"/>
  <c r="W80" i="2"/>
  <c r="AQ80" i="2"/>
  <c r="BV80" i="2"/>
  <c r="CP80" i="2"/>
  <c r="BB80" i="2"/>
  <c r="AH80" i="2"/>
  <c r="DC79" i="2"/>
  <c r="A83" i="2"/>
  <c r="A104" i="3" l="1"/>
  <c r="B103" i="3"/>
  <c r="C103" i="3"/>
  <c r="DB80" i="2"/>
  <c r="CY83" i="2"/>
  <c r="B83" i="2"/>
  <c r="DD80" i="2"/>
  <c r="Z81" i="2"/>
  <c r="CH81" i="2"/>
  <c r="AT81" i="2"/>
  <c r="BN81" i="2"/>
  <c r="AK81" i="2"/>
  <c r="BE81" i="2"/>
  <c r="CS81" i="2"/>
  <c r="BY81" i="2"/>
  <c r="CE81" i="2"/>
  <c r="DA81" i="2"/>
  <c r="AQ81" i="2"/>
  <c r="W81" i="2"/>
  <c r="BK81" i="2"/>
  <c r="AI81" i="2"/>
  <c r="CQ81" i="2"/>
  <c r="BW81" i="2"/>
  <c r="BC81" i="2"/>
  <c r="X81" i="2"/>
  <c r="CF81" i="2"/>
  <c r="AR81" i="2"/>
  <c r="BL81" i="2"/>
  <c r="AF81" i="2"/>
  <c r="CN81" i="2"/>
  <c r="AZ81" i="2"/>
  <c r="BT81" i="2"/>
  <c r="CI81" i="2"/>
  <c r="AA81" i="2"/>
  <c r="BO81" i="2"/>
  <c r="AU81" i="2"/>
  <c r="AJ81" i="2"/>
  <c r="CR81" i="2"/>
  <c r="BD81" i="2"/>
  <c r="BX81" i="2"/>
  <c r="DC80" i="2"/>
  <c r="DE80" i="2"/>
  <c r="CM81" i="2"/>
  <c r="AE81" i="2"/>
  <c r="AY81" i="2"/>
  <c r="BS81" i="2"/>
  <c r="CL81" i="2"/>
  <c r="AD81" i="2"/>
  <c r="BR81" i="2"/>
  <c r="AX81" i="2"/>
  <c r="Y81" i="2"/>
  <c r="CG81" i="2"/>
  <c r="BM81" i="2"/>
  <c r="AS81" i="2"/>
  <c r="BV81" i="2"/>
  <c r="CP81" i="2"/>
  <c r="BB81" i="2"/>
  <c r="AH81" i="2"/>
  <c r="CZ82" i="2"/>
  <c r="O82" i="2"/>
  <c r="M82" i="2"/>
  <c r="Q82" i="2"/>
  <c r="C82" i="2"/>
  <c r="E82" i="2"/>
  <c r="N82" i="2"/>
  <c r="G82" i="2"/>
  <c r="L82" i="2"/>
  <c r="J82" i="2"/>
  <c r="H82" i="2"/>
  <c r="I82" i="2"/>
  <c r="D82" i="2"/>
  <c r="K82" i="2"/>
  <c r="P82" i="2"/>
  <c r="F82" i="2"/>
  <c r="CK81" i="2"/>
  <c r="AC81" i="2"/>
  <c r="AW81" i="2"/>
  <c r="BQ81" i="2"/>
  <c r="CJ81" i="2"/>
  <c r="AB81" i="2"/>
  <c r="AV81" i="2"/>
  <c r="BP81" i="2"/>
  <c r="AG81" i="2"/>
  <c r="BA81" i="2"/>
  <c r="BU81" i="2"/>
  <c r="CO81" i="2"/>
  <c r="A84" i="2"/>
  <c r="A105" i="3" l="1"/>
  <c r="C104" i="3"/>
  <c r="B104" i="3"/>
  <c r="BM82" i="2"/>
  <c r="CG82" i="2"/>
  <c r="Y82" i="2"/>
  <c r="AS82" i="2"/>
  <c r="DE81" i="2"/>
  <c r="CY84" i="2"/>
  <c r="B84" i="2"/>
  <c r="X82" i="2"/>
  <c r="CF82" i="2"/>
  <c r="AR82" i="2"/>
  <c r="BL82" i="2"/>
  <c r="DA82" i="2"/>
  <c r="CE82" i="2"/>
  <c r="W82" i="2"/>
  <c r="AQ82" i="2"/>
  <c r="BK82" i="2"/>
  <c r="DB81" i="2"/>
  <c r="BN82" i="2"/>
  <c r="CH82" i="2"/>
  <c r="Z82" i="2"/>
  <c r="AT82" i="2"/>
  <c r="AW82" i="2"/>
  <c r="BQ82" i="2"/>
  <c r="AC82" i="2"/>
  <c r="CK82" i="2"/>
  <c r="BO82" i="2"/>
  <c r="CI82" i="2"/>
  <c r="AA82" i="2"/>
  <c r="AU82" i="2"/>
  <c r="AK82" i="2"/>
  <c r="CS82" i="2"/>
  <c r="BY82" i="2"/>
  <c r="BE82" i="2"/>
  <c r="DC81" i="2"/>
  <c r="CZ83" i="2"/>
  <c r="P83" i="2"/>
  <c r="M83" i="2"/>
  <c r="Q83" i="2"/>
  <c r="N83" i="2"/>
  <c r="I83" i="2"/>
  <c r="J83" i="2"/>
  <c r="L83" i="2"/>
  <c r="G83" i="2"/>
  <c r="O83" i="2"/>
  <c r="F83" i="2"/>
  <c r="H83" i="2"/>
  <c r="D83" i="2"/>
  <c r="E83" i="2"/>
  <c r="K83" i="2"/>
  <c r="C83" i="2"/>
  <c r="CM82" i="2"/>
  <c r="BS82" i="2"/>
  <c r="AE82" i="2"/>
  <c r="AY82" i="2"/>
  <c r="AX82" i="2"/>
  <c r="BR82" i="2"/>
  <c r="CL82" i="2"/>
  <c r="AD82" i="2"/>
  <c r="BW82" i="2"/>
  <c r="CQ82" i="2"/>
  <c r="BC82" i="2"/>
  <c r="AI82" i="2"/>
  <c r="DD81" i="2"/>
  <c r="CN82" i="2"/>
  <c r="BT82" i="2"/>
  <c r="AF82" i="2"/>
  <c r="AZ82" i="2"/>
  <c r="AJ82" i="2"/>
  <c r="CR82" i="2"/>
  <c r="BD82" i="2"/>
  <c r="BX82" i="2"/>
  <c r="AV82" i="2"/>
  <c r="BP82" i="2"/>
  <c r="CJ82" i="2"/>
  <c r="AB82" i="2"/>
  <c r="AH82" i="2"/>
  <c r="BB82" i="2"/>
  <c r="CP82" i="2"/>
  <c r="BV82" i="2"/>
  <c r="AG82" i="2"/>
  <c r="BA82" i="2"/>
  <c r="BU82" i="2"/>
  <c r="CO82" i="2"/>
  <c r="A85" i="2"/>
  <c r="A106" i="3" l="1"/>
  <c r="C105" i="3"/>
  <c r="B105" i="3"/>
  <c r="CG83" i="2"/>
  <c r="Y83" i="2"/>
  <c r="AS83" i="2"/>
  <c r="BM83" i="2"/>
  <c r="AJ83" i="2"/>
  <c r="BD83" i="2"/>
  <c r="BX83" i="2"/>
  <c r="CR83" i="2"/>
  <c r="CI83" i="2"/>
  <c r="AA83" i="2"/>
  <c r="BO83" i="2"/>
  <c r="AU83" i="2"/>
  <c r="CZ84" i="2"/>
  <c r="P84" i="2"/>
  <c r="O84" i="2"/>
  <c r="M84" i="2"/>
  <c r="N84" i="2"/>
  <c r="Q84" i="2"/>
  <c r="G84" i="2"/>
  <c r="K84" i="2"/>
  <c r="L84" i="2"/>
  <c r="E84" i="2"/>
  <c r="J84" i="2"/>
  <c r="C84" i="2"/>
  <c r="F84" i="2"/>
  <c r="H84" i="2"/>
  <c r="D84" i="2"/>
  <c r="I84" i="2"/>
  <c r="BK83" i="2"/>
  <c r="CE83" i="2"/>
  <c r="DA83" i="2"/>
  <c r="AQ83" i="2"/>
  <c r="W83" i="2"/>
  <c r="AV83" i="2"/>
  <c r="BP83" i="2"/>
  <c r="AB83" i="2"/>
  <c r="CJ83" i="2"/>
  <c r="AZ83" i="2"/>
  <c r="BT83" i="2"/>
  <c r="AF83" i="2"/>
  <c r="CN83" i="2"/>
  <c r="BY83" i="2"/>
  <c r="CS83" i="2"/>
  <c r="AK83" i="2"/>
  <c r="BE83" i="2"/>
  <c r="DB82" i="2"/>
  <c r="CY85" i="2"/>
  <c r="B85" i="2"/>
  <c r="AI83" i="2"/>
  <c r="CQ83" i="2"/>
  <c r="BW83" i="2"/>
  <c r="BC83" i="2"/>
  <c r="CK83" i="2"/>
  <c r="AC83" i="2"/>
  <c r="AW83" i="2"/>
  <c r="BQ83" i="2"/>
  <c r="DD82" i="2"/>
  <c r="BL83" i="2"/>
  <c r="CF83" i="2"/>
  <c r="X83" i="2"/>
  <c r="AR83" i="2"/>
  <c r="AH83" i="2"/>
  <c r="CP83" i="2"/>
  <c r="BB83" i="2"/>
  <c r="BV83" i="2"/>
  <c r="DC82" i="2"/>
  <c r="CM83" i="2"/>
  <c r="AE83" i="2"/>
  <c r="BS83" i="2"/>
  <c r="AY83" i="2"/>
  <c r="CH83" i="2"/>
  <c r="Z83" i="2"/>
  <c r="BN83" i="2"/>
  <c r="AT83" i="2"/>
  <c r="AX83" i="2"/>
  <c r="BR83" i="2"/>
  <c r="CL83" i="2"/>
  <c r="AD83" i="2"/>
  <c r="BU83" i="2"/>
  <c r="CO83" i="2"/>
  <c r="BA83" i="2"/>
  <c r="AG83" i="2"/>
  <c r="DE82" i="2"/>
  <c r="A86" i="2"/>
  <c r="A107" i="3" l="1"/>
  <c r="C106" i="3"/>
  <c r="B106" i="3"/>
  <c r="CY86" i="2"/>
  <c r="B86" i="2"/>
  <c r="DC83" i="2"/>
  <c r="W84" i="2"/>
  <c r="AQ84" i="2"/>
  <c r="BK84" i="2"/>
  <c r="DA84" i="2"/>
  <c r="CE84" i="2"/>
  <c r="BU84" i="2"/>
  <c r="CO84" i="2"/>
  <c r="BA84" i="2"/>
  <c r="AG84" i="2"/>
  <c r="X84" i="2"/>
  <c r="AR84" i="2"/>
  <c r="CF84" i="2"/>
  <c r="BL84" i="2"/>
  <c r="AX84" i="2"/>
  <c r="BR84" i="2"/>
  <c r="AD84" i="2"/>
  <c r="CL84" i="2"/>
  <c r="CI84" i="2"/>
  <c r="AA84" i="2"/>
  <c r="BO84" i="2"/>
  <c r="AU84" i="2"/>
  <c r="AI84" i="2"/>
  <c r="BC84" i="2"/>
  <c r="BW84" i="2"/>
  <c r="CQ84" i="2"/>
  <c r="DE83" i="2"/>
  <c r="CJ84" i="2"/>
  <c r="AB84" i="2"/>
  <c r="AV84" i="2"/>
  <c r="BP84" i="2"/>
  <c r="BM84" i="2"/>
  <c r="CG84" i="2"/>
  <c r="Y84" i="2"/>
  <c r="AS84" i="2"/>
  <c r="BY84" i="2"/>
  <c r="CS84" i="2"/>
  <c r="BE84" i="2"/>
  <c r="AK84" i="2"/>
  <c r="AJ84" i="2"/>
  <c r="BD84" i="2"/>
  <c r="CR84" i="2"/>
  <c r="BX84" i="2"/>
  <c r="CZ85" i="2"/>
  <c r="Q85" i="2"/>
  <c r="P85" i="2"/>
  <c r="N85" i="2"/>
  <c r="M85" i="2"/>
  <c r="L85" i="2"/>
  <c r="E85" i="2"/>
  <c r="C85" i="2"/>
  <c r="D85" i="2"/>
  <c r="H85" i="2"/>
  <c r="O85" i="2"/>
  <c r="I85" i="2"/>
  <c r="K85" i="2"/>
  <c r="G85" i="2"/>
  <c r="J85" i="2"/>
  <c r="F85" i="2"/>
  <c r="AW84" i="2"/>
  <c r="BQ84" i="2"/>
  <c r="CK84" i="2"/>
  <c r="AC84" i="2"/>
  <c r="CM84" i="2"/>
  <c r="AE84" i="2"/>
  <c r="AY84" i="2"/>
  <c r="BS84" i="2"/>
  <c r="DB83" i="2"/>
  <c r="DD83" i="2"/>
  <c r="CH84" i="2"/>
  <c r="Z84" i="2"/>
  <c r="BN84" i="2"/>
  <c r="AT84" i="2"/>
  <c r="AF84" i="2"/>
  <c r="AZ84" i="2"/>
  <c r="BT84" i="2"/>
  <c r="CN84" i="2"/>
  <c r="AH84" i="2"/>
  <c r="CP84" i="2"/>
  <c r="BV84" i="2"/>
  <c r="BB84" i="2"/>
  <c r="A87" i="2"/>
  <c r="A108" i="3" l="1"/>
  <c r="C107" i="3"/>
  <c r="B107" i="3"/>
  <c r="CY87" i="2"/>
  <c r="B87" i="2"/>
  <c r="BR85" i="2"/>
  <c r="CL85" i="2"/>
  <c r="AX85" i="2"/>
  <c r="AD85" i="2"/>
  <c r="AS85" i="2"/>
  <c r="BM85" i="2"/>
  <c r="Y85" i="2"/>
  <c r="CG85" i="2"/>
  <c r="DE84" i="2"/>
  <c r="AV85" i="2"/>
  <c r="BP85" i="2"/>
  <c r="CJ85" i="2"/>
  <c r="AB85" i="2"/>
  <c r="AE85" i="2"/>
  <c r="AY85" i="2"/>
  <c r="BS85" i="2"/>
  <c r="CM85" i="2"/>
  <c r="CZ86" i="2"/>
  <c r="M86" i="2"/>
  <c r="Q86" i="2"/>
  <c r="O86" i="2"/>
  <c r="E86" i="2"/>
  <c r="F86" i="2"/>
  <c r="G86" i="2"/>
  <c r="N86" i="2"/>
  <c r="H86" i="2"/>
  <c r="I86" i="2"/>
  <c r="J86" i="2"/>
  <c r="D86" i="2"/>
  <c r="P86" i="2"/>
  <c r="K86" i="2"/>
  <c r="L86" i="2"/>
  <c r="C86" i="2"/>
  <c r="AI85" i="2"/>
  <c r="CQ85" i="2"/>
  <c r="BW85" i="2"/>
  <c r="BC85" i="2"/>
  <c r="AJ85" i="2"/>
  <c r="BD85" i="2"/>
  <c r="BX85" i="2"/>
  <c r="CR85" i="2"/>
  <c r="DB84" i="2"/>
  <c r="CI85" i="2"/>
  <c r="AA85" i="2"/>
  <c r="BO85" i="2"/>
  <c r="AU85" i="2"/>
  <c r="CN85" i="2"/>
  <c r="AF85" i="2"/>
  <c r="BT85" i="2"/>
  <c r="AZ85" i="2"/>
  <c r="AK85" i="2"/>
  <c r="BE85" i="2"/>
  <c r="CS85" i="2"/>
  <c r="BY85" i="2"/>
  <c r="AR85" i="2"/>
  <c r="BL85" i="2"/>
  <c r="CF85" i="2"/>
  <c r="X85" i="2"/>
  <c r="BU85" i="2"/>
  <c r="CO85" i="2"/>
  <c r="BA85" i="2"/>
  <c r="AG85" i="2"/>
  <c r="DD84" i="2"/>
  <c r="AT85" i="2"/>
  <c r="BN85" i="2"/>
  <c r="Z85" i="2"/>
  <c r="CH85" i="2"/>
  <c r="AW85" i="2"/>
  <c r="BQ85" i="2"/>
  <c r="AC85" i="2"/>
  <c r="CK85" i="2"/>
  <c r="DA85" i="2"/>
  <c r="W85" i="2"/>
  <c r="AQ85" i="2"/>
  <c r="BK85" i="2"/>
  <c r="CE85" i="2"/>
  <c r="BV85" i="2"/>
  <c r="CP85" i="2"/>
  <c r="BB85" i="2"/>
  <c r="AH85" i="2"/>
  <c r="DC84" i="2"/>
  <c r="A88" i="2"/>
  <c r="A109" i="3" l="1"/>
  <c r="C108" i="3"/>
  <c r="B108" i="3"/>
  <c r="DB85" i="2"/>
  <c r="W86" i="2"/>
  <c r="AQ86" i="2"/>
  <c r="DA86" i="2"/>
  <c r="CE86" i="2"/>
  <c r="BK86" i="2"/>
  <c r="CF86" i="2"/>
  <c r="X86" i="2"/>
  <c r="BL86" i="2"/>
  <c r="AR86" i="2"/>
  <c r="BV86" i="2"/>
  <c r="CP86" i="2"/>
  <c r="BB86" i="2"/>
  <c r="AH86" i="2"/>
  <c r="BW86" i="2"/>
  <c r="CQ86" i="2"/>
  <c r="BC86" i="2"/>
  <c r="AI86" i="2"/>
  <c r="DE85" i="2"/>
  <c r="AF86" i="2"/>
  <c r="CN86" i="2"/>
  <c r="AZ86" i="2"/>
  <c r="BT86" i="2"/>
  <c r="AD86" i="2"/>
  <c r="CL86" i="2"/>
  <c r="BR86" i="2"/>
  <c r="AX86" i="2"/>
  <c r="BO86" i="2"/>
  <c r="CI86" i="2"/>
  <c r="AU86" i="2"/>
  <c r="AA86" i="2"/>
  <c r="AK86" i="2"/>
  <c r="BE86" i="2"/>
  <c r="BY86" i="2"/>
  <c r="CS86" i="2"/>
  <c r="DD85" i="2"/>
  <c r="BQ86" i="2"/>
  <c r="CK86" i="2"/>
  <c r="AC86" i="2"/>
  <c r="AW86" i="2"/>
  <c r="CY88" i="2"/>
  <c r="B88" i="2"/>
  <c r="DC85" i="2"/>
  <c r="AJ86" i="2"/>
  <c r="CR86" i="2"/>
  <c r="BX86" i="2"/>
  <c r="BD86" i="2"/>
  <c r="CJ86" i="2"/>
  <c r="AB86" i="2"/>
  <c r="BP86" i="2"/>
  <c r="AV86" i="2"/>
  <c r="AS86" i="2"/>
  <c r="Y86" i="2"/>
  <c r="BM86" i="2"/>
  <c r="CG86" i="2"/>
  <c r="CZ87" i="2"/>
  <c r="O87" i="2"/>
  <c r="M87" i="2"/>
  <c r="Q87" i="2"/>
  <c r="P87" i="2"/>
  <c r="N87" i="2"/>
  <c r="D87" i="2"/>
  <c r="H87" i="2"/>
  <c r="I87" i="2"/>
  <c r="G87" i="2"/>
  <c r="K87" i="2"/>
  <c r="L87" i="2"/>
  <c r="E87" i="2"/>
  <c r="C87" i="2"/>
  <c r="F87" i="2"/>
  <c r="J87" i="2"/>
  <c r="BS86" i="2"/>
  <c r="CM86" i="2"/>
  <c r="AY86" i="2"/>
  <c r="AE86" i="2"/>
  <c r="CH86" i="2"/>
  <c r="Z86" i="2"/>
  <c r="AT86" i="2"/>
  <c r="BN86" i="2"/>
  <c r="AG86" i="2"/>
  <c r="BA86" i="2"/>
  <c r="CO86" i="2"/>
  <c r="BU86" i="2"/>
  <c r="A89" i="2"/>
  <c r="A110" i="3" l="1"/>
  <c r="C109" i="3"/>
  <c r="B109" i="3"/>
  <c r="CG87" i="2"/>
  <c r="Y87" i="2"/>
  <c r="BM87" i="2"/>
  <c r="AS87" i="2"/>
  <c r="BX87" i="2"/>
  <c r="CR87" i="2"/>
  <c r="BD87" i="2"/>
  <c r="AJ87" i="2"/>
  <c r="CZ88" i="2"/>
  <c r="P88" i="2"/>
  <c r="N88" i="2"/>
  <c r="M88" i="2"/>
  <c r="Q88" i="2"/>
  <c r="O88" i="2"/>
  <c r="I88" i="2"/>
  <c r="J88" i="2"/>
  <c r="L88" i="2"/>
  <c r="E88" i="2"/>
  <c r="G88" i="2"/>
  <c r="F88" i="2"/>
  <c r="C88" i="2"/>
  <c r="H88" i="2"/>
  <c r="K88" i="2"/>
  <c r="D88" i="2"/>
  <c r="DD86" i="2"/>
  <c r="CE87" i="2"/>
  <c r="DA87" i="2"/>
  <c r="AQ87" i="2"/>
  <c r="BK87" i="2"/>
  <c r="W87" i="2"/>
  <c r="BO87" i="2"/>
  <c r="CI87" i="2"/>
  <c r="AA87" i="2"/>
  <c r="AU87" i="2"/>
  <c r="AH87" i="2"/>
  <c r="BB87" i="2"/>
  <c r="BV87" i="2"/>
  <c r="CP87" i="2"/>
  <c r="BW87" i="2"/>
  <c r="CQ87" i="2"/>
  <c r="BC87" i="2"/>
  <c r="AI87" i="2"/>
  <c r="DE86" i="2"/>
  <c r="CY89" i="2"/>
  <c r="B89" i="2"/>
  <c r="CK87" i="2"/>
  <c r="AC87" i="2"/>
  <c r="BQ87" i="2"/>
  <c r="AW87" i="2"/>
  <c r="CL87" i="2"/>
  <c r="AD87" i="2"/>
  <c r="BR87" i="2"/>
  <c r="AX87" i="2"/>
  <c r="BT87" i="2"/>
  <c r="CN87" i="2"/>
  <c r="AZ87" i="2"/>
  <c r="AF87" i="2"/>
  <c r="BP87" i="2"/>
  <c r="CJ87" i="2"/>
  <c r="AB87" i="2"/>
  <c r="AV87" i="2"/>
  <c r="AK87" i="2"/>
  <c r="CS87" i="2"/>
  <c r="BE87" i="2"/>
  <c r="BY87" i="2"/>
  <c r="DC86" i="2"/>
  <c r="BN87" i="2"/>
  <c r="CH87" i="2"/>
  <c r="Z87" i="2"/>
  <c r="AT87" i="2"/>
  <c r="CM87" i="2"/>
  <c r="AE87" i="2"/>
  <c r="AY87" i="2"/>
  <c r="BS87" i="2"/>
  <c r="CF87" i="2"/>
  <c r="X87" i="2"/>
  <c r="BL87" i="2"/>
  <c r="AR87" i="2"/>
  <c r="AG87" i="2"/>
  <c r="CO87" i="2"/>
  <c r="BU87" i="2"/>
  <c r="BA87" i="2"/>
  <c r="DB86" i="2"/>
  <c r="A90" i="2"/>
  <c r="A111" i="3" l="1"/>
  <c r="C110" i="3"/>
  <c r="B110" i="3"/>
  <c r="BS88" i="2"/>
  <c r="CM88" i="2"/>
  <c r="AE88" i="2"/>
  <c r="AY88" i="2"/>
  <c r="AU88" i="2"/>
  <c r="BO88" i="2"/>
  <c r="CI88" i="2"/>
  <c r="AA88" i="2"/>
  <c r="AW88" i="2"/>
  <c r="BQ88" i="2"/>
  <c r="AC88" i="2"/>
  <c r="CK88" i="2"/>
  <c r="AH88" i="2"/>
  <c r="BB88" i="2"/>
  <c r="BV88" i="2"/>
  <c r="CP88" i="2"/>
  <c r="DB87" i="2"/>
  <c r="DE87" i="2"/>
  <c r="AV88" i="2"/>
  <c r="BP88" i="2"/>
  <c r="AB88" i="2"/>
  <c r="CJ88" i="2"/>
  <c r="BM88" i="2"/>
  <c r="CG88" i="2"/>
  <c r="Y88" i="2"/>
  <c r="AS88" i="2"/>
  <c r="BW88" i="2"/>
  <c r="CQ88" i="2"/>
  <c r="AI88" i="2"/>
  <c r="BC88" i="2"/>
  <c r="AJ88" i="2"/>
  <c r="CR88" i="2"/>
  <c r="BX88" i="2"/>
  <c r="BD88" i="2"/>
  <c r="DD87" i="2"/>
  <c r="CE88" i="2"/>
  <c r="DA88" i="2"/>
  <c r="AQ88" i="2"/>
  <c r="BK88" i="2"/>
  <c r="W88" i="2"/>
  <c r="AK88" i="2"/>
  <c r="CS88" i="2"/>
  <c r="BE88" i="2"/>
  <c r="BY88" i="2"/>
  <c r="CY90" i="2"/>
  <c r="B90" i="2"/>
  <c r="DC87" i="2"/>
  <c r="BL88" i="2"/>
  <c r="CF88" i="2"/>
  <c r="X88" i="2"/>
  <c r="AR88" i="2"/>
  <c r="BN88" i="2"/>
  <c r="CH88" i="2"/>
  <c r="Z88" i="2"/>
  <c r="AT88" i="2"/>
  <c r="BR88" i="2"/>
  <c r="CL88" i="2"/>
  <c r="AX88" i="2"/>
  <c r="AD88" i="2"/>
  <c r="AG88" i="2"/>
  <c r="BA88" i="2"/>
  <c r="CO88" i="2"/>
  <c r="BU88" i="2"/>
  <c r="CZ89" i="2"/>
  <c r="P89" i="2"/>
  <c r="M89" i="2"/>
  <c r="N89" i="2"/>
  <c r="O89" i="2"/>
  <c r="H89" i="2"/>
  <c r="I89" i="2"/>
  <c r="J89" i="2"/>
  <c r="D89" i="2"/>
  <c r="Q89" i="2"/>
  <c r="K89" i="2"/>
  <c r="L89" i="2"/>
  <c r="C89" i="2"/>
  <c r="F89" i="2"/>
  <c r="G89" i="2"/>
  <c r="E89" i="2"/>
  <c r="BT88" i="2"/>
  <c r="CN88" i="2"/>
  <c r="AF88" i="2"/>
  <c r="AZ88" i="2"/>
  <c r="A91" i="2"/>
  <c r="A112" i="3" l="1"/>
  <c r="B111" i="3"/>
  <c r="C111" i="3"/>
  <c r="CZ90" i="2"/>
  <c r="Q90" i="2"/>
  <c r="N90" i="2"/>
  <c r="O90" i="2"/>
  <c r="P90" i="2"/>
  <c r="J90" i="2"/>
  <c r="C90" i="2"/>
  <c r="M90" i="2"/>
  <c r="E90" i="2"/>
  <c r="F90" i="2"/>
  <c r="G90" i="2"/>
  <c r="L90" i="2"/>
  <c r="H90" i="2"/>
  <c r="I90" i="2"/>
  <c r="D90" i="2"/>
  <c r="K90" i="2"/>
  <c r="DC88" i="2"/>
  <c r="CH89" i="2"/>
  <c r="Z89" i="2"/>
  <c r="BN89" i="2"/>
  <c r="AT89" i="2"/>
  <c r="AK89" i="2"/>
  <c r="CS89" i="2"/>
  <c r="BY89" i="2"/>
  <c r="BE89" i="2"/>
  <c r="CJ89" i="2"/>
  <c r="AB89" i="2"/>
  <c r="AV89" i="2"/>
  <c r="BP89" i="2"/>
  <c r="CY91" i="2"/>
  <c r="B91" i="2"/>
  <c r="CE89" i="2"/>
  <c r="DA89" i="2"/>
  <c r="AQ89" i="2"/>
  <c r="W89" i="2"/>
  <c r="BK89" i="2"/>
  <c r="CF89" i="2"/>
  <c r="X89" i="2"/>
  <c r="AR89" i="2"/>
  <c r="BL89" i="2"/>
  <c r="AI89" i="2"/>
  <c r="BC89" i="2"/>
  <c r="BW89" i="2"/>
  <c r="CQ89" i="2"/>
  <c r="DB88" i="2"/>
  <c r="DE88" i="2"/>
  <c r="AS89" i="2"/>
  <c r="BM89" i="2"/>
  <c r="CG89" i="2"/>
  <c r="Y89" i="2"/>
  <c r="BT89" i="2"/>
  <c r="CN89" i="2"/>
  <c r="AZ89" i="2"/>
  <c r="AF89" i="2"/>
  <c r="AX89" i="2"/>
  <c r="BR89" i="2"/>
  <c r="AD89" i="2"/>
  <c r="CL89" i="2"/>
  <c r="AH89" i="2"/>
  <c r="BB89" i="2"/>
  <c r="CP89" i="2"/>
  <c r="BV89" i="2"/>
  <c r="DD88" i="2"/>
  <c r="CI89" i="2"/>
  <c r="AA89" i="2"/>
  <c r="AU89" i="2"/>
  <c r="BO89" i="2"/>
  <c r="AY89" i="2"/>
  <c r="BS89" i="2"/>
  <c r="AE89" i="2"/>
  <c r="CM89" i="2"/>
  <c r="CK89" i="2"/>
  <c r="AC89" i="2"/>
  <c r="BQ89" i="2"/>
  <c r="AW89" i="2"/>
  <c r="AG89" i="2"/>
  <c r="CO89" i="2"/>
  <c r="BA89" i="2"/>
  <c r="BU89" i="2"/>
  <c r="BX89" i="2"/>
  <c r="CR89" i="2"/>
  <c r="BD89" i="2"/>
  <c r="AJ89" i="2"/>
  <c r="A92" i="2"/>
  <c r="A113" i="3" l="1"/>
  <c r="C112" i="3"/>
  <c r="B112" i="3"/>
  <c r="CZ91" i="2"/>
  <c r="Q91" i="2"/>
  <c r="P91" i="2"/>
  <c r="N91" i="2"/>
  <c r="M91" i="2"/>
  <c r="C91" i="2"/>
  <c r="D91" i="2"/>
  <c r="H91" i="2"/>
  <c r="F91" i="2"/>
  <c r="G91" i="2"/>
  <c r="K91" i="2"/>
  <c r="L91" i="2"/>
  <c r="O91" i="2"/>
  <c r="J91" i="2"/>
  <c r="I91" i="2"/>
  <c r="E91" i="2"/>
  <c r="X90" i="2"/>
  <c r="AR90" i="2"/>
  <c r="BL90" i="2"/>
  <c r="CF90" i="2"/>
  <c r="AA90" i="2"/>
  <c r="CI90" i="2"/>
  <c r="AU90" i="2"/>
  <c r="BO90" i="2"/>
  <c r="DA90" i="2"/>
  <c r="W90" i="2"/>
  <c r="AQ90" i="2"/>
  <c r="BK90" i="2"/>
  <c r="CE90" i="2"/>
  <c r="AH90" i="2"/>
  <c r="BB90" i="2"/>
  <c r="CP90" i="2"/>
  <c r="BV90" i="2"/>
  <c r="DC89" i="2"/>
  <c r="CK90" i="2"/>
  <c r="AC90" i="2"/>
  <c r="BQ90" i="2"/>
  <c r="AW90" i="2"/>
  <c r="Z90" i="2"/>
  <c r="CH90" i="2"/>
  <c r="AT90" i="2"/>
  <c r="BN90" i="2"/>
  <c r="CL90" i="2"/>
  <c r="AD90" i="2"/>
  <c r="BR90" i="2"/>
  <c r="AX90" i="2"/>
  <c r="AK90" i="2"/>
  <c r="CS90" i="2"/>
  <c r="BY90" i="2"/>
  <c r="BE90" i="2"/>
  <c r="CY92" i="2"/>
  <c r="B92" i="2"/>
  <c r="DD89" i="2"/>
  <c r="DE89" i="2"/>
  <c r="CM90" i="2"/>
  <c r="AE90" i="2"/>
  <c r="AY90" i="2"/>
  <c r="BS90" i="2"/>
  <c r="CN90" i="2"/>
  <c r="AF90" i="2"/>
  <c r="BT90" i="2"/>
  <c r="AZ90" i="2"/>
  <c r="AG90" i="2"/>
  <c r="CO90" i="2"/>
  <c r="BA90" i="2"/>
  <c r="BU90" i="2"/>
  <c r="BW90" i="2"/>
  <c r="CQ90" i="2"/>
  <c r="BC90" i="2"/>
  <c r="AI90" i="2"/>
  <c r="DB89" i="2"/>
  <c r="AB90" i="2"/>
  <c r="CJ90" i="2"/>
  <c r="AV90" i="2"/>
  <c r="BP90" i="2"/>
  <c r="Y90" i="2"/>
  <c r="AS90" i="2"/>
  <c r="CG90" i="2"/>
  <c r="BM90" i="2"/>
  <c r="BX90" i="2"/>
  <c r="CR90" i="2"/>
  <c r="AJ90" i="2"/>
  <c r="BD90" i="2"/>
  <c r="A93" i="2"/>
  <c r="A114" i="3" l="1"/>
  <c r="C113" i="3"/>
  <c r="B113" i="3"/>
  <c r="AY91" i="2"/>
  <c r="BS91" i="2"/>
  <c r="AE91" i="2"/>
  <c r="CM91" i="2"/>
  <c r="AJ91" i="2"/>
  <c r="BD91" i="2"/>
  <c r="CR91" i="2"/>
  <c r="BX91" i="2"/>
  <c r="DB90" i="2"/>
  <c r="BO91" i="2"/>
  <c r="CI91" i="2"/>
  <c r="AA91" i="2"/>
  <c r="AU91" i="2"/>
  <c r="AK91" i="2"/>
  <c r="BE91" i="2"/>
  <c r="BY91" i="2"/>
  <c r="CS91" i="2"/>
  <c r="DE90" i="2"/>
  <c r="CY93" i="2"/>
  <c r="B93" i="2"/>
  <c r="CZ92" i="2"/>
  <c r="N92" i="2"/>
  <c r="P92" i="2"/>
  <c r="Q92" i="2"/>
  <c r="M92" i="2"/>
  <c r="O92" i="2"/>
  <c r="E92" i="2"/>
  <c r="F92" i="2"/>
  <c r="G92" i="2"/>
  <c r="H92" i="2"/>
  <c r="I92" i="2"/>
  <c r="J92" i="2"/>
  <c r="C92" i="2"/>
  <c r="L92" i="2"/>
  <c r="D92" i="2"/>
  <c r="K92" i="2"/>
  <c r="DD90" i="2"/>
  <c r="Y91" i="2"/>
  <c r="CG91" i="2"/>
  <c r="AS91" i="2"/>
  <c r="BM91" i="2"/>
  <c r="AZ91" i="2"/>
  <c r="BT91" i="2"/>
  <c r="AF91" i="2"/>
  <c r="CN91" i="2"/>
  <c r="BP91" i="2"/>
  <c r="CJ91" i="2"/>
  <c r="AB91" i="2"/>
  <c r="AV91" i="2"/>
  <c r="BV91" i="2"/>
  <c r="CP91" i="2"/>
  <c r="BB91" i="2"/>
  <c r="AH91" i="2"/>
  <c r="DC90" i="2"/>
  <c r="BQ91" i="2"/>
  <c r="CK91" i="2"/>
  <c r="AC91" i="2"/>
  <c r="AW91" i="2"/>
  <c r="X91" i="2"/>
  <c r="CF91" i="2"/>
  <c r="AR91" i="2"/>
  <c r="BL91" i="2"/>
  <c r="AX91" i="2"/>
  <c r="BR91" i="2"/>
  <c r="CL91" i="2"/>
  <c r="AD91" i="2"/>
  <c r="BK91" i="2"/>
  <c r="CE91" i="2"/>
  <c r="AQ91" i="2"/>
  <c r="DA91" i="2"/>
  <c r="W91" i="2"/>
  <c r="AI91" i="2"/>
  <c r="CQ91" i="2"/>
  <c r="BC91" i="2"/>
  <c r="BW91" i="2"/>
  <c r="Z91" i="2"/>
  <c r="CH91" i="2"/>
  <c r="BN91" i="2"/>
  <c r="AT91" i="2"/>
  <c r="BU91" i="2"/>
  <c r="CO91" i="2"/>
  <c r="AG91" i="2"/>
  <c r="BA91" i="2"/>
  <c r="A94" i="2"/>
  <c r="A115" i="3" l="1"/>
  <c r="C114" i="3"/>
  <c r="B114" i="3"/>
  <c r="DB91" i="2"/>
  <c r="BL92" i="2"/>
  <c r="CF92" i="2"/>
  <c r="X92" i="2"/>
  <c r="AR92" i="2"/>
  <c r="CK92" i="2"/>
  <c r="AC92" i="2"/>
  <c r="BQ92" i="2"/>
  <c r="AW92" i="2"/>
  <c r="BM92" i="2"/>
  <c r="CG92" i="2"/>
  <c r="Y92" i="2"/>
  <c r="AS92" i="2"/>
  <c r="AJ92" i="2"/>
  <c r="CR92" i="2"/>
  <c r="BD92" i="2"/>
  <c r="BX92" i="2"/>
  <c r="BP92" i="2"/>
  <c r="CJ92" i="2"/>
  <c r="AB92" i="2"/>
  <c r="AV92" i="2"/>
  <c r="BV92" i="2"/>
  <c r="CP92" i="2"/>
  <c r="BB92" i="2"/>
  <c r="AH92" i="2"/>
  <c r="CY94" i="2"/>
  <c r="B94" i="2"/>
  <c r="DE91" i="2"/>
  <c r="CM92" i="2"/>
  <c r="AE92" i="2"/>
  <c r="AY92" i="2"/>
  <c r="BS92" i="2"/>
  <c r="BR92" i="2"/>
  <c r="CL92" i="2"/>
  <c r="AD92" i="2"/>
  <c r="AX92" i="2"/>
  <c r="BN92" i="2"/>
  <c r="CH92" i="2"/>
  <c r="Z92" i="2"/>
  <c r="AT92" i="2"/>
  <c r="AK92" i="2"/>
  <c r="BE92" i="2"/>
  <c r="CS92" i="2"/>
  <c r="BY92" i="2"/>
  <c r="CZ93" i="2"/>
  <c r="N93" i="2"/>
  <c r="P93" i="2"/>
  <c r="O93" i="2"/>
  <c r="Q93" i="2"/>
  <c r="E93" i="2"/>
  <c r="F93" i="2"/>
  <c r="K93" i="2"/>
  <c r="D93" i="2"/>
  <c r="H93" i="2"/>
  <c r="I93" i="2"/>
  <c r="G93" i="2"/>
  <c r="L93" i="2"/>
  <c r="M93" i="2"/>
  <c r="J93" i="2"/>
  <c r="C93" i="2"/>
  <c r="DD91" i="2"/>
  <c r="CN92" i="2"/>
  <c r="AF92" i="2"/>
  <c r="BT92" i="2"/>
  <c r="AZ92" i="2"/>
  <c r="BW92" i="2"/>
  <c r="CQ92" i="2"/>
  <c r="BC92" i="2"/>
  <c r="AI92" i="2"/>
  <c r="DC91" i="2"/>
  <c r="DA92" i="2"/>
  <c r="W92" i="2"/>
  <c r="AQ92" i="2"/>
  <c r="BK92" i="2"/>
  <c r="CE92" i="2"/>
  <c r="CI92" i="2"/>
  <c r="AA92" i="2"/>
  <c r="AU92" i="2"/>
  <c r="BO92" i="2"/>
  <c r="AG92" i="2"/>
  <c r="BA92" i="2"/>
  <c r="BU92" i="2"/>
  <c r="CO92" i="2"/>
  <c r="A95" i="2"/>
  <c r="A116" i="3" l="1"/>
  <c r="C115" i="3"/>
  <c r="B115" i="3"/>
  <c r="CY95" i="2"/>
  <c r="B95" i="2"/>
  <c r="DB92" i="2"/>
  <c r="BK93" i="2"/>
  <c r="CE93" i="2"/>
  <c r="AQ93" i="2"/>
  <c r="DA93" i="2"/>
  <c r="W93" i="2"/>
  <c r="AU93" i="2"/>
  <c r="BO93" i="2"/>
  <c r="CI93" i="2"/>
  <c r="AA93" i="2"/>
  <c r="CM93" i="2"/>
  <c r="AE93" i="2"/>
  <c r="BS93" i="2"/>
  <c r="AY93" i="2"/>
  <c r="AI93" i="2"/>
  <c r="CQ93" i="2"/>
  <c r="BC93" i="2"/>
  <c r="BW93" i="2"/>
  <c r="DE92" i="2"/>
  <c r="CL93" i="2"/>
  <c r="AD93" i="2"/>
  <c r="AX93" i="2"/>
  <c r="BR93" i="2"/>
  <c r="CK93" i="2"/>
  <c r="AC93" i="2"/>
  <c r="AW93" i="2"/>
  <c r="BQ93" i="2"/>
  <c r="Z93" i="2"/>
  <c r="AT93" i="2"/>
  <c r="BN93" i="2"/>
  <c r="CH93" i="2"/>
  <c r="AJ93" i="2"/>
  <c r="CR93" i="2"/>
  <c r="BX93" i="2"/>
  <c r="BD93" i="2"/>
  <c r="DD92" i="2"/>
  <c r="AG93" i="2"/>
  <c r="BA93" i="2"/>
  <c r="CO93" i="2"/>
  <c r="BU93" i="2"/>
  <c r="BP93" i="2"/>
  <c r="CJ93" i="2"/>
  <c r="AV93" i="2"/>
  <c r="AB93" i="2"/>
  <c r="BV93" i="2"/>
  <c r="CP93" i="2"/>
  <c r="BB93" i="2"/>
  <c r="AH93" i="2"/>
  <c r="DC92" i="2"/>
  <c r="CN93" i="2"/>
  <c r="AF93" i="2"/>
  <c r="BT93" i="2"/>
  <c r="AZ93" i="2"/>
  <c r="CF93" i="2"/>
  <c r="X93" i="2"/>
  <c r="AR93" i="2"/>
  <c r="BL93" i="2"/>
  <c r="AK93" i="2"/>
  <c r="BE93" i="2"/>
  <c r="BY93" i="2"/>
  <c r="CS93" i="2"/>
  <c r="CZ94" i="2"/>
  <c r="O94" i="2"/>
  <c r="Q94" i="2"/>
  <c r="M94" i="2"/>
  <c r="N94" i="2"/>
  <c r="P94" i="2"/>
  <c r="F94" i="2"/>
  <c r="G94" i="2"/>
  <c r="K94" i="2"/>
  <c r="I94" i="2"/>
  <c r="J94" i="2"/>
  <c r="D94" i="2"/>
  <c r="C94" i="2"/>
  <c r="L94" i="2"/>
  <c r="E94" i="2"/>
  <c r="H94" i="2"/>
  <c r="BM93" i="2"/>
  <c r="CG93" i="2"/>
  <c r="AS93" i="2"/>
  <c r="Y93" i="2"/>
  <c r="A96" i="2"/>
  <c r="A117" i="3" l="1"/>
  <c r="C116" i="3"/>
  <c r="B116" i="3"/>
  <c r="X94" i="2"/>
  <c r="AR94" i="2"/>
  <c r="CF94" i="2"/>
  <c r="BL94" i="2"/>
  <c r="AG94" i="2"/>
  <c r="BA94" i="2"/>
  <c r="BU94" i="2"/>
  <c r="CO94" i="2"/>
  <c r="CZ95" i="2"/>
  <c r="P95" i="2"/>
  <c r="M95" i="2"/>
  <c r="N95" i="2"/>
  <c r="K95" i="2"/>
  <c r="L95" i="2"/>
  <c r="O95" i="2"/>
  <c r="C95" i="2"/>
  <c r="D95" i="2"/>
  <c r="H95" i="2"/>
  <c r="J95" i="2"/>
  <c r="F95" i="2"/>
  <c r="E95" i="2"/>
  <c r="I95" i="2"/>
  <c r="G95" i="2"/>
  <c r="Q95" i="2"/>
  <c r="AZ94" i="2"/>
  <c r="BT94" i="2"/>
  <c r="AF94" i="2"/>
  <c r="CN94" i="2"/>
  <c r="AW94" i="2"/>
  <c r="BQ94" i="2"/>
  <c r="CK94" i="2"/>
  <c r="AC94" i="2"/>
  <c r="BW94" i="2"/>
  <c r="CQ94" i="2"/>
  <c r="BC94" i="2"/>
  <c r="AI94" i="2"/>
  <c r="DE93" i="2"/>
  <c r="CY96" i="2"/>
  <c r="B96" i="2"/>
  <c r="DA94" i="2"/>
  <c r="W94" i="2"/>
  <c r="AQ94" i="2"/>
  <c r="CE94" i="2"/>
  <c r="BK94" i="2"/>
  <c r="AY94" i="2"/>
  <c r="BS94" i="2"/>
  <c r="CM94" i="2"/>
  <c r="AE94" i="2"/>
  <c r="AH94" i="2"/>
  <c r="BB94" i="2"/>
  <c r="CP94" i="2"/>
  <c r="BV94" i="2"/>
  <c r="DB93" i="2"/>
  <c r="DD93" i="2"/>
  <c r="AV94" i="2"/>
  <c r="BP94" i="2"/>
  <c r="CJ94" i="2"/>
  <c r="AB94" i="2"/>
  <c r="AU94" i="2"/>
  <c r="BO94" i="2"/>
  <c r="AA94" i="2"/>
  <c r="CI94" i="2"/>
  <c r="BM94" i="2"/>
  <c r="CG94" i="2"/>
  <c r="AS94" i="2"/>
  <c r="Y94" i="2"/>
  <c r="CL94" i="2"/>
  <c r="AD94" i="2"/>
  <c r="AX94" i="2"/>
  <c r="BR94" i="2"/>
  <c r="Z94" i="2"/>
  <c r="AT94" i="2"/>
  <c r="CH94" i="2"/>
  <c r="BN94" i="2"/>
  <c r="AK94" i="2"/>
  <c r="CS94" i="2"/>
  <c r="BY94" i="2"/>
  <c r="BE94" i="2"/>
  <c r="DC93" i="2"/>
  <c r="AJ94" i="2"/>
  <c r="CR94" i="2"/>
  <c r="BD94" i="2"/>
  <c r="BX94" i="2"/>
  <c r="A97" i="2"/>
  <c r="A118" i="3" l="1"/>
  <c r="C117" i="3"/>
  <c r="B117" i="3"/>
  <c r="CZ96" i="2"/>
  <c r="P96" i="2"/>
  <c r="O96" i="2"/>
  <c r="M96" i="2"/>
  <c r="N96" i="2"/>
  <c r="Q96" i="2"/>
  <c r="J96" i="2"/>
  <c r="C96" i="2"/>
  <c r="E96" i="2"/>
  <c r="F96" i="2"/>
  <c r="K96" i="2"/>
  <c r="L96" i="2"/>
  <c r="D96" i="2"/>
  <c r="I96" i="2"/>
  <c r="G96" i="2"/>
  <c r="H96" i="2"/>
  <c r="CI95" i="2"/>
  <c r="AA95" i="2"/>
  <c r="AU95" i="2"/>
  <c r="BO95" i="2"/>
  <c r="AI95" i="2"/>
  <c r="BC95" i="2"/>
  <c r="CQ95" i="2"/>
  <c r="BW95" i="2"/>
  <c r="DC94" i="2"/>
  <c r="AV95" i="2"/>
  <c r="AB95" i="2"/>
  <c r="CJ95" i="2"/>
  <c r="BP95" i="2"/>
  <c r="BX95" i="2"/>
  <c r="CR95" i="2"/>
  <c r="BD95" i="2"/>
  <c r="AJ95" i="2"/>
  <c r="DB94" i="2"/>
  <c r="CG95" i="2"/>
  <c r="Y95" i="2"/>
  <c r="BM95" i="2"/>
  <c r="AS95" i="2"/>
  <c r="CM95" i="2"/>
  <c r="AE95" i="2"/>
  <c r="AY95" i="2"/>
  <c r="BS95" i="2"/>
  <c r="CY97" i="2"/>
  <c r="B97" i="2"/>
  <c r="DD94" i="2"/>
  <c r="AK95" i="2"/>
  <c r="CS95" i="2"/>
  <c r="BE95" i="2"/>
  <c r="BY95" i="2"/>
  <c r="AT95" i="2"/>
  <c r="Z95" i="2"/>
  <c r="BN95" i="2"/>
  <c r="CH95" i="2"/>
  <c r="CE95" i="2"/>
  <c r="DA95" i="2"/>
  <c r="AQ95" i="2"/>
  <c r="W95" i="2"/>
  <c r="BK95" i="2"/>
  <c r="AH95" i="2"/>
  <c r="BB95" i="2"/>
  <c r="BV95" i="2"/>
  <c r="CP95" i="2"/>
  <c r="DE94" i="2"/>
  <c r="BR95" i="2"/>
  <c r="CL95" i="2"/>
  <c r="AX95" i="2"/>
  <c r="AD95" i="2"/>
  <c r="AG95" i="2"/>
  <c r="CO95" i="2"/>
  <c r="BU95" i="2"/>
  <c r="BA95" i="2"/>
  <c r="CK95" i="2"/>
  <c r="AC95" i="2"/>
  <c r="BQ95" i="2"/>
  <c r="AW95" i="2"/>
  <c r="BT95" i="2"/>
  <c r="CN95" i="2"/>
  <c r="AZ95" i="2"/>
  <c r="AF95" i="2"/>
  <c r="AR95" i="2"/>
  <c r="X95" i="2"/>
  <c r="BL95" i="2"/>
  <c r="CF95" i="2"/>
  <c r="A98" i="2"/>
  <c r="A119" i="3" l="1"/>
  <c r="C118" i="3"/>
  <c r="B118" i="3"/>
  <c r="CZ97" i="2"/>
  <c r="M97" i="2"/>
  <c r="O97" i="2"/>
  <c r="N97" i="2"/>
  <c r="P97" i="2"/>
  <c r="C97" i="2"/>
  <c r="D97" i="2"/>
  <c r="H97" i="2"/>
  <c r="F97" i="2"/>
  <c r="G97" i="2"/>
  <c r="K97" i="2"/>
  <c r="E97" i="2"/>
  <c r="I97" i="2"/>
  <c r="Q97" i="2"/>
  <c r="L97" i="2"/>
  <c r="J97" i="2"/>
  <c r="CN96" i="2"/>
  <c r="AF96" i="2"/>
  <c r="AZ96" i="2"/>
  <c r="BT96" i="2"/>
  <c r="AG96" i="2"/>
  <c r="BA96" i="2"/>
  <c r="CO96" i="2"/>
  <c r="BU96" i="2"/>
  <c r="CI96" i="2"/>
  <c r="AA96" i="2"/>
  <c r="BO96" i="2"/>
  <c r="AU96" i="2"/>
  <c r="BS96" i="2"/>
  <c r="CM96" i="2"/>
  <c r="AE96" i="2"/>
  <c r="AY96" i="2"/>
  <c r="BR96" i="2"/>
  <c r="CL96" i="2"/>
  <c r="AD96" i="2"/>
  <c r="AX96" i="2"/>
  <c r="AI96" i="2"/>
  <c r="CQ96" i="2"/>
  <c r="BC96" i="2"/>
  <c r="BW96" i="2"/>
  <c r="DD95" i="2"/>
  <c r="DE95" i="2"/>
  <c r="BQ96" i="2"/>
  <c r="CK96" i="2"/>
  <c r="AC96" i="2"/>
  <c r="AW96" i="2"/>
  <c r="CH96" i="2"/>
  <c r="Z96" i="2"/>
  <c r="AT96" i="2"/>
  <c r="BN96" i="2"/>
  <c r="AK96" i="2"/>
  <c r="BE96" i="2"/>
  <c r="BY96" i="2"/>
  <c r="CS96" i="2"/>
  <c r="AJ96" i="2"/>
  <c r="CR96" i="2"/>
  <c r="BX96" i="2"/>
  <c r="BD96" i="2"/>
  <c r="CY98" i="2"/>
  <c r="B98" i="2"/>
  <c r="DC95" i="2"/>
  <c r="CJ96" i="2"/>
  <c r="AB96" i="2"/>
  <c r="AV96" i="2"/>
  <c r="BP96" i="2"/>
  <c r="DA96" i="2"/>
  <c r="W96" i="2"/>
  <c r="AQ96" i="2"/>
  <c r="CE96" i="2"/>
  <c r="BK96" i="2"/>
  <c r="DB95" i="2"/>
  <c r="X96" i="2"/>
  <c r="AR96" i="2"/>
  <c r="CF96" i="2"/>
  <c r="BL96" i="2"/>
  <c r="Y96" i="2"/>
  <c r="AS96" i="2"/>
  <c r="BM96" i="2"/>
  <c r="CG96" i="2"/>
  <c r="BV96" i="2"/>
  <c r="CP96" i="2"/>
  <c r="BB96" i="2"/>
  <c r="AH96" i="2"/>
  <c r="A99" i="2"/>
  <c r="A120" i="3" l="1"/>
  <c r="B119" i="3"/>
  <c r="C119" i="3"/>
  <c r="AZ97" i="2"/>
  <c r="BT97" i="2"/>
  <c r="CN97" i="2"/>
  <c r="AF97" i="2"/>
  <c r="AY97" i="2"/>
  <c r="BS97" i="2"/>
  <c r="CM97" i="2"/>
  <c r="AE97" i="2"/>
  <c r="BL97" i="2"/>
  <c r="CF97" i="2"/>
  <c r="AR97" i="2"/>
  <c r="X97" i="2"/>
  <c r="BW97" i="2"/>
  <c r="CQ97" i="2"/>
  <c r="BC97" i="2"/>
  <c r="AI97" i="2"/>
  <c r="DD96" i="2"/>
  <c r="CY99" i="2"/>
  <c r="B99" i="2"/>
  <c r="DC96" i="2"/>
  <c r="CZ98" i="2"/>
  <c r="M98" i="2"/>
  <c r="Q98" i="2"/>
  <c r="O98" i="2"/>
  <c r="P98" i="2"/>
  <c r="C98" i="2"/>
  <c r="D98" i="2"/>
  <c r="I98" i="2"/>
  <c r="J98" i="2"/>
  <c r="N98" i="2"/>
  <c r="E98" i="2"/>
  <c r="F98" i="2"/>
  <c r="G98" i="2"/>
  <c r="H98" i="2"/>
  <c r="L98" i="2"/>
  <c r="K98" i="2"/>
  <c r="AX97" i="2"/>
  <c r="BR97" i="2"/>
  <c r="AD97" i="2"/>
  <c r="CL97" i="2"/>
  <c r="CG97" i="2"/>
  <c r="Y97" i="2"/>
  <c r="BM97" i="2"/>
  <c r="AS97" i="2"/>
  <c r="BP97" i="2"/>
  <c r="CJ97" i="2"/>
  <c r="AB97" i="2"/>
  <c r="AV97" i="2"/>
  <c r="AH97" i="2"/>
  <c r="BB97" i="2"/>
  <c r="CP97" i="2"/>
  <c r="BV97" i="2"/>
  <c r="DB96" i="2"/>
  <c r="AK97" i="2"/>
  <c r="CS97" i="2"/>
  <c r="BY97" i="2"/>
  <c r="BE97" i="2"/>
  <c r="BO97" i="2"/>
  <c r="CI97" i="2"/>
  <c r="AA97" i="2"/>
  <c r="AU97" i="2"/>
  <c r="BK97" i="2"/>
  <c r="CE97" i="2"/>
  <c r="W97" i="2"/>
  <c r="AQ97" i="2"/>
  <c r="DA97" i="2"/>
  <c r="AG97" i="2"/>
  <c r="BA97" i="2"/>
  <c r="BU97" i="2"/>
  <c r="CO97" i="2"/>
  <c r="DE96" i="2"/>
  <c r="BQ97" i="2"/>
  <c r="CK97" i="2"/>
  <c r="AC97" i="2"/>
  <c r="AW97" i="2"/>
  <c r="CH97" i="2"/>
  <c r="Z97" i="2"/>
  <c r="AT97" i="2"/>
  <c r="BN97" i="2"/>
  <c r="AJ97" i="2"/>
  <c r="CR97" i="2"/>
  <c r="BD97" i="2"/>
  <c r="BX97" i="2"/>
  <c r="A100" i="2"/>
  <c r="A121" i="3" l="1"/>
  <c r="C120" i="3"/>
  <c r="B120" i="3"/>
  <c r="DE97" i="2"/>
  <c r="CZ99" i="2"/>
  <c r="O99" i="2"/>
  <c r="M99" i="2"/>
  <c r="Q99" i="2"/>
  <c r="P99" i="2"/>
  <c r="D99" i="2"/>
  <c r="H99" i="2"/>
  <c r="I99" i="2"/>
  <c r="G99" i="2"/>
  <c r="K99" i="2"/>
  <c r="L99" i="2"/>
  <c r="E99" i="2"/>
  <c r="N99" i="2"/>
  <c r="C99" i="2"/>
  <c r="J99" i="2"/>
  <c r="F99" i="2"/>
  <c r="DD97" i="2"/>
  <c r="AH98" i="2"/>
  <c r="CP98" i="2"/>
  <c r="BV98" i="2"/>
  <c r="BB98" i="2"/>
  <c r="BU98" i="2"/>
  <c r="CO98" i="2"/>
  <c r="BA98" i="2"/>
  <c r="AG98" i="2"/>
  <c r="DC97" i="2"/>
  <c r="CI98" i="2"/>
  <c r="AA98" i="2"/>
  <c r="BO98" i="2"/>
  <c r="AU98" i="2"/>
  <c r="AJ98" i="2"/>
  <c r="BD98" i="2"/>
  <c r="CR98" i="2"/>
  <c r="BX98" i="2"/>
  <c r="CY100" i="2"/>
  <c r="B100" i="2"/>
  <c r="DB97" i="2"/>
  <c r="CM98" i="2"/>
  <c r="AE98" i="2"/>
  <c r="BS98" i="2"/>
  <c r="AY98" i="2"/>
  <c r="CH98" i="2"/>
  <c r="Z98" i="2"/>
  <c r="BN98" i="2"/>
  <c r="AT98" i="2"/>
  <c r="CK98" i="2"/>
  <c r="AC98" i="2"/>
  <c r="AW98" i="2"/>
  <c r="BQ98" i="2"/>
  <c r="AI98" i="2"/>
  <c r="CQ98" i="2"/>
  <c r="BC98" i="2"/>
  <c r="BW98" i="2"/>
  <c r="CN98" i="2"/>
  <c r="AF98" i="2"/>
  <c r="BT98" i="2"/>
  <c r="AZ98" i="2"/>
  <c r="CG98" i="2"/>
  <c r="Y98" i="2"/>
  <c r="AS98" i="2"/>
  <c r="BM98" i="2"/>
  <c r="CF98" i="2"/>
  <c r="X98" i="2"/>
  <c r="BL98" i="2"/>
  <c r="AR98" i="2"/>
  <c r="BY98" i="2"/>
  <c r="CS98" i="2"/>
  <c r="BE98" i="2"/>
  <c r="AK98" i="2"/>
  <c r="CJ98" i="2"/>
  <c r="AB98" i="2"/>
  <c r="AV98" i="2"/>
  <c r="BP98" i="2"/>
  <c r="BK98" i="2"/>
  <c r="CE98" i="2"/>
  <c r="DA98" i="2"/>
  <c r="AQ98" i="2"/>
  <c r="W98" i="2"/>
  <c r="CL98" i="2"/>
  <c r="AD98" i="2"/>
  <c r="AX98" i="2"/>
  <c r="BR98" i="2"/>
  <c r="A101" i="2"/>
  <c r="A122" i="3" l="1"/>
  <c r="C121" i="3"/>
  <c r="B121" i="3"/>
  <c r="Y99" i="2"/>
  <c r="AS99" i="2"/>
  <c r="BM99" i="2"/>
  <c r="CG99" i="2"/>
  <c r="BY99" i="2"/>
  <c r="CS99" i="2"/>
  <c r="BE99" i="2"/>
  <c r="AK99" i="2"/>
  <c r="AD99" i="2"/>
  <c r="CL99" i="2"/>
  <c r="AX99" i="2"/>
  <c r="BR99" i="2"/>
  <c r="CN99" i="2"/>
  <c r="AF99" i="2"/>
  <c r="AZ99" i="2"/>
  <c r="BT99" i="2"/>
  <c r="AB99" i="2"/>
  <c r="AV99" i="2"/>
  <c r="BP99" i="2"/>
  <c r="CJ99" i="2"/>
  <c r="BU99" i="2"/>
  <c r="CO99" i="2"/>
  <c r="BA99" i="2"/>
  <c r="AG99" i="2"/>
  <c r="DB98" i="2"/>
  <c r="DD98" i="2"/>
  <c r="DA99" i="2"/>
  <c r="W99" i="2"/>
  <c r="AQ99" i="2"/>
  <c r="CE99" i="2"/>
  <c r="BK99" i="2"/>
  <c r="AE99" i="2"/>
  <c r="CM99" i="2"/>
  <c r="AY99" i="2"/>
  <c r="BS99" i="2"/>
  <c r="X99" i="2"/>
  <c r="AR99" i="2"/>
  <c r="CF99" i="2"/>
  <c r="BL99" i="2"/>
  <c r="AI99" i="2"/>
  <c r="BC99" i="2"/>
  <c r="BW99" i="2"/>
  <c r="CQ99" i="2"/>
  <c r="CZ100" i="2"/>
  <c r="M100" i="2"/>
  <c r="O100" i="2"/>
  <c r="Q100" i="2"/>
  <c r="P100" i="2"/>
  <c r="I100" i="2"/>
  <c r="J100" i="2"/>
  <c r="N100" i="2"/>
  <c r="L100" i="2"/>
  <c r="E100" i="2"/>
  <c r="G100" i="2"/>
  <c r="C100" i="2"/>
  <c r="H100" i="2"/>
  <c r="F100" i="2"/>
  <c r="D100" i="2"/>
  <c r="K100" i="2"/>
  <c r="Z99" i="2"/>
  <c r="AT99" i="2"/>
  <c r="CH99" i="2"/>
  <c r="BN99" i="2"/>
  <c r="AC99" i="2"/>
  <c r="CK99" i="2"/>
  <c r="BQ99" i="2"/>
  <c r="AW99" i="2"/>
  <c r="CY101" i="2"/>
  <c r="B101" i="2"/>
  <c r="DE98" i="2"/>
  <c r="DC98" i="2"/>
  <c r="AH99" i="2"/>
  <c r="CP99" i="2"/>
  <c r="BV99" i="2"/>
  <c r="BB99" i="2"/>
  <c r="AA99" i="2"/>
  <c r="AU99" i="2"/>
  <c r="CI99" i="2"/>
  <c r="BO99" i="2"/>
  <c r="AJ99" i="2"/>
  <c r="BD99" i="2"/>
  <c r="CR99" i="2"/>
  <c r="BX99" i="2"/>
  <c r="A102" i="2"/>
  <c r="A123" i="3" l="1"/>
  <c r="C122" i="3"/>
  <c r="B122" i="3"/>
  <c r="CY102" i="2"/>
  <c r="B102" i="2"/>
  <c r="AB100" i="2"/>
  <c r="CJ100" i="2"/>
  <c r="AV100" i="2"/>
  <c r="BP100" i="2"/>
  <c r="BT100" i="2"/>
  <c r="CN100" i="2"/>
  <c r="AF100" i="2"/>
  <c r="AZ100" i="2"/>
  <c r="BX100" i="2"/>
  <c r="CR100" i="2"/>
  <c r="BD100" i="2"/>
  <c r="AJ100" i="2"/>
  <c r="DB99" i="2"/>
  <c r="BS100" i="2"/>
  <c r="CM100" i="2"/>
  <c r="AE100" i="2"/>
  <c r="AY100" i="2"/>
  <c r="CE100" i="2"/>
  <c r="DA100" i="2"/>
  <c r="AQ100" i="2"/>
  <c r="W100" i="2"/>
  <c r="BK100" i="2"/>
  <c r="AH100" i="2"/>
  <c r="CP100" i="2"/>
  <c r="BV100" i="2"/>
  <c r="BB100" i="2"/>
  <c r="BY100" i="2"/>
  <c r="CS100" i="2"/>
  <c r="BE100" i="2"/>
  <c r="AK100" i="2"/>
  <c r="DD99" i="2"/>
  <c r="BL100" i="2"/>
  <c r="CF100" i="2"/>
  <c r="AR100" i="2"/>
  <c r="X100" i="2"/>
  <c r="AA100" i="2"/>
  <c r="CI100" i="2"/>
  <c r="AU100" i="2"/>
  <c r="BO100" i="2"/>
  <c r="BR100" i="2"/>
  <c r="CL100" i="2"/>
  <c r="AD100" i="2"/>
  <c r="AX100" i="2"/>
  <c r="AI100" i="2"/>
  <c r="BC100" i="2"/>
  <c r="BW100" i="2"/>
  <c r="CQ100" i="2"/>
  <c r="DE99" i="2"/>
  <c r="CZ101" i="2"/>
  <c r="P101" i="2"/>
  <c r="M101" i="2"/>
  <c r="N101" i="2"/>
  <c r="O101" i="2"/>
  <c r="Q101" i="2"/>
  <c r="K101" i="2"/>
  <c r="L101" i="2"/>
  <c r="C101" i="2"/>
  <c r="D101" i="2"/>
  <c r="I101" i="2"/>
  <c r="J101" i="2"/>
  <c r="E101" i="2"/>
  <c r="G101" i="2"/>
  <c r="H101" i="2"/>
  <c r="F101" i="2"/>
  <c r="BN100" i="2"/>
  <c r="CH100" i="2"/>
  <c r="Z100" i="2"/>
  <c r="AT100" i="2"/>
  <c r="BM100" i="2"/>
  <c r="CG100" i="2"/>
  <c r="AS100" i="2"/>
  <c r="Y100" i="2"/>
  <c r="AC100" i="2"/>
  <c r="CK100" i="2"/>
  <c r="AW100" i="2"/>
  <c r="BQ100" i="2"/>
  <c r="AG100" i="2"/>
  <c r="CO100" i="2"/>
  <c r="BA100" i="2"/>
  <c r="BU100" i="2"/>
  <c r="DC99" i="2"/>
  <c r="A103" i="2"/>
  <c r="A124" i="3" l="1"/>
  <c r="C123" i="3"/>
  <c r="B123" i="3"/>
  <c r="X101" i="2"/>
  <c r="AR101" i="2"/>
  <c r="CF101" i="2"/>
  <c r="BL101" i="2"/>
  <c r="AJ101" i="2"/>
  <c r="BD101" i="2"/>
  <c r="BX101" i="2"/>
  <c r="CR101" i="2"/>
  <c r="DD100" i="2"/>
  <c r="AI101" i="2"/>
  <c r="CQ101" i="2"/>
  <c r="BW101" i="2"/>
  <c r="BC101" i="2"/>
  <c r="DB100" i="2"/>
  <c r="CZ102" i="2"/>
  <c r="Q102" i="2"/>
  <c r="N102" i="2"/>
  <c r="O102" i="2"/>
  <c r="P102" i="2"/>
  <c r="M102" i="2"/>
  <c r="G102" i="2"/>
  <c r="K102" i="2"/>
  <c r="L102" i="2"/>
  <c r="F102" i="2"/>
  <c r="J102" i="2"/>
  <c r="C102" i="2"/>
  <c r="E102" i="2"/>
  <c r="I102" i="2"/>
  <c r="H102" i="2"/>
  <c r="D102" i="2"/>
  <c r="CY103" i="2"/>
  <c r="B103" i="2"/>
  <c r="BO101" i="2"/>
  <c r="CI101" i="2"/>
  <c r="AA101" i="2"/>
  <c r="AU101" i="2"/>
  <c r="BY101" i="2"/>
  <c r="CS101" i="2"/>
  <c r="AK101" i="2"/>
  <c r="BE101" i="2"/>
  <c r="DE100" i="2"/>
  <c r="Y101" i="2"/>
  <c r="AS101" i="2"/>
  <c r="BM101" i="2"/>
  <c r="CG101" i="2"/>
  <c r="DA101" i="2"/>
  <c r="W101" i="2"/>
  <c r="AQ101" i="2"/>
  <c r="CE101" i="2"/>
  <c r="BK101" i="2"/>
  <c r="Z101" i="2"/>
  <c r="AT101" i="2"/>
  <c r="BN101" i="2"/>
  <c r="CH101" i="2"/>
  <c r="CL101" i="2"/>
  <c r="AD101" i="2"/>
  <c r="BR101" i="2"/>
  <c r="AX101" i="2"/>
  <c r="CN101" i="2"/>
  <c r="AF101" i="2"/>
  <c r="AZ101" i="2"/>
  <c r="BT101" i="2"/>
  <c r="AH101" i="2"/>
  <c r="CP101" i="2"/>
  <c r="BB101" i="2"/>
  <c r="BV101" i="2"/>
  <c r="DC100" i="2"/>
  <c r="BP101" i="2"/>
  <c r="CJ101" i="2"/>
  <c r="AV101" i="2"/>
  <c r="AB101" i="2"/>
  <c r="BQ101" i="2"/>
  <c r="CK101" i="2"/>
  <c r="AC101" i="2"/>
  <c r="AW101" i="2"/>
  <c r="BS101" i="2"/>
  <c r="CM101" i="2"/>
  <c r="AE101" i="2"/>
  <c r="AY101" i="2"/>
  <c r="BU101" i="2"/>
  <c r="CO101" i="2"/>
  <c r="BA101" i="2"/>
  <c r="AG101" i="2"/>
  <c r="A104" i="2"/>
  <c r="A125" i="3" l="1"/>
  <c r="C124" i="3"/>
  <c r="B124" i="3"/>
  <c r="CY104" i="2"/>
  <c r="B104" i="2"/>
  <c r="DC101" i="2"/>
  <c r="BN102" i="2"/>
  <c r="CH102" i="2"/>
  <c r="AT102" i="2"/>
  <c r="Z102" i="2"/>
  <c r="AK102" i="2"/>
  <c r="CS102" i="2"/>
  <c r="BE102" i="2"/>
  <c r="BY102" i="2"/>
  <c r="DB101" i="2"/>
  <c r="Y102" i="2"/>
  <c r="AS102" i="2"/>
  <c r="CG102" i="2"/>
  <c r="BM102" i="2"/>
  <c r="BX102" i="2"/>
  <c r="CR102" i="2"/>
  <c r="BD102" i="2"/>
  <c r="AJ102" i="2"/>
  <c r="DD101" i="2"/>
  <c r="X102" i="2"/>
  <c r="AR102" i="2"/>
  <c r="BL102" i="2"/>
  <c r="CF102" i="2"/>
  <c r="DA102" i="2"/>
  <c r="W102" i="2"/>
  <c r="AQ102" i="2"/>
  <c r="BK102" i="2"/>
  <c r="CE102" i="2"/>
  <c r="AE102" i="2"/>
  <c r="AY102" i="2"/>
  <c r="BS102" i="2"/>
  <c r="CM102" i="2"/>
  <c r="BW102" i="2"/>
  <c r="CQ102" i="2"/>
  <c r="AI102" i="2"/>
  <c r="BC102" i="2"/>
  <c r="CZ103" i="2"/>
  <c r="M103" i="2"/>
  <c r="O103" i="2"/>
  <c r="N103" i="2"/>
  <c r="P103" i="2"/>
  <c r="L103" i="2"/>
  <c r="E103" i="2"/>
  <c r="C103" i="2"/>
  <c r="D103" i="2"/>
  <c r="H103" i="2"/>
  <c r="J103" i="2"/>
  <c r="G103" i="2"/>
  <c r="Q103" i="2"/>
  <c r="I103" i="2"/>
  <c r="K103" i="2"/>
  <c r="F103" i="2"/>
  <c r="AC102" i="2"/>
  <c r="AW102" i="2"/>
  <c r="CK102" i="2"/>
  <c r="BQ102" i="2"/>
  <c r="AG102" i="2"/>
  <c r="CO102" i="2"/>
  <c r="BU102" i="2"/>
  <c r="BA102" i="2"/>
  <c r="CN102" i="2"/>
  <c r="AF102" i="2"/>
  <c r="BT102" i="2"/>
  <c r="AZ102" i="2"/>
  <c r="DE101" i="2"/>
  <c r="BP102" i="2"/>
  <c r="CJ102" i="2"/>
  <c r="AB102" i="2"/>
  <c r="AV102" i="2"/>
  <c r="BR102" i="2"/>
  <c r="CL102" i="2"/>
  <c r="AD102" i="2"/>
  <c r="AX102" i="2"/>
  <c r="CI102" i="2"/>
  <c r="AA102" i="2"/>
  <c r="BO102" i="2"/>
  <c r="AU102" i="2"/>
  <c r="AH102" i="2"/>
  <c r="BB102" i="2"/>
  <c r="BV102" i="2"/>
  <c r="CP102" i="2"/>
  <c r="A105" i="2"/>
  <c r="A126" i="3" l="1"/>
  <c r="C125" i="3"/>
  <c r="B125" i="3"/>
  <c r="CY105" i="2"/>
  <c r="B105" i="2"/>
  <c r="AB103" i="2"/>
  <c r="AV103" i="2"/>
  <c r="BP103" i="2"/>
  <c r="CJ103" i="2"/>
  <c r="AG103" i="2"/>
  <c r="CO103" i="2"/>
  <c r="BA103" i="2"/>
  <c r="BU103" i="2"/>
  <c r="DC102" i="2"/>
  <c r="AR103" i="2"/>
  <c r="BL103" i="2"/>
  <c r="X103" i="2"/>
  <c r="CF103" i="2"/>
  <c r="BO103" i="2"/>
  <c r="CI103" i="2"/>
  <c r="AA103" i="2"/>
  <c r="AU103" i="2"/>
  <c r="AH103" i="2"/>
  <c r="CP103" i="2"/>
  <c r="BV103" i="2"/>
  <c r="BB103" i="2"/>
  <c r="DE102" i="2"/>
  <c r="CZ104" i="2"/>
  <c r="N104" i="2"/>
  <c r="P104" i="2"/>
  <c r="O104" i="2"/>
  <c r="E104" i="2"/>
  <c r="F104" i="2"/>
  <c r="G104" i="2"/>
  <c r="H104" i="2"/>
  <c r="I104" i="2"/>
  <c r="J104" i="2"/>
  <c r="M104" i="2"/>
  <c r="C104" i="2"/>
  <c r="L104" i="2"/>
  <c r="Q104" i="2"/>
  <c r="K104" i="2"/>
  <c r="D104" i="2"/>
  <c r="AC103" i="2"/>
  <c r="AW103" i="2"/>
  <c r="BQ103" i="2"/>
  <c r="CK103" i="2"/>
  <c r="AZ103" i="2"/>
  <c r="BT103" i="2"/>
  <c r="AF103" i="2"/>
  <c r="CN103" i="2"/>
  <c r="BY103" i="2"/>
  <c r="CS103" i="2"/>
  <c r="BE103" i="2"/>
  <c r="AK103" i="2"/>
  <c r="BX103" i="2"/>
  <c r="CR103" i="2"/>
  <c r="AJ103" i="2"/>
  <c r="BD103" i="2"/>
  <c r="DB102" i="2"/>
  <c r="Z103" i="2"/>
  <c r="AT103" i="2"/>
  <c r="BN103" i="2"/>
  <c r="CH103" i="2"/>
  <c r="BK103" i="2"/>
  <c r="CE103" i="2"/>
  <c r="AQ103" i="2"/>
  <c r="DA103" i="2"/>
  <c r="W103" i="2"/>
  <c r="AY103" i="2"/>
  <c r="BS103" i="2"/>
  <c r="AE103" i="2"/>
  <c r="CM103" i="2"/>
  <c r="AX103" i="2"/>
  <c r="BR103" i="2"/>
  <c r="CL103" i="2"/>
  <c r="AD103" i="2"/>
  <c r="AS103" i="2"/>
  <c r="BM103" i="2"/>
  <c r="CG103" i="2"/>
  <c r="Y103" i="2"/>
  <c r="AI103" i="2"/>
  <c r="BC103" i="2"/>
  <c r="BW103" i="2"/>
  <c r="CQ103" i="2"/>
  <c r="DD102" i="2"/>
  <c r="A106" i="2"/>
  <c r="A127" i="3" l="1"/>
  <c r="C126" i="3"/>
  <c r="B126" i="3"/>
  <c r="CY106" i="2"/>
  <c r="B106" i="2"/>
  <c r="DC103" i="2"/>
  <c r="DA104" i="2"/>
  <c r="W104" i="2"/>
  <c r="AQ104" i="2"/>
  <c r="CE104" i="2"/>
  <c r="BK104" i="2"/>
  <c r="AI104" i="2"/>
  <c r="CQ104" i="2"/>
  <c r="BW104" i="2"/>
  <c r="BC104" i="2"/>
  <c r="DE103" i="2"/>
  <c r="AY104" i="2"/>
  <c r="AE104" i="2"/>
  <c r="BS104" i="2"/>
  <c r="CM104" i="2"/>
  <c r="AU104" i="2"/>
  <c r="AA104" i="2"/>
  <c r="BO104" i="2"/>
  <c r="CI104" i="2"/>
  <c r="DD103" i="2"/>
  <c r="BY104" i="2"/>
  <c r="CS104" i="2"/>
  <c r="AK104" i="2"/>
  <c r="BE104" i="2"/>
  <c r="CZ105" i="2"/>
  <c r="P105" i="2"/>
  <c r="O105" i="2"/>
  <c r="M105" i="2"/>
  <c r="N105" i="2"/>
  <c r="D105" i="2"/>
  <c r="H105" i="2"/>
  <c r="I105" i="2"/>
  <c r="G105" i="2"/>
  <c r="K105" i="2"/>
  <c r="L105" i="2"/>
  <c r="Q105" i="2"/>
  <c r="F105" i="2"/>
  <c r="E105" i="2"/>
  <c r="J105" i="2"/>
  <c r="C105" i="2"/>
  <c r="CF104" i="2"/>
  <c r="X104" i="2"/>
  <c r="AR104" i="2"/>
  <c r="BL104" i="2"/>
  <c r="CJ104" i="2"/>
  <c r="AB104" i="2"/>
  <c r="AV104" i="2"/>
  <c r="BP104" i="2"/>
  <c r="BU104" i="2"/>
  <c r="CO104" i="2"/>
  <c r="BA104" i="2"/>
  <c r="AG104" i="2"/>
  <c r="AJ104" i="2"/>
  <c r="BD104" i="2"/>
  <c r="BX104" i="2"/>
  <c r="CR104" i="2"/>
  <c r="DB103" i="2"/>
  <c r="CL104" i="2"/>
  <c r="AD104" i="2"/>
  <c r="BR104" i="2"/>
  <c r="AX104" i="2"/>
  <c r="CH104" i="2"/>
  <c r="Z104" i="2"/>
  <c r="BN104" i="2"/>
  <c r="AT104" i="2"/>
  <c r="AH104" i="2"/>
  <c r="CP104" i="2"/>
  <c r="BB104" i="2"/>
  <c r="BV104" i="2"/>
  <c r="CN104" i="2"/>
  <c r="AF104" i="2"/>
  <c r="AZ104" i="2"/>
  <c r="BT104" i="2"/>
  <c r="AW104" i="2"/>
  <c r="AC104" i="2"/>
  <c r="CK104" i="2"/>
  <c r="BQ104" i="2"/>
  <c r="Y104" i="2"/>
  <c r="AS104" i="2"/>
  <c r="BM104" i="2"/>
  <c r="CG104" i="2"/>
  <c r="A107" i="2"/>
  <c r="A128" i="3" l="1"/>
  <c r="B127" i="3"/>
  <c r="C127" i="3"/>
  <c r="CG105" i="2"/>
  <c r="Y105" i="2"/>
  <c r="BM105" i="2"/>
  <c r="AS105" i="2"/>
  <c r="CM105" i="2"/>
  <c r="AE105" i="2"/>
  <c r="AY105" i="2"/>
  <c r="BS105" i="2"/>
  <c r="AJ105" i="2"/>
  <c r="CR105" i="2"/>
  <c r="BX105" i="2"/>
  <c r="BD105" i="2"/>
  <c r="DD104" i="2"/>
  <c r="Z105" i="2"/>
  <c r="AT105" i="2"/>
  <c r="BN105" i="2"/>
  <c r="CH105" i="2"/>
  <c r="BV105" i="2"/>
  <c r="CP105" i="2"/>
  <c r="BB105" i="2"/>
  <c r="AH105" i="2"/>
  <c r="CZ106" i="2"/>
  <c r="M106" i="2"/>
  <c r="O106" i="2"/>
  <c r="N106" i="2"/>
  <c r="P106" i="2"/>
  <c r="Q106" i="2"/>
  <c r="I106" i="2"/>
  <c r="J106" i="2"/>
  <c r="L106" i="2"/>
  <c r="E106" i="2"/>
  <c r="F106" i="2"/>
  <c r="K106" i="2"/>
  <c r="G106" i="2"/>
  <c r="D106" i="2"/>
  <c r="C106" i="2"/>
  <c r="H106" i="2"/>
  <c r="CY107" i="2"/>
  <c r="B107" i="2"/>
  <c r="CF105" i="2"/>
  <c r="X105" i="2"/>
  <c r="AR105" i="2"/>
  <c r="BL105" i="2"/>
  <c r="AA105" i="2"/>
  <c r="AU105" i="2"/>
  <c r="BO105" i="2"/>
  <c r="CI105" i="2"/>
  <c r="DE104" i="2"/>
  <c r="CE105" i="2"/>
  <c r="DA105" i="2"/>
  <c r="AQ105" i="2"/>
  <c r="W105" i="2"/>
  <c r="BK105" i="2"/>
  <c r="AK105" i="2"/>
  <c r="BE105" i="2"/>
  <c r="BY105" i="2"/>
  <c r="CS105" i="2"/>
  <c r="CK105" i="2"/>
  <c r="AC105" i="2"/>
  <c r="BQ105" i="2"/>
  <c r="AW105" i="2"/>
  <c r="AG105" i="2"/>
  <c r="BA105" i="2"/>
  <c r="CO105" i="2"/>
  <c r="BU105" i="2"/>
  <c r="DC104" i="2"/>
  <c r="CL105" i="2"/>
  <c r="AD105" i="2"/>
  <c r="BR105" i="2"/>
  <c r="AX105" i="2"/>
  <c r="BT105" i="2"/>
  <c r="CN105" i="2"/>
  <c r="AF105" i="2"/>
  <c r="AZ105" i="2"/>
  <c r="AB105" i="2"/>
  <c r="AV105" i="2"/>
  <c r="CJ105" i="2"/>
  <c r="BP105" i="2"/>
  <c r="AI105" i="2"/>
  <c r="CQ105" i="2"/>
  <c r="BC105" i="2"/>
  <c r="BW105" i="2"/>
  <c r="DB104" i="2"/>
  <c r="A108" i="2"/>
  <c r="A129" i="3" l="1"/>
  <c r="C128" i="3"/>
  <c r="B128" i="3"/>
  <c r="CY108" i="2"/>
  <c r="B108" i="2"/>
  <c r="DB105" i="2"/>
  <c r="CE106" i="2"/>
  <c r="DA106" i="2"/>
  <c r="W106" i="2"/>
  <c r="BK106" i="2"/>
  <c r="AQ106" i="2"/>
  <c r="BN106" i="2"/>
  <c r="CH106" i="2"/>
  <c r="AT106" i="2"/>
  <c r="Z106" i="2"/>
  <c r="CK106" i="2"/>
  <c r="AC106" i="2"/>
  <c r="AW106" i="2"/>
  <c r="BQ106" i="2"/>
  <c r="AI106" i="2"/>
  <c r="BC106" i="2"/>
  <c r="CQ106" i="2"/>
  <c r="BW106" i="2"/>
  <c r="DC105" i="2"/>
  <c r="BL106" i="2"/>
  <c r="CF106" i="2"/>
  <c r="X106" i="2"/>
  <c r="AR106" i="2"/>
  <c r="BM106" i="2"/>
  <c r="CG106" i="2"/>
  <c r="AS106" i="2"/>
  <c r="Y106" i="2"/>
  <c r="BY106" i="2"/>
  <c r="CS106" i="2"/>
  <c r="AK106" i="2"/>
  <c r="BE106" i="2"/>
  <c r="AG106" i="2"/>
  <c r="CO106" i="2"/>
  <c r="BU106" i="2"/>
  <c r="BA106" i="2"/>
  <c r="CI106" i="2"/>
  <c r="AA106" i="2"/>
  <c r="BO106" i="2"/>
  <c r="AU106" i="2"/>
  <c r="BT106" i="2"/>
  <c r="CN106" i="2"/>
  <c r="AF106" i="2"/>
  <c r="AZ106" i="2"/>
  <c r="BX106" i="2"/>
  <c r="CR106" i="2"/>
  <c r="BD106" i="2"/>
  <c r="AJ106" i="2"/>
  <c r="CZ107" i="2"/>
  <c r="N107" i="2"/>
  <c r="P107" i="2"/>
  <c r="Q107" i="2"/>
  <c r="M107" i="2"/>
  <c r="O107" i="2"/>
  <c r="H107" i="2"/>
  <c r="I107" i="2"/>
  <c r="J107" i="2"/>
  <c r="D107" i="2"/>
  <c r="K107" i="2"/>
  <c r="L107" i="2"/>
  <c r="C107" i="2"/>
  <c r="E107" i="2"/>
  <c r="F107" i="2"/>
  <c r="G107" i="2"/>
  <c r="DD105" i="2"/>
  <c r="DE105" i="2"/>
  <c r="BP106" i="2"/>
  <c r="CJ106" i="2"/>
  <c r="AB106" i="2"/>
  <c r="AV106" i="2"/>
  <c r="BS106" i="2"/>
  <c r="CM106" i="2"/>
  <c r="AE106" i="2"/>
  <c r="AY106" i="2"/>
  <c r="BR106" i="2"/>
  <c r="CL106" i="2"/>
  <c r="AD106" i="2"/>
  <c r="AX106" i="2"/>
  <c r="AH106" i="2"/>
  <c r="CP106" i="2"/>
  <c r="BB106" i="2"/>
  <c r="BV106" i="2"/>
  <c r="A109" i="2"/>
  <c r="A130" i="3" l="1"/>
  <c r="C129" i="3"/>
  <c r="B129" i="3"/>
  <c r="DE106" i="2"/>
  <c r="CY109" i="2"/>
  <c r="B109" i="2"/>
  <c r="CM107" i="2"/>
  <c r="AE107" i="2"/>
  <c r="BS107" i="2"/>
  <c r="AY107" i="2"/>
  <c r="BX107" i="2"/>
  <c r="CR107" i="2"/>
  <c r="BD107" i="2"/>
  <c r="AJ107" i="2"/>
  <c r="DC106" i="2"/>
  <c r="CF107" i="2"/>
  <c r="X107" i="2"/>
  <c r="BL107" i="2"/>
  <c r="AR107" i="2"/>
  <c r="AH107" i="2"/>
  <c r="BB107" i="2"/>
  <c r="BV107" i="2"/>
  <c r="CP107" i="2"/>
  <c r="DD106" i="2"/>
  <c r="CL107" i="2"/>
  <c r="AD107" i="2"/>
  <c r="AX107" i="2"/>
  <c r="BR107" i="2"/>
  <c r="CZ108" i="2"/>
  <c r="N108" i="2"/>
  <c r="P108" i="2"/>
  <c r="O108" i="2"/>
  <c r="M108" i="2"/>
  <c r="Q108" i="2"/>
  <c r="J108" i="2"/>
  <c r="C108" i="2"/>
  <c r="E108" i="2"/>
  <c r="F108" i="2"/>
  <c r="K108" i="2"/>
  <c r="D108" i="2"/>
  <c r="I108" i="2"/>
  <c r="G108" i="2"/>
  <c r="H108" i="2"/>
  <c r="L108" i="2"/>
  <c r="BN107" i="2"/>
  <c r="CH107" i="2"/>
  <c r="AT107" i="2"/>
  <c r="Z107" i="2"/>
  <c r="CJ107" i="2"/>
  <c r="AB107" i="2"/>
  <c r="AV107" i="2"/>
  <c r="BP107" i="2"/>
  <c r="Y107" i="2"/>
  <c r="AS107" i="2"/>
  <c r="CG107" i="2"/>
  <c r="BM107" i="2"/>
  <c r="AI107" i="2"/>
  <c r="BC107" i="2"/>
  <c r="CQ107" i="2"/>
  <c r="BW107" i="2"/>
  <c r="DA107" i="2"/>
  <c r="W107" i="2"/>
  <c r="AQ107" i="2"/>
  <c r="BK107" i="2"/>
  <c r="CE107" i="2"/>
  <c r="AG107" i="2"/>
  <c r="CO107" i="2"/>
  <c r="BU107" i="2"/>
  <c r="BA107" i="2"/>
  <c r="DB106" i="2"/>
  <c r="CI107" i="2"/>
  <c r="AA107" i="2"/>
  <c r="AU107" i="2"/>
  <c r="BO107" i="2"/>
  <c r="CN107" i="2"/>
  <c r="AF107" i="2"/>
  <c r="BT107" i="2"/>
  <c r="AZ107" i="2"/>
  <c r="AW107" i="2"/>
  <c r="BQ107" i="2"/>
  <c r="AC107" i="2"/>
  <c r="CK107" i="2"/>
  <c r="AK107" i="2"/>
  <c r="CS107" i="2"/>
  <c r="BE107" i="2"/>
  <c r="BY107" i="2"/>
  <c r="A110" i="2"/>
  <c r="A131" i="3" l="1"/>
  <c r="C130" i="3"/>
  <c r="B130" i="3"/>
  <c r="DD107" i="2"/>
  <c r="AF108" i="2"/>
  <c r="CN108" i="2"/>
  <c r="AZ108" i="2"/>
  <c r="BT108" i="2"/>
  <c r="W108" i="2"/>
  <c r="AQ108" i="2"/>
  <c r="DA108" i="2"/>
  <c r="CE108" i="2"/>
  <c r="BK108" i="2"/>
  <c r="CY110" i="2"/>
  <c r="B110" i="2"/>
  <c r="DC107" i="2"/>
  <c r="AE108" i="2"/>
  <c r="AY108" i="2"/>
  <c r="CM108" i="2"/>
  <c r="BS108" i="2"/>
  <c r="AJ108" i="2"/>
  <c r="BD108" i="2"/>
  <c r="CR108" i="2"/>
  <c r="BX108" i="2"/>
  <c r="CZ109" i="2"/>
  <c r="P109" i="2"/>
  <c r="N109" i="2"/>
  <c r="O109" i="2"/>
  <c r="Q109" i="2"/>
  <c r="C109" i="2"/>
  <c r="D109" i="2"/>
  <c r="H109" i="2"/>
  <c r="F109" i="2"/>
  <c r="G109" i="2"/>
  <c r="K109" i="2"/>
  <c r="E109" i="2"/>
  <c r="M109" i="2"/>
  <c r="I109" i="2"/>
  <c r="J109" i="2"/>
  <c r="L109" i="2"/>
  <c r="AR108" i="2"/>
  <c r="X108" i="2"/>
  <c r="BL108" i="2"/>
  <c r="CF108" i="2"/>
  <c r="AI108" i="2"/>
  <c r="BC108" i="2"/>
  <c r="BW108" i="2"/>
  <c r="CQ108" i="2"/>
  <c r="AB108" i="2"/>
  <c r="AV108" i="2"/>
  <c r="CJ108" i="2"/>
  <c r="BP108" i="2"/>
  <c r="AD108" i="2"/>
  <c r="AX108" i="2"/>
  <c r="BR108" i="2"/>
  <c r="CL108" i="2"/>
  <c r="DB107" i="2"/>
  <c r="AA108" i="2"/>
  <c r="AU108" i="2"/>
  <c r="BO108" i="2"/>
  <c r="CI108" i="2"/>
  <c r="Z108" i="2"/>
  <c r="AT108" i="2"/>
  <c r="BN108" i="2"/>
  <c r="CH108" i="2"/>
  <c r="BY108" i="2"/>
  <c r="CS108" i="2"/>
  <c r="BE108" i="2"/>
  <c r="AK108" i="2"/>
  <c r="AH108" i="2"/>
  <c r="CP108" i="2"/>
  <c r="BV108" i="2"/>
  <c r="BB108" i="2"/>
  <c r="DE107" i="2"/>
  <c r="AC108" i="2"/>
  <c r="AW108" i="2"/>
  <c r="BQ108" i="2"/>
  <c r="CK108" i="2"/>
  <c r="AS108" i="2"/>
  <c r="Y108" i="2"/>
  <c r="BM108" i="2"/>
  <c r="CG108" i="2"/>
  <c r="BU108" i="2"/>
  <c r="CO108" i="2"/>
  <c r="AG108" i="2"/>
  <c r="BA108" i="2"/>
  <c r="A111" i="2"/>
  <c r="A132" i="3" l="1"/>
  <c r="C131" i="3"/>
  <c r="B131" i="3"/>
  <c r="CZ110" i="2"/>
  <c r="Q110" i="2"/>
  <c r="O110" i="2"/>
  <c r="N110" i="2"/>
  <c r="M110" i="2"/>
  <c r="P110" i="2"/>
  <c r="E110" i="2"/>
  <c r="F110" i="2"/>
  <c r="G110" i="2"/>
  <c r="H110" i="2"/>
  <c r="I110" i="2"/>
  <c r="J110" i="2"/>
  <c r="D110" i="2"/>
  <c r="C110" i="2"/>
  <c r="K110" i="2"/>
  <c r="L110" i="2"/>
  <c r="BQ109" i="2"/>
  <c r="CK109" i="2"/>
  <c r="AW109" i="2"/>
  <c r="AC109" i="2"/>
  <c r="W109" i="2"/>
  <c r="AQ109" i="2"/>
  <c r="DA109" i="2"/>
  <c r="BK109" i="2"/>
  <c r="CE109" i="2"/>
  <c r="AJ109" i="2"/>
  <c r="BD109" i="2"/>
  <c r="CR109" i="2"/>
  <c r="BX109" i="2"/>
  <c r="DC108" i="2"/>
  <c r="BU109" i="2"/>
  <c r="CO109" i="2"/>
  <c r="AG109" i="2"/>
  <c r="BA109" i="2"/>
  <c r="CH109" i="2"/>
  <c r="Z109" i="2"/>
  <c r="BN109" i="2"/>
  <c r="AT109" i="2"/>
  <c r="AK109" i="2"/>
  <c r="BE109" i="2"/>
  <c r="BY109" i="2"/>
  <c r="CS109" i="2"/>
  <c r="DD108" i="2"/>
  <c r="DB108" i="2"/>
  <c r="CY111" i="2"/>
  <c r="B111" i="2"/>
  <c r="AD109" i="2"/>
  <c r="CL109" i="2"/>
  <c r="AX109" i="2"/>
  <c r="BR109" i="2"/>
  <c r="AE109" i="2"/>
  <c r="CM109" i="2"/>
  <c r="AY109" i="2"/>
  <c r="BS109" i="2"/>
  <c r="CF109" i="2"/>
  <c r="X109" i="2"/>
  <c r="AR109" i="2"/>
  <c r="BL109" i="2"/>
  <c r="BV109" i="2"/>
  <c r="CP109" i="2"/>
  <c r="BB109" i="2"/>
  <c r="AH109" i="2"/>
  <c r="BO109" i="2"/>
  <c r="CI109" i="2"/>
  <c r="AU109" i="2"/>
  <c r="AA109" i="2"/>
  <c r="AF109" i="2"/>
  <c r="CN109" i="2"/>
  <c r="BT109" i="2"/>
  <c r="AZ109" i="2"/>
  <c r="CG109" i="2"/>
  <c r="Y109" i="2"/>
  <c r="BM109" i="2"/>
  <c r="AS109" i="2"/>
  <c r="BP109" i="2"/>
  <c r="CJ109" i="2"/>
  <c r="AV109" i="2"/>
  <c r="AB109" i="2"/>
  <c r="AI109" i="2"/>
  <c r="CQ109" i="2"/>
  <c r="BC109" i="2"/>
  <c r="BW109" i="2"/>
  <c r="DE108" i="2"/>
  <c r="A112" i="2"/>
  <c r="A133" i="3" l="1"/>
  <c r="C132" i="3"/>
  <c r="B132" i="3"/>
  <c r="CZ111" i="2"/>
  <c r="O111" i="2"/>
  <c r="M111" i="2"/>
  <c r="Q111" i="2"/>
  <c r="P111" i="2"/>
  <c r="N111" i="2"/>
  <c r="E111" i="2"/>
  <c r="F111" i="2"/>
  <c r="G111" i="2"/>
  <c r="L111" i="2"/>
  <c r="D111" i="2"/>
  <c r="H111" i="2"/>
  <c r="I111" i="2"/>
  <c r="K111" i="2"/>
  <c r="J111" i="2"/>
  <c r="C111" i="2"/>
  <c r="DC109" i="2"/>
  <c r="CE110" i="2"/>
  <c r="DA110" i="2"/>
  <c r="AQ110" i="2"/>
  <c r="W110" i="2"/>
  <c r="BK110" i="2"/>
  <c r="BX110" i="2"/>
  <c r="CR110" i="2"/>
  <c r="AJ110" i="2"/>
  <c r="BD110" i="2"/>
  <c r="DB109" i="2"/>
  <c r="X110" i="2"/>
  <c r="AR110" i="2"/>
  <c r="CF110" i="2"/>
  <c r="BL110" i="2"/>
  <c r="AA110" i="2"/>
  <c r="AU110" i="2"/>
  <c r="CI110" i="2"/>
  <c r="BO110" i="2"/>
  <c r="CY112" i="2"/>
  <c r="B112" i="2"/>
  <c r="DD109" i="2"/>
  <c r="BT110" i="2"/>
  <c r="CN110" i="2"/>
  <c r="AF110" i="2"/>
  <c r="AZ110" i="2"/>
  <c r="BR110" i="2"/>
  <c r="CL110" i="2"/>
  <c r="AD110" i="2"/>
  <c r="AX110" i="2"/>
  <c r="Z110" i="2"/>
  <c r="AT110" i="2"/>
  <c r="BN110" i="2"/>
  <c r="CH110" i="2"/>
  <c r="AH110" i="2"/>
  <c r="BB110" i="2"/>
  <c r="CP110" i="2"/>
  <c r="BV110" i="2"/>
  <c r="AE110" i="2"/>
  <c r="AY110" i="2"/>
  <c r="BS110" i="2"/>
  <c r="CM110" i="2"/>
  <c r="BQ110" i="2"/>
  <c r="CK110" i="2"/>
  <c r="AC110" i="2"/>
  <c r="AW110" i="2"/>
  <c r="CG110" i="2"/>
  <c r="Y110" i="2"/>
  <c r="BM110" i="2"/>
  <c r="AS110" i="2"/>
  <c r="AI110" i="2"/>
  <c r="BC110" i="2"/>
  <c r="BW110" i="2"/>
  <c r="CQ110" i="2"/>
  <c r="AB110" i="2"/>
  <c r="AV110" i="2"/>
  <c r="CJ110" i="2"/>
  <c r="BP110" i="2"/>
  <c r="AK110" i="2"/>
  <c r="CS110" i="2"/>
  <c r="BY110" i="2"/>
  <c r="BE110" i="2"/>
  <c r="DE109" i="2"/>
  <c r="AG110" i="2"/>
  <c r="CO110" i="2"/>
  <c r="BA110" i="2"/>
  <c r="BU110" i="2"/>
  <c r="A113" i="2"/>
  <c r="A134" i="3" l="1"/>
  <c r="C133" i="3"/>
  <c r="B133" i="3"/>
  <c r="CY113" i="2"/>
  <c r="B113" i="2"/>
  <c r="DC110" i="2"/>
  <c r="W111" i="2"/>
  <c r="AQ111" i="2"/>
  <c r="BK111" i="2"/>
  <c r="DA111" i="2"/>
  <c r="CE111" i="2"/>
  <c r="AB111" i="2"/>
  <c r="AV111" i="2"/>
  <c r="BP111" i="2"/>
  <c r="CJ111" i="2"/>
  <c r="Z111" i="2"/>
  <c r="AT111" i="2"/>
  <c r="CH111" i="2"/>
  <c r="BN111" i="2"/>
  <c r="BY111" i="2"/>
  <c r="CS111" i="2"/>
  <c r="BE111" i="2"/>
  <c r="AK111" i="2"/>
  <c r="BR111" i="2"/>
  <c r="CL111" i="2"/>
  <c r="AX111" i="2"/>
  <c r="AD111" i="2"/>
  <c r="BL111" i="2"/>
  <c r="CF111" i="2"/>
  <c r="X111" i="2"/>
  <c r="AR111" i="2"/>
  <c r="AS111" i="2"/>
  <c r="BM111" i="2"/>
  <c r="CG111" i="2"/>
  <c r="Y111" i="2"/>
  <c r="BU111" i="2"/>
  <c r="CO111" i="2"/>
  <c r="BA111" i="2"/>
  <c r="AG111" i="2"/>
  <c r="DD110" i="2"/>
  <c r="DE110" i="2"/>
  <c r="CM111" i="2"/>
  <c r="AE111" i="2"/>
  <c r="AY111" i="2"/>
  <c r="BS111" i="2"/>
  <c r="AZ111" i="2"/>
  <c r="BT111" i="2"/>
  <c r="AF111" i="2"/>
  <c r="CN111" i="2"/>
  <c r="AH111" i="2"/>
  <c r="CP111" i="2"/>
  <c r="BB111" i="2"/>
  <c r="BV111" i="2"/>
  <c r="AI111" i="2"/>
  <c r="BC111" i="2"/>
  <c r="CQ111" i="2"/>
  <c r="BW111" i="2"/>
  <c r="CZ112" i="2"/>
  <c r="P112" i="2"/>
  <c r="N112" i="2"/>
  <c r="M112" i="2"/>
  <c r="O112" i="2"/>
  <c r="Q112" i="2"/>
  <c r="F112" i="2"/>
  <c r="G112" i="2"/>
  <c r="K112" i="2"/>
  <c r="I112" i="2"/>
  <c r="J112" i="2"/>
  <c r="C112" i="2"/>
  <c r="H112" i="2"/>
  <c r="E112" i="2"/>
  <c r="L112" i="2"/>
  <c r="D112" i="2"/>
  <c r="DB110" i="2"/>
  <c r="BQ111" i="2"/>
  <c r="CK111" i="2"/>
  <c r="AW111" i="2"/>
  <c r="AC111" i="2"/>
  <c r="AA111" i="2"/>
  <c r="AU111" i="2"/>
  <c r="CI111" i="2"/>
  <c r="BO111" i="2"/>
  <c r="AJ111" i="2"/>
  <c r="BD111" i="2"/>
  <c r="BX111" i="2"/>
  <c r="CR111" i="2"/>
  <c r="A114" i="2"/>
  <c r="A135" i="3" l="1"/>
  <c r="C134" i="3"/>
  <c r="B134" i="3"/>
  <c r="CZ113" i="2"/>
  <c r="Q113" i="2"/>
  <c r="O113" i="2"/>
  <c r="N113" i="2"/>
  <c r="P113" i="2"/>
  <c r="K113" i="2"/>
  <c r="L113" i="2"/>
  <c r="C113" i="2"/>
  <c r="D113" i="2"/>
  <c r="M113" i="2"/>
  <c r="I113" i="2"/>
  <c r="E113" i="2"/>
  <c r="G113" i="2"/>
  <c r="F113" i="2"/>
  <c r="J113" i="2"/>
  <c r="H113" i="2"/>
  <c r="AD112" i="2"/>
  <c r="AX112" i="2"/>
  <c r="BR112" i="2"/>
  <c r="CL112" i="2"/>
  <c r="BN112" i="2"/>
  <c r="CH112" i="2"/>
  <c r="AT112" i="2"/>
  <c r="Z112" i="2"/>
  <c r="CY114" i="2"/>
  <c r="B114" i="2"/>
  <c r="BM112" i="2"/>
  <c r="CG112" i="2"/>
  <c r="Y112" i="2"/>
  <c r="AS112" i="2"/>
  <c r="AW112" i="2"/>
  <c r="BQ112" i="2"/>
  <c r="AC112" i="2"/>
  <c r="CK112" i="2"/>
  <c r="AK112" i="2"/>
  <c r="BE112" i="2"/>
  <c r="BY112" i="2"/>
  <c r="CS112" i="2"/>
  <c r="AJ112" i="2"/>
  <c r="BD112" i="2"/>
  <c r="CR112" i="2"/>
  <c r="BX112" i="2"/>
  <c r="DE111" i="2"/>
  <c r="DB111" i="2"/>
  <c r="AV112" i="2"/>
  <c r="BP112" i="2"/>
  <c r="CJ112" i="2"/>
  <c r="AB112" i="2"/>
  <c r="AE112" i="2"/>
  <c r="AY112" i="2"/>
  <c r="CM112" i="2"/>
  <c r="BS112" i="2"/>
  <c r="AI112" i="2"/>
  <c r="CQ112" i="2"/>
  <c r="BC112" i="2"/>
  <c r="BW112" i="2"/>
  <c r="BL112" i="2"/>
  <c r="CF112" i="2"/>
  <c r="AR112" i="2"/>
  <c r="X112" i="2"/>
  <c r="CE112" i="2"/>
  <c r="DA112" i="2"/>
  <c r="BK112" i="2"/>
  <c r="W112" i="2"/>
  <c r="AQ112" i="2"/>
  <c r="AA112" i="2"/>
  <c r="AU112" i="2"/>
  <c r="CI112" i="2"/>
  <c r="BO112" i="2"/>
  <c r="BU112" i="2"/>
  <c r="CO112" i="2"/>
  <c r="BA112" i="2"/>
  <c r="AG112" i="2"/>
  <c r="DD111" i="2"/>
  <c r="AF112" i="2"/>
  <c r="AZ112" i="2"/>
  <c r="CN112" i="2"/>
  <c r="BT112" i="2"/>
  <c r="BV112" i="2"/>
  <c r="CP112" i="2"/>
  <c r="BB112" i="2"/>
  <c r="AH112" i="2"/>
  <c r="DC111" i="2"/>
  <c r="A115" i="2"/>
  <c r="A136" i="3" l="1"/>
  <c r="B135" i="3"/>
  <c r="C135" i="3"/>
  <c r="CZ114" i="2"/>
  <c r="O114" i="2"/>
  <c r="M114" i="2"/>
  <c r="P114" i="2"/>
  <c r="N114" i="2"/>
  <c r="Q114" i="2"/>
  <c r="J114" i="2"/>
  <c r="C114" i="2"/>
  <c r="E114" i="2"/>
  <c r="F114" i="2"/>
  <c r="G114" i="2"/>
  <c r="L114" i="2"/>
  <c r="H114" i="2"/>
  <c r="K114" i="2"/>
  <c r="D114" i="2"/>
  <c r="I114" i="2"/>
  <c r="Z113" i="2"/>
  <c r="AT113" i="2"/>
  <c r="BN113" i="2"/>
  <c r="CH113" i="2"/>
  <c r="CM113" i="2"/>
  <c r="AE113" i="2"/>
  <c r="BS113" i="2"/>
  <c r="AY113" i="2"/>
  <c r="DC112" i="2"/>
  <c r="CY115" i="2"/>
  <c r="B115" i="2"/>
  <c r="DB112" i="2"/>
  <c r="AB113" i="2"/>
  <c r="AV113" i="2"/>
  <c r="CJ113" i="2"/>
  <c r="BP113" i="2"/>
  <c r="BM113" i="2"/>
  <c r="AS113" i="2"/>
  <c r="CG113" i="2"/>
  <c r="Y113" i="2"/>
  <c r="BK113" i="2"/>
  <c r="W113" i="2"/>
  <c r="AQ113" i="2"/>
  <c r="DA113" i="2"/>
  <c r="CE113" i="2"/>
  <c r="AH113" i="2"/>
  <c r="CP113" i="2"/>
  <c r="BB113" i="2"/>
  <c r="BV113" i="2"/>
  <c r="DD112" i="2"/>
  <c r="AX113" i="2"/>
  <c r="AD113" i="2"/>
  <c r="BR113" i="2"/>
  <c r="CL113" i="2"/>
  <c r="CK113" i="2"/>
  <c r="AC113" i="2"/>
  <c r="AW113" i="2"/>
  <c r="BQ113" i="2"/>
  <c r="AZ113" i="2"/>
  <c r="AF113" i="2"/>
  <c r="BT113" i="2"/>
  <c r="CN113" i="2"/>
  <c r="AI113" i="2"/>
  <c r="CQ113" i="2"/>
  <c r="BW113" i="2"/>
  <c r="BC113" i="2"/>
  <c r="BU113" i="2"/>
  <c r="CO113" i="2"/>
  <c r="BA113" i="2"/>
  <c r="AG113" i="2"/>
  <c r="BY113" i="2"/>
  <c r="CS113" i="2"/>
  <c r="BE113" i="2"/>
  <c r="AK113" i="2"/>
  <c r="DE112" i="2"/>
  <c r="CI113" i="2"/>
  <c r="AA113" i="2"/>
  <c r="BO113" i="2"/>
  <c r="AU113" i="2"/>
  <c r="X113" i="2"/>
  <c r="AR113" i="2"/>
  <c r="CF113" i="2"/>
  <c r="BL113" i="2"/>
  <c r="AJ113" i="2"/>
  <c r="BD113" i="2"/>
  <c r="BX113" i="2"/>
  <c r="CR113" i="2"/>
  <c r="A116" i="2"/>
  <c r="A137" i="3" l="1"/>
  <c r="C136" i="3"/>
  <c r="B136" i="3"/>
  <c r="CZ115" i="2"/>
  <c r="Q115" i="2"/>
  <c r="P115" i="2"/>
  <c r="N115" i="2"/>
  <c r="O115" i="2"/>
  <c r="C115" i="2"/>
  <c r="D115" i="2"/>
  <c r="H115" i="2"/>
  <c r="F115" i="2"/>
  <c r="G115" i="2"/>
  <c r="K115" i="2"/>
  <c r="L115" i="2"/>
  <c r="J115" i="2"/>
  <c r="E115" i="2"/>
  <c r="I115" i="2"/>
  <c r="M115" i="2"/>
  <c r="CF114" i="2"/>
  <c r="X114" i="2"/>
  <c r="BL114" i="2"/>
  <c r="AR114" i="2"/>
  <c r="CI114" i="2"/>
  <c r="AA114" i="2"/>
  <c r="BO114" i="2"/>
  <c r="AU114" i="2"/>
  <c r="AD114" i="2"/>
  <c r="AX114" i="2"/>
  <c r="CL114" i="2"/>
  <c r="BR114" i="2"/>
  <c r="AG114" i="2"/>
  <c r="CO114" i="2"/>
  <c r="BA114" i="2"/>
  <c r="BU114" i="2"/>
  <c r="DB113" i="2"/>
  <c r="AE114" i="2"/>
  <c r="AY114" i="2"/>
  <c r="BS114" i="2"/>
  <c r="CM114" i="2"/>
  <c r="CH114" i="2"/>
  <c r="Z114" i="2"/>
  <c r="BN114" i="2"/>
  <c r="AT114" i="2"/>
  <c r="AK114" i="2"/>
  <c r="CS114" i="2"/>
  <c r="BY114" i="2"/>
  <c r="BE114" i="2"/>
  <c r="BW114" i="2"/>
  <c r="CQ114" i="2"/>
  <c r="BC114" i="2"/>
  <c r="AI114" i="2"/>
  <c r="CY116" i="2"/>
  <c r="B116" i="2"/>
  <c r="AC114" i="2"/>
  <c r="AW114" i="2"/>
  <c r="CK114" i="2"/>
  <c r="BQ114" i="2"/>
  <c r="CN114" i="2"/>
  <c r="AF114" i="2"/>
  <c r="AZ114" i="2"/>
  <c r="BT114" i="2"/>
  <c r="DA114" i="2"/>
  <c r="W114" i="2"/>
  <c r="AQ114" i="2"/>
  <c r="BK114" i="2"/>
  <c r="CE114" i="2"/>
  <c r="BX114" i="2"/>
  <c r="CR114" i="2"/>
  <c r="BD114" i="2"/>
  <c r="AJ114" i="2"/>
  <c r="DC113" i="2"/>
  <c r="DE113" i="2"/>
  <c r="DD113" i="2"/>
  <c r="CJ114" i="2"/>
  <c r="AB114" i="2"/>
  <c r="AV114" i="2"/>
  <c r="BP114" i="2"/>
  <c r="Y114" i="2"/>
  <c r="AS114" i="2"/>
  <c r="CG114" i="2"/>
  <c r="BM114" i="2"/>
  <c r="AH114" i="2"/>
  <c r="BB114" i="2"/>
  <c r="CP114" i="2"/>
  <c r="BV114" i="2"/>
  <c r="A117" i="2"/>
  <c r="A138" i="3" l="1"/>
  <c r="C137" i="3"/>
  <c r="B137" i="3"/>
  <c r="DD114" i="2"/>
  <c r="BS115" i="2"/>
  <c r="CM115" i="2"/>
  <c r="AY115" i="2"/>
  <c r="AE115" i="2"/>
  <c r="AJ115" i="2"/>
  <c r="BD115" i="2"/>
  <c r="BX115" i="2"/>
  <c r="CR115" i="2"/>
  <c r="BO115" i="2"/>
  <c r="CI115" i="2"/>
  <c r="AU115" i="2"/>
  <c r="AA115" i="2"/>
  <c r="AK115" i="2"/>
  <c r="BE115" i="2"/>
  <c r="CS115" i="2"/>
  <c r="BY115" i="2"/>
  <c r="CY117" i="2"/>
  <c r="B117" i="2"/>
  <c r="DE114" i="2"/>
  <c r="BU115" i="2"/>
  <c r="CO115" i="2"/>
  <c r="BA115" i="2"/>
  <c r="AG115" i="2"/>
  <c r="BT115" i="2"/>
  <c r="CN115" i="2"/>
  <c r="AF115" i="2"/>
  <c r="AZ115" i="2"/>
  <c r="BP115" i="2"/>
  <c r="CJ115" i="2"/>
  <c r="AV115" i="2"/>
  <c r="AB115" i="2"/>
  <c r="BV115" i="2"/>
  <c r="CP115" i="2"/>
  <c r="BB115" i="2"/>
  <c r="AH115" i="2"/>
  <c r="CZ116" i="2"/>
  <c r="P116" i="2"/>
  <c r="M116" i="2"/>
  <c r="N116" i="2"/>
  <c r="O116" i="2"/>
  <c r="Q116" i="2"/>
  <c r="C116" i="2"/>
  <c r="D116" i="2"/>
  <c r="H116" i="2"/>
  <c r="J116" i="2"/>
  <c r="E116" i="2"/>
  <c r="F116" i="2"/>
  <c r="G116" i="2"/>
  <c r="I116" i="2"/>
  <c r="K116" i="2"/>
  <c r="L116" i="2"/>
  <c r="BQ115" i="2"/>
  <c r="CK115" i="2"/>
  <c r="AC115" i="2"/>
  <c r="AW115" i="2"/>
  <c r="CF115" i="2"/>
  <c r="X115" i="2"/>
  <c r="BL115" i="2"/>
  <c r="AR115" i="2"/>
  <c r="DC114" i="2"/>
  <c r="CG115" i="2"/>
  <c r="Y115" i="2"/>
  <c r="AS115" i="2"/>
  <c r="BM115" i="2"/>
  <c r="DA115" i="2"/>
  <c r="W115" i="2"/>
  <c r="AQ115" i="2"/>
  <c r="BK115" i="2"/>
  <c r="CE115" i="2"/>
  <c r="DB114" i="2"/>
  <c r="CL115" i="2"/>
  <c r="AD115" i="2"/>
  <c r="BR115" i="2"/>
  <c r="AX115" i="2"/>
  <c r="CH115" i="2"/>
  <c r="Z115" i="2"/>
  <c r="AT115" i="2"/>
  <c r="BN115" i="2"/>
  <c r="AI115" i="2"/>
  <c r="CQ115" i="2"/>
  <c r="BW115" i="2"/>
  <c r="BC115" i="2"/>
  <c r="A118" i="2"/>
  <c r="A139" i="3" l="1"/>
  <c r="C138" i="3"/>
  <c r="B138" i="3"/>
  <c r="DB115" i="2"/>
  <c r="CZ117" i="2"/>
  <c r="P117" i="2"/>
  <c r="O117" i="2"/>
  <c r="M117" i="2"/>
  <c r="D117" i="2"/>
  <c r="H117" i="2"/>
  <c r="I117" i="2"/>
  <c r="Q117" i="2"/>
  <c r="G117" i="2"/>
  <c r="K117" i="2"/>
  <c r="L117" i="2"/>
  <c r="F117" i="2"/>
  <c r="J117" i="2"/>
  <c r="C117" i="2"/>
  <c r="N117" i="2"/>
  <c r="E117" i="2"/>
  <c r="DE115" i="2"/>
  <c r="CL116" i="2"/>
  <c r="AD116" i="2"/>
  <c r="AX116" i="2"/>
  <c r="BR116" i="2"/>
  <c r="BX116" i="2"/>
  <c r="CR116" i="2"/>
  <c r="BD116" i="2"/>
  <c r="AJ116" i="2"/>
  <c r="DD115" i="2"/>
  <c r="CI116" i="2"/>
  <c r="AA116" i="2"/>
  <c r="BO116" i="2"/>
  <c r="AU116" i="2"/>
  <c r="AI116" i="2"/>
  <c r="BC116" i="2"/>
  <c r="BW116" i="2"/>
  <c r="CQ116" i="2"/>
  <c r="CY118" i="2"/>
  <c r="B118" i="2"/>
  <c r="DC115" i="2"/>
  <c r="CN116" i="2"/>
  <c r="AF116" i="2"/>
  <c r="BT116" i="2"/>
  <c r="AZ116" i="2"/>
  <c r="Z116" i="2"/>
  <c r="AT116" i="2"/>
  <c r="CH116" i="2"/>
  <c r="BN116" i="2"/>
  <c r="X116" i="2"/>
  <c r="AR116" i="2"/>
  <c r="BL116" i="2"/>
  <c r="CF116" i="2"/>
  <c r="AH116" i="2"/>
  <c r="BB116" i="2"/>
  <c r="CP116" i="2"/>
  <c r="BV116" i="2"/>
  <c r="CM116" i="2"/>
  <c r="AE116" i="2"/>
  <c r="AY116" i="2"/>
  <c r="BS116" i="2"/>
  <c r="CG116" i="2"/>
  <c r="Y116" i="2"/>
  <c r="BM116" i="2"/>
  <c r="AS116" i="2"/>
  <c r="BK116" i="2"/>
  <c r="CE116" i="2"/>
  <c r="DA116" i="2"/>
  <c r="AQ116" i="2"/>
  <c r="W116" i="2"/>
  <c r="AG116" i="2"/>
  <c r="CO116" i="2"/>
  <c r="BA116" i="2"/>
  <c r="BU116" i="2"/>
  <c r="BQ116" i="2"/>
  <c r="CK116" i="2"/>
  <c r="AC116" i="2"/>
  <c r="AW116" i="2"/>
  <c r="AK116" i="2"/>
  <c r="CS116" i="2"/>
  <c r="BY116" i="2"/>
  <c r="BE116" i="2"/>
  <c r="AB116" i="2"/>
  <c r="AV116" i="2"/>
  <c r="BP116" i="2"/>
  <c r="CJ116" i="2"/>
  <c r="A119" i="2"/>
  <c r="A140" i="3" l="1"/>
  <c r="C139" i="3"/>
  <c r="B139" i="3"/>
  <c r="CZ118" i="2"/>
  <c r="O118" i="2"/>
  <c r="Q118" i="2"/>
  <c r="M118" i="2"/>
  <c r="N118" i="2"/>
  <c r="I118" i="2"/>
  <c r="J118" i="2"/>
  <c r="L118" i="2"/>
  <c r="E118" i="2"/>
  <c r="P118" i="2"/>
  <c r="F118" i="2"/>
  <c r="K118" i="2"/>
  <c r="D118" i="2"/>
  <c r="C118" i="2"/>
  <c r="G118" i="2"/>
  <c r="H118" i="2"/>
  <c r="AS117" i="2"/>
  <c r="BM117" i="2"/>
  <c r="Y117" i="2"/>
  <c r="CG117" i="2"/>
  <c r="AK117" i="2"/>
  <c r="CS117" i="2"/>
  <c r="BE117" i="2"/>
  <c r="BY117" i="2"/>
  <c r="AG117" i="2"/>
  <c r="CO117" i="2"/>
  <c r="BU117" i="2"/>
  <c r="BA117" i="2"/>
  <c r="CY119" i="2"/>
  <c r="B119" i="2"/>
  <c r="DE116" i="2"/>
  <c r="AH117" i="2"/>
  <c r="BB117" i="2"/>
  <c r="BV117" i="2"/>
  <c r="CP117" i="2"/>
  <c r="AF117" i="2"/>
  <c r="AZ117" i="2"/>
  <c r="CN117" i="2"/>
  <c r="BT117" i="2"/>
  <c r="AC117" i="2"/>
  <c r="AW117" i="2"/>
  <c r="CK117" i="2"/>
  <c r="BQ117" i="2"/>
  <c r="BW117" i="2"/>
  <c r="CQ117" i="2"/>
  <c r="BC117" i="2"/>
  <c r="AI117" i="2"/>
  <c r="DB116" i="2"/>
  <c r="DD116" i="2"/>
  <c r="W117" i="2"/>
  <c r="AQ117" i="2"/>
  <c r="BK117" i="2"/>
  <c r="CE117" i="2"/>
  <c r="DA117" i="2"/>
  <c r="AE117" i="2"/>
  <c r="AY117" i="2"/>
  <c r="BS117" i="2"/>
  <c r="CM117" i="2"/>
  <c r="AV117" i="2"/>
  <c r="AB117" i="2"/>
  <c r="CJ117" i="2"/>
  <c r="BP117" i="2"/>
  <c r="BX117" i="2"/>
  <c r="CR117" i="2"/>
  <c r="BD117" i="2"/>
  <c r="AJ117" i="2"/>
  <c r="AT117" i="2"/>
  <c r="Z117" i="2"/>
  <c r="BN117" i="2"/>
  <c r="CH117" i="2"/>
  <c r="DC116" i="2"/>
  <c r="AD117" i="2"/>
  <c r="AX117" i="2"/>
  <c r="CL117" i="2"/>
  <c r="BR117" i="2"/>
  <c r="AU117" i="2"/>
  <c r="AA117" i="2"/>
  <c r="BO117" i="2"/>
  <c r="CI117" i="2"/>
  <c r="AR117" i="2"/>
  <c r="BL117" i="2"/>
  <c r="CF117" i="2"/>
  <c r="X117" i="2"/>
  <c r="A120" i="2"/>
  <c r="A141" i="3" l="1"/>
  <c r="C140" i="3"/>
  <c r="B140" i="3"/>
  <c r="CZ119" i="2"/>
  <c r="M119" i="2"/>
  <c r="Q119" i="2"/>
  <c r="O119" i="2"/>
  <c r="P119" i="2"/>
  <c r="E119" i="2"/>
  <c r="F119" i="2"/>
  <c r="G119" i="2"/>
  <c r="H119" i="2"/>
  <c r="I119" i="2"/>
  <c r="J119" i="2"/>
  <c r="N119" i="2"/>
  <c r="D119" i="2"/>
  <c r="K119" i="2"/>
  <c r="L119" i="2"/>
  <c r="C119" i="2"/>
  <c r="BX118" i="2"/>
  <c r="CR118" i="2"/>
  <c r="AJ118" i="2"/>
  <c r="BD118" i="2"/>
  <c r="AI118" i="2"/>
  <c r="BC118" i="2"/>
  <c r="BW118" i="2"/>
  <c r="CQ118" i="2"/>
  <c r="AR118" i="2"/>
  <c r="X118" i="2"/>
  <c r="BL118" i="2"/>
  <c r="CF118" i="2"/>
  <c r="AS118" i="2"/>
  <c r="Y118" i="2"/>
  <c r="BM118" i="2"/>
  <c r="CG118" i="2"/>
  <c r="CY120" i="2"/>
  <c r="B120" i="2"/>
  <c r="DD117" i="2"/>
  <c r="CJ118" i="2"/>
  <c r="AB118" i="2"/>
  <c r="AV118" i="2"/>
  <c r="BP118" i="2"/>
  <c r="BS118" i="2"/>
  <c r="CM118" i="2"/>
  <c r="AE118" i="2"/>
  <c r="AY118" i="2"/>
  <c r="BT118" i="2"/>
  <c r="CN118" i="2"/>
  <c r="AZ118" i="2"/>
  <c r="AF118" i="2"/>
  <c r="AG118" i="2"/>
  <c r="CO118" i="2"/>
  <c r="BA118" i="2"/>
  <c r="BU118" i="2"/>
  <c r="DC117" i="2"/>
  <c r="CI118" i="2"/>
  <c r="AA118" i="2"/>
  <c r="BO118" i="2"/>
  <c r="AU118" i="2"/>
  <c r="AT118" i="2"/>
  <c r="Z118" i="2"/>
  <c r="CH118" i="2"/>
  <c r="BN118" i="2"/>
  <c r="BR118" i="2"/>
  <c r="CL118" i="2"/>
  <c r="AX118" i="2"/>
  <c r="AD118" i="2"/>
  <c r="BY118" i="2"/>
  <c r="CS118" i="2"/>
  <c r="BE118" i="2"/>
  <c r="AK118" i="2"/>
  <c r="DB117" i="2"/>
  <c r="CE118" i="2"/>
  <c r="DA118" i="2"/>
  <c r="BK118" i="2"/>
  <c r="W118" i="2"/>
  <c r="AQ118" i="2"/>
  <c r="CK118" i="2"/>
  <c r="AC118" i="2"/>
  <c r="AW118" i="2"/>
  <c r="BQ118" i="2"/>
  <c r="DE117" i="2"/>
  <c r="AH118" i="2"/>
  <c r="CP118" i="2"/>
  <c r="BV118" i="2"/>
  <c r="BB118" i="2"/>
  <c r="A121" i="2"/>
  <c r="A142" i="3" l="1"/>
  <c r="C141" i="3"/>
  <c r="B141" i="3"/>
  <c r="DD118" i="2"/>
  <c r="CY121" i="2"/>
  <c r="B121" i="2"/>
  <c r="CZ120" i="2"/>
  <c r="N120" i="2"/>
  <c r="P120" i="2"/>
  <c r="O120" i="2"/>
  <c r="M120" i="2"/>
  <c r="Q120" i="2"/>
  <c r="G120" i="2"/>
  <c r="K120" i="2"/>
  <c r="L120" i="2"/>
  <c r="E120" i="2"/>
  <c r="J120" i="2"/>
  <c r="C120" i="2"/>
  <c r="F120" i="2"/>
  <c r="D120" i="2"/>
  <c r="H120" i="2"/>
  <c r="I120" i="2"/>
  <c r="BS119" i="2"/>
  <c r="AY119" i="2"/>
  <c r="CM119" i="2"/>
  <c r="AE119" i="2"/>
  <c r="BQ119" i="2"/>
  <c r="AW119" i="2"/>
  <c r="CK119" i="2"/>
  <c r="AC119" i="2"/>
  <c r="BM119" i="2"/>
  <c r="CG119" i="2"/>
  <c r="Y119" i="2"/>
  <c r="AS119" i="2"/>
  <c r="AG119" i="2"/>
  <c r="CO119" i="2"/>
  <c r="BA119" i="2"/>
  <c r="BU119" i="2"/>
  <c r="BK119" i="2"/>
  <c r="CE119" i="2"/>
  <c r="W119" i="2"/>
  <c r="DA119" i="2"/>
  <c r="AQ119" i="2"/>
  <c r="AH119" i="2"/>
  <c r="BB119" i="2"/>
  <c r="CP119" i="2"/>
  <c r="BV119" i="2"/>
  <c r="BO119" i="2"/>
  <c r="AU119" i="2"/>
  <c r="CI119" i="2"/>
  <c r="AA119" i="2"/>
  <c r="AI119" i="2"/>
  <c r="BC119" i="2"/>
  <c r="BW119" i="2"/>
  <c r="CQ119" i="2"/>
  <c r="AZ119" i="2"/>
  <c r="BT119" i="2"/>
  <c r="CN119" i="2"/>
  <c r="AF119" i="2"/>
  <c r="AX119" i="2"/>
  <c r="BR119" i="2"/>
  <c r="AD119" i="2"/>
  <c r="CL119" i="2"/>
  <c r="BN119" i="2"/>
  <c r="CH119" i="2"/>
  <c r="AT119" i="2"/>
  <c r="Z119" i="2"/>
  <c r="AK119" i="2"/>
  <c r="CS119" i="2"/>
  <c r="BY119" i="2"/>
  <c r="BE119" i="2"/>
  <c r="DC118" i="2"/>
  <c r="DE118" i="2"/>
  <c r="DB118" i="2"/>
  <c r="BL119" i="2"/>
  <c r="CF119" i="2"/>
  <c r="AR119" i="2"/>
  <c r="X119" i="2"/>
  <c r="BP119" i="2"/>
  <c r="CJ119" i="2"/>
  <c r="AV119" i="2"/>
  <c r="AB119" i="2"/>
  <c r="BX119" i="2"/>
  <c r="CR119" i="2"/>
  <c r="AJ119" i="2"/>
  <c r="BD119" i="2"/>
  <c r="A122" i="2"/>
  <c r="A143" i="3" l="1"/>
  <c r="C142" i="3"/>
  <c r="B142" i="3"/>
  <c r="BM120" i="2"/>
  <c r="CG120" i="2"/>
  <c r="Y120" i="2"/>
  <c r="AS120" i="2"/>
  <c r="BV120" i="2"/>
  <c r="CP120" i="2"/>
  <c r="BB120" i="2"/>
  <c r="AH120" i="2"/>
  <c r="CY122" i="2"/>
  <c r="B122" i="2"/>
  <c r="DD119" i="2"/>
  <c r="BT120" i="2"/>
  <c r="CN120" i="2"/>
  <c r="AZ120" i="2"/>
  <c r="AF120" i="2"/>
  <c r="CZ121" i="2"/>
  <c r="O121" i="2"/>
  <c r="Q121" i="2"/>
  <c r="P121" i="2"/>
  <c r="N121" i="2"/>
  <c r="M121" i="2"/>
  <c r="L121" i="2"/>
  <c r="E121" i="2"/>
  <c r="C121" i="2"/>
  <c r="D121" i="2"/>
  <c r="H121" i="2"/>
  <c r="I121" i="2"/>
  <c r="K121" i="2"/>
  <c r="F121" i="2"/>
  <c r="G121" i="2"/>
  <c r="J121" i="2"/>
  <c r="DE119" i="2"/>
  <c r="BL120" i="2"/>
  <c r="CF120" i="2"/>
  <c r="AR120" i="2"/>
  <c r="X120" i="2"/>
  <c r="AK120" i="2"/>
  <c r="BE120" i="2"/>
  <c r="CS120" i="2"/>
  <c r="BY120" i="2"/>
  <c r="DC119" i="2"/>
  <c r="AT120" i="2"/>
  <c r="BN120" i="2"/>
  <c r="CH120" i="2"/>
  <c r="Z120" i="2"/>
  <c r="AG120" i="2"/>
  <c r="BA120" i="2"/>
  <c r="BU120" i="2"/>
  <c r="CO120" i="2"/>
  <c r="AC120" i="2"/>
  <c r="AW120" i="2"/>
  <c r="BQ120" i="2"/>
  <c r="CK120" i="2"/>
  <c r="DA120" i="2"/>
  <c r="W120" i="2"/>
  <c r="AQ120" i="2"/>
  <c r="CE120" i="2"/>
  <c r="BK120" i="2"/>
  <c r="AE120" i="2"/>
  <c r="AY120" i="2"/>
  <c r="CM120" i="2"/>
  <c r="BS120" i="2"/>
  <c r="AI120" i="2"/>
  <c r="CQ120" i="2"/>
  <c r="BW120" i="2"/>
  <c r="BC120" i="2"/>
  <c r="DB119" i="2"/>
  <c r="AV120" i="2"/>
  <c r="BP120" i="2"/>
  <c r="AB120" i="2"/>
  <c r="CJ120" i="2"/>
  <c r="AD120" i="2"/>
  <c r="AX120" i="2"/>
  <c r="BR120" i="2"/>
  <c r="CL120" i="2"/>
  <c r="BO120" i="2"/>
  <c r="CI120" i="2"/>
  <c r="AA120" i="2"/>
  <c r="AU120" i="2"/>
  <c r="AJ120" i="2"/>
  <c r="CR120" i="2"/>
  <c r="BD120" i="2"/>
  <c r="BX120" i="2"/>
  <c r="A123" i="2"/>
  <c r="A144" i="3" l="1"/>
  <c r="B143" i="3"/>
  <c r="C143" i="3"/>
  <c r="CY123" i="2"/>
  <c r="B123" i="2"/>
  <c r="AH121" i="2"/>
  <c r="CP121" i="2"/>
  <c r="BV121" i="2"/>
  <c r="BB121" i="2"/>
  <c r="DB120" i="2"/>
  <c r="AD121" i="2"/>
  <c r="AX121" i="2"/>
  <c r="BR121" i="2"/>
  <c r="CL121" i="2"/>
  <c r="Y121" i="2"/>
  <c r="AS121" i="2"/>
  <c r="CG121" i="2"/>
  <c r="BM121" i="2"/>
  <c r="DD120" i="2"/>
  <c r="CZ122" i="2"/>
  <c r="M122" i="2"/>
  <c r="Q122" i="2"/>
  <c r="O122" i="2"/>
  <c r="P122" i="2"/>
  <c r="N122" i="2"/>
  <c r="C122" i="2"/>
  <c r="D122" i="2"/>
  <c r="E122" i="2"/>
  <c r="I122" i="2"/>
  <c r="G122" i="2"/>
  <c r="H122" i="2"/>
  <c r="L122" i="2"/>
  <c r="K122" i="2"/>
  <c r="F122" i="2"/>
  <c r="J122" i="2"/>
  <c r="DC120" i="2"/>
  <c r="AY121" i="2"/>
  <c r="BS121" i="2"/>
  <c r="CM121" i="2"/>
  <c r="AE121" i="2"/>
  <c r="BK121" i="2"/>
  <c r="CE121" i="2"/>
  <c r="AQ121" i="2"/>
  <c r="DA121" i="2"/>
  <c r="W121" i="2"/>
  <c r="BQ121" i="2"/>
  <c r="CK121" i="2"/>
  <c r="AW121" i="2"/>
  <c r="AC121" i="2"/>
  <c r="BX121" i="2"/>
  <c r="CR121" i="2"/>
  <c r="AJ121" i="2"/>
  <c r="BD121" i="2"/>
  <c r="BO121" i="2"/>
  <c r="CI121" i="2"/>
  <c r="AA121" i="2"/>
  <c r="AU121" i="2"/>
  <c r="BP121" i="2"/>
  <c r="CJ121" i="2"/>
  <c r="AV121" i="2"/>
  <c r="AB121" i="2"/>
  <c r="AZ121" i="2"/>
  <c r="BT121" i="2"/>
  <c r="AF121" i="2"/>
  <c r="CN121" i="2"/>
  <c r="BY121" i="2"/>
  <c r="CS121" i="2"/>
  <c r="BE121" i="2"/>
  <c r="AK121" i="2"/>
  <c r="DE120" i="2"/>
  <c r="CH121" i="2"/>
  <c r="Z121" i="2"/>
  <c r="AT121" i="2"/>
  <c r="BN121" i="2"/>
  <c r="X121" i="2"/>
  <c r="AR121" i="2"/>
  <c r="BL121" i="2"/>
  <c r="CF121" i="2"/>
  <c r="AG121" i="2"/>
  <c r="CO121" i="2"/>
  <c r="BA121" i="2"/>
  <c r="BU121" i="2"/>
  <c r="AI121" i="2"/>
  <c r="BC121" i="2"/>
  <c r="BW121" i="2"/>
  <c r="CQ121" i="2"/>
  <c r="A124" i="2"/>
  <c r="A145" i="3" l="1"/>
  <c r="C144" i="3"/>
  <c r="B144" i="3"/>
  <c r="DC121" i="2"/>
  <c r="CY124" i="2"/>
  <c r="B124" i="2"/>
  <c r="AD122" i="2"/>
  <c r="AX122" i="2"/>
  <c r="BR122" i="2"/>
  <c r="CL122" i="2"/>
  <c r="X122" i="2"/>
  <c r="AR122" i="2"/>
  <c r="BL122" i="2"/>
  <c r="CF122" i="2"/>
  <c r="DE121" i="2"/>
  <c r="Z122" i="2"/>
  <c r="AT122" i="2"/>
  <c r="CH122" i="2"/>
  <c r="BN122" i="2"/>
  <c r="DA122" i="2"/>
  <c r="W122" i="2"/>
  <c r="AQ122" i="2"/>
  <c r="BK122" i="2"/>
  <c r="CE122" i="2"/>
  <c r="CZ123" i="2"/>
  <c r="Q123" i="2"/>
  <c r="N123" i="2"/>
  <c r="M123" i="2"/>
  <c r="P123" i="2"/>
  <c r="O123" i="2"/>
  <c r="D123" i="2"/>
  <c r="H123" i="2"/>
  <c r="I123" i="2"/>
  <c r="G123" i="2"/>
  <c r="K123" i="2"/>
  <c r="L123" i="2"/>
  <c r="E123" i="2"/>
  <c r="F123" i="2"/>
  <c r="C123" i="2"/>
  <c r="J123" i="2"/>
  <c r="AB122" i="2"/>
  <c r="AV122" i="2"/>
  <c r="BP122" i="2"/>
  <c r="CJ122" i="2"/>
  <c r="BW122" i="2"/>
  <c r="CQ122" i="2"/>
  <c r="BC122" i="2"/>
  <c r="AI122" i="2"/>
  <c r="AA122" i="2"/>
  <c r="AU122" i="2"/>
  <c r="BO122" i="2"/>
  <c r="CI122" i="2"/>
  <c r="AK122" i="2"/>
  <c r="BE122" i="2"/>
  <c r="CS122" i="2"/>
  <c r="BY122" i="2"/>
  <c r="DB121" i="2"/>
  <c r="DD121" i="2"/>
  <c r="AY122" i="2"/>
  <c r="BS122" i="2"/>
  <c r="CM122" i="2"/>
  <c r="AE122" i="2"/>
  <c r="AC122" i="2"/>
  <c r="AW122" i="2"/>
  <c r="CK122" i="2"/>
  <c r="BQ122" i="2"/>
  <c r="BV122" i="2"/>
  <c r="CP122" i="2"/>
  <c r="AH122" i="2"/>
  <c r="BB122" i="2"/>
  <c r="AG122" i="2"/>
  <c r="BA122" i="2"/>
  <c r="BU122" i="2"/>
  <c r="CO122" i="2"/>
  <c r="CN122" i="2"/>
  <c r="BT122" i="2"/>
  <c r="AF122" i="2"/>
  <c r="AZ122" i="2"/>
  <c r="Y122" i="2"/>
  <c r="AS122" i="2"/>
  <c r="CG122" i="2"/>
  <c r="BM122" i="2"/>
  <c r="AJ122" i="2"/>
  <c r="CR122" i="2"/>
  <c r="BD122" i="2"/>
  <c r="BX122" i="2"/>
  <c r="A125" i="2"/>
  <c r="A146" i="3" l="1"/>
  <c r="C145" i="3"/>
  <c r="B145" i="3"/>
  <c r="AB123" i="2"/>
  <c r="AV123" i="2"/>
  <c r="CJ123" i="2"/>
  <c r="BP123" i="2"/>
  <c r="CY125" i="2"/>
  <c r="B125" i="2"/>
  <c r="W123" i="2"/>
  <c r="AQ123" i="2"/>
  <c r="BK123" i="2"/>
  <c r="DA123" i="2"/>
  <c r="CE123" i="2"/>
  <c r="CM123" i="2"/>
  <c r="AE123" i="2"/>
  <c r="BS123" i="2"/>
  <c r="AY123" i="2"/>
  <c r="AR123" i="2"/>
  <c r="BL123" i="2"/>
  <c r="X123" i="2"/>
  <c r="CF123" i="2"/>
  <c r="BV123" i="2"/>
  <c r="CP123" i="2"/>
  <c r="BB123" i="2"/>
  <c r="AH123" i="2"/>
  <c r="DD122" i="2"/>
  <c r="CZ124" i="2"/>
  <c r="O124" i="2"/>
  <c r="Q124" i="2"/>
  <c r="P124" i="2"/>
  <c r="N124" i="2"/>
  <c r="I124" i="2"/>
  <c r="J124" i="2"/>
  <c r="L124" i="2"/>
  <c r="E124" i="2"/>
  <c r="M124" i="2"/>
  <c r="G124" i="2"/>
  <c r="F124" i="2"/>
  <c r="C124" i="2"/>
  <c r="H124" i="2"/>
  <c r="K124" i="2"/>
  <c r="D124" i="2"/>
  <c r="CL123" i="2"/>
  <c r="AD123" i="2"/>
  <c r="AX123" i="2"/>
  <c r="BR123" i="2"/>
  <c r="AF123" i="2"/>
  <c r="AZ123" i="2"/>
  <c r="BT123" i="2"/>
  <c r="CN123" i="2"/>
  <c r="AG123" i="2"/>
  <c r="BA123" i="2"/>
  <c r="CO123" i="2"/>
  <c r="BU123" i="2"/>
  <c r="DE122" i="2"/>
  <c r="Z123" i="2"/>
  <c r="AT123" i="2"/>
  <c r="BN123" i="2"/>
  <c r="CH123" i="2"/>
  <c r="CI123" i="2"/>
  <c r="AA123" i="2"/>
  <c r="AU123" i="2"/>
  <c r="BO123" i="2"/>
  <c r="AI123" i="2"/>
  <c r="CQ123" i="2"/>
  <c r="BC123" i="2"/>
  <c r="BW123" i="2"/>
  <c r="AK123" i="2"/>
  <c r="BE123" i="2"/>
  <c r="BY123" i="2"/>
  <c r="CS123" i="2"/>
  <c r="DC122" i="2"/>
  <c r="AS123" i="2"/>
  <c r="BM123" i="2"/>
  <c r="CG123" i="2"/>
  <c r="Y123" i="2"/>
  <c r="CK123" i="2"/>
  <c r="AC123" i="2"/>
  <c r="AW123" i="2"/>
  <c r="BQ123" i="2"/>
  <c r="AJ123" i="2"/>
  <c r="CR123" i="2"/>
  <c r="BX123" i="2"/>
  <c r="BD123" i="2"/>
  <c r="DB122" i="2"/>
  <c r="A126" i="2"/>
  <c r="A147" i="3" l="1"/>
  <c r="C146" i="3"/>
  <c r="B146" i="3"/>
  <c r="CY126" i="2"/>
  <c r="B126" i="2"/>
  <c r="BL124" i="2"/>
  <c r="CF124" i="2"/>
  <c r="X124" i="2"/>
  <c r="AR124" i="2"/>
  <c r="BT124" i="2"/>
  <c r="CN124" i="2"/>
  <c r="AZ124" i="2"/>
  <c r="AF124" i="2"/>
  <c r="BS124" i="2"/>
  <c r="CM124" i="2"/>
  <c r="AY124" i="2"/>
  <c r="AE124" i="2"/>
  <c r="BR124" i="2"/>
  <c r="CL124" i="2"/>
  <c r="AX124" i="2"/>
  <c r="AD124" i="2"/>
  <c r="DE123" i="2"/>
  <c r="CZ125" i="2"/>
  <c r="M125" i="2"/>
  <c r="P125" i="2"/>
  <c r="O125" i="2"/>
  <c r="N125" i="2"/>
  <c r="E125" i="2"/>
  <c r="F125" i="2"/>
  <c r="G125" i="2"/>
  <c r="H125" i="2"/>
  <c r="I125" i="2"/>
  <c r="J125" i="2"/>
  <c r="D125" i="2"/>
  <c r="K125" i="2"/>
  <c r="C125" i="2"/>
  <c r="Q125" i="2"/>
  <c r="L125" i="2"/>
  <c r="Z124" i="2"/>
  <c r="AT124" i="2"/>
  <c r="BN124" i="2"/>
  <c r="CH124" i="2"/>
  <c r="AJ124" i="2"/>
  <c r="CR124" i="2"/>
  <c r="BD124" i="2"/>
  <c r="BX124" i="2"/>
  <c r="DC123" i="2"/>
  <c r="CI124" i="2"/>
  <c r="AA124" i="2"/>
  <c r="AU124" i="2"/>
  <c r="BO124" i="2"/>
  <c r="AK124" i="2"/>
  <c r="CS124" i="2"/>
  <c r="BY124" i="2"/>
  <c r="BE124" i="2"/>
  <c r="DB123" i="2"/>
  <c r="CJ124" i="2"/>
  <c r="AB124" i="2"/>
  <c r="BP124" i="2"/>
  <c r="AV124" i="2"/>
  <c r="AG124" i="2"/>
  <c r="BA124" i="2"/>
  <c r="BU124" i="2"/>
  <c r="CO124" i="2"/>
  <c r="CK124" i="2"/>
  <c r="AC124" i="2"/>
  <c r="BQ124" i="2"/>
  <c r="AW124" i="2"/>
  <c r="BW124" i="2"/>
  <c r="CQ124" i="2"/>
  <c r="BC124" i="2"/>
  <c r="AI124" i="2"/>
  <c r="CE124" i="2"/>
  <c r="DA124" i="2"/>
  <c r="AQ124" i="2"/>
  <c r="W124" i="2"/>
  <c r="BK124" i="2"/>
  <c r="Y124" i="2"/>
  <c r="AS124" i="2"/>
  <c r="CG124" i="2"/>
  <c r="BM124" i="2"/>
  <c r="AH124" i="2"/>
  <c r="BB124" i="2"/>
  <c r="CP124" i="2"/>
  <c r="BV124" i="2"/>
  <c r="DD123" i="2"/>
  <c r="A127" i="2"/>
  <c r="A148" i="3" l="1"/>
  <c r="C147" i="3"/>
  <c r="B147" i="3"/>
  <c r="CY127" i="2"/>
  <c r="B127" i="2"/>
  <c r="DC124" i="2"/>
  <c r="CM125" i="2"/>
  <c r="AE125" i="2"/>
  <c r="AY125" i="2"/>
  <c r="BS125" i="2"/>
  <c r="AH125" i="2"/>
  <c r="BB125" i="2"/>
  <c r="CP125" i="2"/>
  <c r="BV125" i="2"/>
  <c r="BL125" i="2"/>
  <c r="CF125" i="2"/>
  <c r="AR125" i="2"/>
  <c r="X125" i="2"/>
  <c r="AI125" i="2"/>
  <c r="BC125" i="2"/>
  <c r="BW125" i="2"/>
  <c r="CQ125" i="2"/>
  <c r="CZ126" i="2"/>
  <c r="N126" i="2"/>
  <c r="P126" i="2"/>
  <c r="Q126" i="2"/>
  <c r="J126" i="2"/>
  <c r="C126" i="2"/>
  <c r="M126" i="2"/>
  <c r="E126" i="2"/>
  <c r="F126" i="2"/>
  <c r="O126" i="2"/>
  <c r="G126" i="2"/>
  <c r="L126" i="2"/>
  <c r="H126" i="2"/>
  <c r="D126" i="2"/>
  <c r="K126" i="2"/>
  <c r="I126" i="2"/>
  <c r="CJ125" i="2"/>
  <c r="AB125" i="2"/>
  <c r="AV125" i="2"/>
  <c r="BP125" i="2"/>
  <c r="AZ125" i="2"/>
  <c r="BT125" i="2"/>
  <c r="CN125" i="2"/>
  <c r="AF125" i="2"/>
  <c r="CI125" i="2"/>
  <c r="AA125" i="2"/>
  <c r="AU125" i="2"/>
  <c r="BO125" i="2"/>
  <c r="DD124" i="2"/>
  <c r="DE124" i="2"/>
  <c r="AK125" i="2"/>
  <c r="CS125" i="2"/>
  <c r="BY125" i="2"/>
  <c r="BE125" i="2"/>
  <c r="AX125" i="2"/>
  <c r="BR125" i="2"/>
  <c r="CL125" i="2"/>
  <c r="AD125" i="2"/>
  <c r="BN125" i="2"/>
  <c r="CH125" i="2"/>
  <c r="AT125" i="2"/>
  <c r="Z125" i="2"/>
  <c r="BX125" i="2"/>
  <c r="CR125" i="2"/>
  <c r="BD125" i="2"/>
  <c r="AJ125" i="2"/>
  <c r="DB124" i="2"/>
  <c r="BK125" i="2"/>
  <c r="CE125" i="2"/>
  <c r="W125" i="2"/>
  <c r="DA125" i="2"/>
  <c r="AQ125" i="2"/>
  <c r="CK125" i="2"/>
  <c r="AC125" i="2"/>
  <c r="BQ125" i="2"/>
  <c r="AW125" i="2"/>
  <c r="AS125" i="2"/>
  <c r="BM125" i="2"/>
  <c r="Y125" i="2"/>
  <c r="CG125" i="2"/>
  <c r="AG125" i="2"/>
  <c r="CO125" i="2"/>
  <c r="BA125" i="2"/>
  <c r="BU125" i="2"/>
  <c r="A128" i="2"/>
  <c r="A149" i="3" l="1"/>
  <c r="C148" i="3"/>
  <c r="B148" i="3"/>
  <c r="DE125" i="2"/>
  <c r="AV126" i="2"/>
  <c r="BP126" i="2"/>
  <c r="CJ126" i="2"/>
  <c r="AB126" i="2"/>
  <c r="AX126" i="2"/>
  <c r="AD126" i="2"/>
  <c r="CL126" i="2"/>
  <c r="BR126" i="2"/>
  <c r="DC125" i="2"/>
  <c r="AW126" i="2"/>
  <c r="AC126" i="2"/>
  <c r="BQ126" i="2"/>
  <c r="CK126" i="2"/>
  <c r="AS126" i="2"/>
  <c r="BM126" i="2"/>
  <c r="CG126" i="2"/>
  <c r="Y126" i="2"/>
  <c r="CZ127" i="2"/>
  <c r="M127" i="2"/>
  <c r="O127" i="2"/>
  <c r="N127" i="2"/>
  <c r="Q127" i="2"/>
  <c r="P127" i="2"/>
  <c r="C127" i="2"/>
  <c r="D127" i="2"/>
  <c r="H127" i="2"/>
  <c r="F127" i="2"/>
  <c r="G127" i="2"/>
  <c r="K127" i="2"/>
  <c r="L127" i="2"/>
  <c r="J127" i="2"/>
  <c r="I127" i="2"/>
  <c r="E127" i="2"/>
  <c r="CY128" i="2"/>
  <c r="B128" i="2"/>
  <c r="AT126" i="2"/>
  <c r="BN126" i="2"/>
  <c r="Z126" i="2"/>
  <c r="CH126" i="2"/>
  <c r="DD125" i="2"/>
  <c r="AF126" i="2"/>
  <c r="AZ126" i="2"/>
  <c r="BT126" i="2"/>
  <c r="CN126" i="2"/>
  <c r="BY126" i="2"/>
  <c r="CS126" i="2"/>
  <c r="AK126" i="2"/>
  <c r="BE126" i="2"/>
  <c r="AY126" i="2"/>
  <c r="AE126" i="2"/>
  <c r="BS126" i="2"/>
  <c r="CM126" i="2"/>
  <c r="AU126" i="2"/>
  <c r="BO126" i="2"/>
  <c r="AA126" i="2"/>
  <c r="CI126" i="2"/>
  <c r="BU126" i="2"/>
  <c r="CO126" i="2"/>
  <c r="BA126" i="2"/>
  <c r="AG126" i="2"/>
  <c r="AJ126" i="2"/>
  <c r="BD126" i="2"/>
  <c r="BX126" i="2"/>
  <c r="CR126" i="2"/>
  <c r="DB125" i="2"/>
  <c r="AR126" i="2"/>
  <c r="BL126" i="2"/>
  <c r="X126" i="2"/>
  <c r="CF126" i="2"/>
  <c r="AI126" i="2"/>
  <c r="BC126" i="2"/>
  <c r="CQ126" i="2"/>
  <c r="BW126" i="2"/>
  <c r="W126" i="2"/>
  <c r="AQ126" i="2"/>
  <c r="BK126" i="2"/>
  <c r="DA126" i="2"/>
  <c r="CE126" i="2"/>
  <c r="AH126" i="2"/>
  <c r="CP126" i="2"/>
  <c r="BB126" i="2"/>
  <c r="BV126" i="2"/>
  <c r="A129" i="2"/>
  <c r="A150" i="3" l="1"/>
  <c r="C149" i="3"/>
  <c r="B149" i="3"/>
  <c r="DD126" i="2"/>
  <c r="CZ128" i="2"/>
  <c r="P128" i="2"/>
  <c r="M128" i="2"/>
  <c r="Q128" i="2"/>
  <c r="N128" i="2"/>
  <c r="C128" i="2"/>
  <c r="D128" i="2"/>
  <c r="F128" i="2"/>
  <c r="J128" i="2"/>
  <c r="H128" i="2"/>
  <c r="O128" i="2"/>
  <c r="E128" i="2"/>
  <c r="I128" i="2"/>
  <c r="L128" i="2"/>
  <c r="G128" i="2"/>
  <c r="K128" i="2"/>
  <c r="CL127" i="2"/>
  <c r="AD127" i="2"/>
  <c r="AX127" i="2"/>
  <c r="BR127" i="2"/>
  <c r="CH127" i="2"/>
  <c r="Z127" i="2"/>
  <c r="AT127" i="2"/>
  <c r="BN127" i="2"/>
  <c r="AJ127" i="2"/>
  <c r="BD127" i="2"/>
  <c r="CR127" i="2"/>
  <c r="BX127" i="2"/>
  <c r="BU127" i="2"/>
  <c r="CO127" i="2"/>
  <c r="BA127" i="2"/>
  <c r="AG127" i="2"/>
  <c r="DE126" i="2"/>
  <c r="DB126" i="2"/>
  <c r="CN127" i="2"/>
  <c r="AF127" i="2"/>
  <c r="BT127" i="2"/>
  <c r="AZ127" i="2"/>
  <c r="AV127" i="2"/>
  <c r="AB127" i="2"/>
  <c r="BP127" i="2"/>
  <c r="CJ127" i="2"/>
  <c r="AK127" i="2"/>
  <c r="BE127" i="2"/>
  <c r="BY127" i="2"/>
  <c r="CS127" i="2"/>
  <c r="AW127" i="2"/>
  <c r="AC127" i="2"/>
  <c r="BQ127" i="2"/>
  <c r="CK127" i="2"/>
  <c r="AU127" i="2"/>
  <c r="AA127" i="2"/>
  <c r="BO127" i="2"/>
  <c r="CI127" i="2"/>
  <c r="DA127" i="2"/>
  <c r="W127" i="2"/>
  <c r="AQ127" i="2"/>
  <c r="BK127" i="2"/>
  <c r="CE127" i="2"/>
  <c r="AI127" i="2"/>
  <c r="CQ127" i="2"/>
  <c r="BC127" i="2"/>
  <c r="BW127" i="2"/>
  <c r="CY129" i="2"/>
  <c r="B129" i="2"/>
  <c r="DC126" i="2"/>
  <c r="CG127" i="2"/>
  <c r="Y127" i="2"/>
  <c r="AS127" i="2"/>
  <c r="BM127" i="2"/>
  <c r="CM127" i="2"/>
  <c r="AE127" i="2"/>
  <c r="BS127" i="2"/>
  <c r="AY127" i="2"/>
  <c r="CF127" i="2"/>
  <c r="X127" i="2"/>
  <c r="BL127" i="2"/>
  <c r="AR127" i="2"/>
  <c r="BV127" i="2"/>
  <c r="CP127" i="2"/>
  <c r="BB127" i="2"/>
  <c r="AH127" i="2"/>
  <c r="A130" i="2"/>
  <c r="A151" i="3" l="1"/>
  <c r="B150" i="3"/>
  <c r="C150" i="3"/>
  <c r="CZ129" i="2"/>
  <c r="Q129" i="2"/>
  <c r="N129" i="2"/>
  <c r="O129" i="2"/>
  <c r="P129" i="2"/>
  <c r="M129" i="2"/>
  <c r="E129" i="2"/>
  <c r="F129" i="2"/>
  <c r="K129" i="2"/>
  <c r="D129" i="2"/>
  <c r="H129" i="2"/>
  <c r="I129" i="2"/>
  <c r="G129" i="2"/>
  <c r="L129" i="2"/>
  <c r="C129" i="2"/>
  <c r="J129" i="2"/>
  <c r="DB127" i="2"/>
  <c r="CM128" i="2"/>
  <c r="AE128" i="2"/>
  <c r="AY128" i="2"/>
  <c r="BS128" i="2"/>
  <c r="AS128" i="2"/>
  <c r="BM128" i="2"/>
  <c r="Y128" i="2"/>
  <c r="CG128" i="2"/>
  <c r="CH128" i="2"/>
  <c r="Z128" i="2"/>
  <c r="AT128" i="2"/>
  <c r="BN128" i="2"/>
  <c r="BY128" i="2"/>
  <c r="CS128" i="2"/>
  <c r="BE128" i="2"/>
  <c r="AK128" i="2"/>
  <c r="CY130" i="2"/>
  <c r="B130" i="2"/>
  <c r="DE127" i="2"/>
  <c r="BO128" i="2"/>
  <c r="CI128" i="2"/>
  <c r="AU128" i="2"/>
  <c r="AA128" i="2"/>
  <c r="AI128" i="2"/>
  <c r="CQ128" i="2"/>
  <c r="BC128" i="2"/>
  <c r="BW128" i="2"/>
  <c r="CF128" i="2"/>
  <c r="X128" i="2"/>
  <c r="BL128" i="2"/>
  <c r="AR128" i="2"/>
  <c r="BU128" i="2"/>
  <c r="CO128" i="2"/>
  <c r="BA128" i="2"/>
  <c r="AG128" i="2"/>
  <c r="DD127" i="2"/>
  <c r="AF128" i="2"/>
  <c r="AZ128" i="2"/>
  <c r="CN128" i="2"/>
  <c r="BT128" i="2"/>
  <c r="CJ128" i="2"/>
  <c r="AB128" i="2"/>
  <c r="AV128" i="2"/>
  <c r="BP128" i="2"/>
  <c r="W128" i="2"/>
  <c r="AQ128" i="2"/>
  <c r="BK128" i="2"/>
  <c r="CE128" i="2"/>
  <c r="DA128" i="2"/>
  <c r="AJ128" i="2"/>
  <c r="BD128" i="2"/>
  <c r="CR128" i="2"/>
  <c r="BX128" i="2"/>
  <c r="DC127" i="2"/>
  <c r="AC128" i="2"/>
  <c r="AW128" i="2"/>
  <c r="BQ128" i="2"/>
  <c r="CK128" i="2"/>
  <c r="AD128" i="2"/>
  <c r="AX128" i="2"/>
  <c r="BR128" i="2"/>
  <c r="CL128" i="2"/>
  <c r="AH128" i="2"/>
  <c r="CP128" i="2"/>
  <c r="BV128" i="2"/>
  <c r="BB128" i="2"/>
  <c r="A131" i="2"/>
  <c r="A152" i="3" l="1"/>
  <c r="B151" i="3"/>
  <c r="C151" i="3"/>
  <c r="DD128" i="2"/>
  <c r="CY131" i="2"/>
  <c r="B131" i="2"/>
  <c r="AX129" i="2"/>
  <c r="BR129" i="2"/>
  <c r="AD129" i="2"/>
  <c r="CL129" i="2"/>
  <c r="AW129" i="2"/>
  <c r="BQ129" i="2"/>
  <c r="AC129" i="2"/>
  <c r="CK129" i="2"/>
  <c r="Z129" i="2"/>
  <c r="AT129" i="2"/>
  <c r="BN129" i="2"/>
  <c r="CH129" i="2"/>
  <c r="BW129" i="2"/>
  <c r="CQ129" i="2"/>
  <c r="BC129" i="2"/>
  <c r="AI129" i="2"/>
  <c r="DC128" i="2"/>
  <c r="W129" i="2"/>
  <c r="AQ129" i="2"/>
  <c r="BK129" i="2"/>
  <c r="CE129" i="2"/>
  <c r="DA129" i="2"/>
  <c r="BP129" i="2"/>
  <c r="CJ129" i="2"/>
  <c r="AV129" i="2"/>
  <c r="AB129" i="2"/>
  <c r="AS129" i="2"/>
  <c r="BM129" i="2"/>
  <c r="Y129" i="2"/>
  <c r="CG129" i="2"/>
  <c r="AH129" i="2"/>
  <c r="BB129" i="2"/>
  <c r="CP129" i="2"/>
  <c r="BV129" i="2"/>
  <c r="DB128" i="2"/>
  <c r="AF129" i="2"/>
  <c r="AZ129" i="2"/>
  <c r="CN129" i="2"/>
  <c r="BT129" i="2"/>
  <c r="AR129" i="2"/>
  <c r="BL129" i="2"/>
  <c r="CF129" i="2"/>
  <c r="X129" i="2"/>
  <c r="AG129" i="2"/>
  <c r="CO129" i="2"/>
  <c r="BA129" i="2"/>
  <c r="BU129" i="2"/>
  <c r="AK129" i="2"/>
  <c r="CS129" i="2"/>
  <c r="BY129" i="2"/>
  <c r="BE129" i="2"/>
  <c r="CZ130" i="2"/>
  <c r="M130" i="2"/>
  <c r="O130" i="2"/>
  <c r="P130" i="2"/>
  <c r="Q130" i="2"/>
  <c r="N130" i="2"/>
  <c r="F130" i="2"/>
  <c r="G130" i="2"/>
  <c r="K130" i="2"/>
  <c r="I130" i="2"/>
  <c r="J130" i="2"/>
  <c r="D130" i="2"/>
  <c r="E130" i="2"/>
  <c r="C130" i="2"/>
  <c r="L130" i="2"/>
  <c r="H130" i="2"/>
  <c r="DE128" i="2"/>
  <c r="BO129" i="2"/>
  <c r="CI129" i="2"/>
  <c r="AU129" i="2"/>
  <c r="AA129" i="2"/>
  <c r="AY129" i="2"/>
  <c r="BS129" i="2"/>
  <c r="CM129" i="2"/>
  <c r="AE129" i="2"/>
  <c r="BX129" i="2"/>
  <c r="CR129" i="2"/>
  <c r="AJ129" i="2"/>
  <c r="BD129" i="2"/>
  <c r="A132" i="2"/>
  <c r="A153" i="3" l="1"/>
  <c r="C152" i="3"/>
  <c r="B152" i="3"/>
  <c r="BR130" i="2"/>
  <c r="CL130" i="2"/>
  <c r="AX130" i="2"/>
  <c r="AD130" i="2"/>
  <c r="Z130" i="2"/>
  <c r="AT130" i="2"/>
  <c r="BN130" i="2"/>
  <c r="CH130" i="2"/>
  <c r="DB129" i="2"/>
  <c r="CZ131" i="2"/>
  <c r="M131" i="2"/>
  <c r="Q131" i="2"/>
  <c r="O131" i="2"/>
  <c r="N131" i="2"/>
  <c r="P131" i="2"/>
  <c r="E131" i="2"/>
  <c r="F131" i="2"/>
  <c r="G131" i="2"/>
  <c r="H131" i="2"/>
  <c r="I131" i="2"/>
  <c r="J131" i="2"/>
  <c r="D131" i="2"/>
  <c r="K131" i="2"/>
  <c r="C131" i="2"/>
  <c r="L131" i="2"/>
  <c r="BT130" i="2"/>
  <c r="CN130" i="2"/>
  <c r="AF130" i="2"/>
  <c r="AZ130" i="2"/>
  <c r="AI130" i="2"/>
  <c r="CQ130" i="2"/>
  <c r="BC130" i="2"/>
  <c r="BW130" i="2"/>
  <c r="CY132" i="2"/>
  <c r="B132" i="2"/>
  <c r="CE130" i="2"/>
  <c r="DA130" i="2"/>
  <c r="BK130" i="2"/>
  <c r="W130" i="2"/>
  <c r="AQ130" i="2"/>
  <c r="AC130" i="2"/>
  <c r="AW130" i="2"/>
  <c r="BQ130" i="2"/>
  <c r="CK130" i="2"/>
  <c r="BV130" i="2"/>
  <c r="CP130" i="2"/>
  <c r="BB130" i="2"/>
  <c r="AH130" i="2"/>
  <c r="BU130" i="2"/>
  <c r="CO130" i="2"/>
  <c r="BA130" i="2"/>
  <c r="AG130" i="2"/>
  <c r="DE129" i="2"/>
  <c r="Y130" i="2"/>
  <c r="AS130" i="2"/>
  <c r="CG130" i="2"/>
  <c r="BM130" i="2"/>
  <c r="BS130" i="2"/>
  <c r="CM130" i="2"/>
  <c r="AY130" i="2"/>
  <c r="AE130" i="2"/>
  <c r="AK130" i="2"/>
  <c r="BE130" i="2"/>
  <c r="BY130" i="2"/>
  <c r="CS130" i="2"/>
  <c r="DD129" i="2"/>
  <c r="AB130" i="2"/>
  <c r="AV130" i="2"/>
  <c r="BP130" i="2"/>
  <c r="CJ130" i="2"/>
  <c r="BL130" i="2"/>
  <c r="CF130" i="2"/>
  <c r="AR130" i="2"/>
  <c r="X130" i="2"/>
  <c r="AA130" i="2"/>
  <c r="AU130" i="2"/>
  <c r="CI130" i="2"/>
  <c r="BO130" i="2"/>
  <c r="AJ130" i="2"/>
  <c r="BD130" i="2"/>
  <c r="CR130" i="2"/>
  <c r="BX130" i="2"/>
  <c r="DC129" i="2"/>
  <c r="A133" i="2"/>
  <c r="A154" i="3" l="1"/>
  <c r="C153" i="3"/>
  <c r="B153" i="3"/>
  <c r="CZ132" i="2"/>
  <c r="P132" i="2"/>
  <c r="M132" i="2"/>
  <c r="O132" i="2"/>
  <c r="Q132" i="2"/>
  <c r="J132" i="2"/>
  <c r="C132" i="2"/>
  <c r="N132" i="2"/>
  <c r="E132" i="2"/>
  <c r="F132" i="2"/>
  <c r="K132" i="2"/>
  <c r="G132" i="2"/>
  <c r="D132" i="2"/>
  <c r="I132" i="2"/>
  <c r="L132" i="2"/>
  <c r="H132" i="2"/>
  <c r="AY131" i="2"/>
  <c r="BS131" i="2"/>
  <c r="CM131" i="2"/>
  <c r="AE131" i="2"/>
  <c r="AJ131" i="2"/>
  <c r="BD131" i="2"/>
  <c r="CR131" i="2"/>
  <c r="BX131" i="2"/>
  <c r="DD130" i="2"/>
  <c r="X131" i="2"/>
  <c r="AR131" i="2"/>
  <c r="BL131" i="2"/>
  <c r="CF131" i="2"/>
  <c r="AU131" i="2"/>
  <c r="BO131" i="2"/>
  <c r="CI131" i="2"/>
  <c r="AA131" i="2"/>
  <c r="AH131" i="2"/>
  <c r="CP131" i="2"/>
  <c r="BV131" i="2"/>
  <c r="BB131" i="2"/>
  <c r="CY133" i="2"/>
  <c r="B133" i="2"/>
  <c r="DC130" i="2"/>
  <c r="DE130" i="2"/>
  <c r="BK131" i="2"/>
  <c r="CE131" i="2"/>
  <c r="DA131" i="2"/>
  <c r="AQ131" i="2"/>
  <c r="W131" i="2"/>
  <c r="AW131" i="2"/>
  <c r="BQ131" i="2"/>
  <c r="AC131" i="2"/>
  <c r="CK131" i="2"/>
  <c r="BM131" i="2"/>
  <c r="CG131" i="2"/>
  <c r="Y131" i="2"/>
  <c r="AS131" i="2"/>
  <c r="BY131" i="2"/>
  <c r="CS131" i="2"/>
  <c r="BE131" i="2"/>
  <c r="AK131" i="2"/>
  <c r="DB130" i="2"/>
  <c r="AB131" i="2"/>
  <c r="AV131" i="2"/>
  <c r="BP131" i="2"/>
  <c r="CJ131" i="2"/>
  <c r="BU131" i="2"/>
  <c r="CO131" i="2"/>
  <c r="BA131" i="2"/>
  <c r="AG131" i="2"/>
  <c r="AZ131" i="2"/>
  <c r="BT131" i="2"/>
  <c r="AF131" i="2"/>
  <c r="CN131" i="2"/>
  <c r="AX131" i="2"/>
  <c r="BR131" i="2"/>
  <c r="CL131" i="2"/>
  <c r="AD131" i="2"/>
  <c r="Z131" i="2"/>
  <c r="AT131" i="2"/>
  <c r="CH131" i="2"/>
  <c r="BN131" i="2"/>
  <c r="AI131" i="2"/>
  <c r="CQ131" i="2"/>
  <c r="BC131" i="2"/>
  <c r="BW131" i="2"/>
  <c r="A134" i="2"/>
  <c r="A155" i="3" l="1"/>
  <c r="C154" i="3"/>
  <c r="B154" i="3"/>
  <c r="CZ133" i="2"/>
  <c r="M133" i="2"/>
  <c r="O133" i="2"/>
  <c r="P133" i="2"/>
  <c r="Q133" i="2"/>
  <c r="C133" i="2"/>
  <c r="I133" i="2"/>
  <c r="H133" i="2"/>
  <c r="N133" i="2"/>
  <c r="D133" i="2"/>
  <c r="L133" i="2"/>
  <c r="K133" i="2"/>
  <c r="J133" i="2"/>
  <c r="E133" i="2"/>
  <c r="F133" i="2"/>
  <c r="G133" i="2"/>
  <c r="CM132" i="2"/>
  <c r="AE132" i="2"/>
  <c r="BS132" i="2"/>
  <c r="AY132" i="2"/>
  <c r="BU132" i="2"/>
  <c r="CO132" i="2"/>
  <c r="AG132" i="2"/>
  <c r="BA132" i="2"/>
  <c r="DB131" i="2"/>
  <c r="DD131" i="2"/>
  <c r="AC132" i="2"/>
  <c r="AW132" i="2"/>
  <c r="BQ132" i="2"/>
  <c r="CK132" i="2"/>
  <c r="AT132" i="2"/>
  <c r="BN132" i="2"/>
  <c r="CH132" i="2"/>
  <c r="Z132" i="2"/>
  <c r="AD132" i="2"/>
  <c r="AX132" i="2"/>
  <c r="CL132" i="2"/>
  <c r="BR132" i="2"/>
  <c r="AJ132" i="2"/>
  <c r="BD132" i="2"/>
  <c r="CR132" i="2"/>
  <c r="BX132" i="2"/>
  <c r="CY134" i="2"/>
  <c r="B134" i="2"/>
  <c r="AV132" i="2"/>
  <c r="BP132" i="2"/>
  <c r="AB132" i="2"/>
  <c r="CJ132" i="2"/>
  <c r="AU132" i="2"/>
  <c r="BO132" i="2"/>
  <c r="CI132" i="2"/>
  <c r="AA132" i="2"/>
  <c r="AH132" i="2"/>
  <c r="CP132" i="2"/>
  <c r="BV132" i="2"/>
  <c r="BB132" i="2"/>
  <c r="AI132" i="2"/>
  <c r="BC132" i="2"/>
  <c r="BW132" i="2"/>
  <c r="CQ132" i="2"/>
  <c r="DE131" i="2"/>
  <c r="CN132" i="2"/>
  <c r="AF132" i="2"/>
  <c r="BT132" i="2"/>
  <c r="AZ132" i="2"/>
  <c r="DA132" i="2"/>
  <c r="W132" i="2"/>
  <c r="AQ132" i="2"/>
  <c r="BK132" i="2"/>
  <c r="CE132" i="2"/>
  <c r="DC131" i="2"/>
  <c r="X132" i="2"/>
  <c r="AR132" i="2"/>
  <c r="BL132" i="2"/>
  <c r="CF132" i="2"/>
  <c r="Y132" i="2"/>
  <c r="AS132" i="2"/>
  <c r="CG132" i="2"/>
  <c r="BM132" i="2"/>
  <c r="BY132" i="2"/>
  <c r="CS132" i="2"/>
  <c r="BE132" i="2"/>
  <c r="AK132" i="2"/>
  <c r="A135" i="2"/>
  <c r="A156" i="3" l="1"/>
  <c r="C155" i="3"/>
  <c r="B155" i="3"/>
  <c r="DC132" i="2"/>
  <c r="CY135" i="2"/>
  <c r="B135" i="2"/>
  <c r="CI133" i="2"/>
  <c r="AA133" i="2"/>
  <c r="BO133" i="2"/>
  <c r="AU133" i="2"/>
  <c r="BX133" i="2"/>
  <c r="CR133" i="2"/>
  <c r="AJ133" i="2"/>
  <c r="BD133" i="2"/>
  <c r="CK133" i="2"/>
  <c r="AC133" i="2"/>
  <c r="AW133" i="2"/>
  <c r="BQ133" i="2"/>
  <c r="DE132" i="2"/>
  <c r="Y133" i="2"/>
  <c r="AS133" i="2"/>
  <c r="BM133" i="2"/>
  <c r="CG133" i="2"/>
  <c r="CF133" i="2"/>
  <c r="X133" i="2"/>
  <c r="BL133" i="2"/>
  <c r="AR133" i="2"/>
  <c r="DA133" i="2"/>
  <c r="W133" i="2"/>
  <c r="AQ133" i="2"/>
  <c r="CE133" i="2"/>
  <c r="BK133" i="2"/>
  <c r="AG133" i="2"/>
  <c r="CO133" i="2"/>
  <c r="BA133" i="2"/>
  <c r="BU133" i="2"/>
  <c r="CZ134" i="2"/>
  <c r="P134" i="2"/>
  <c r="M134" i="2"/>
  <c r="O134" i="2"/>
  <c r="Q134" i="2"/>
  <c r="K134" i="2"/>
  <c r="L134" i="2"/>
  <c r="C134" i="2"/>
  <c r="D134" i="2"/>
  <c r="N134" i="2"/>
  <c r="H134" i="2"/>
  <c r="J134" i="2"/>
  <c r="F134" i="2"/>
  <c r="I134" i="2"/>
  <c r="G134" i="2"/>
  <c r="E134" i="2"/>
  <c r="CM133" i="2"/>
  <c r="AE133" i="2"/>
  <c r="AY133" i="2"/>
  <c r="BS133" i="2"/>
  <c r="AB133" i="2"/>
  <c r="AV133" i="2"/>
  <c r="CJ133" i="2"/>
  <c r="BP133" i="2"/>
  <c r="DB132" i="2"/>
  <c r="CH133" i="2"/>
  <c r="Z133" i="2"/>
  <c r="AT133" i="2"/>
  <c r="BN133" i="2"/>
  <c r="BT133" i="2"/>
  <c r="CN133" i="2"/>
  <c r="AF133" i="2"/>
  <c r="AZ133" i="2"/>
  <c r="AI133" i="2"/>
  <c r="BC133" i="2"/>
  <c r="BW133" i="2"/>
  <c r="CQ133" i="2"/>
  <c r="DD132" i="2"/>
  <c r="CL133" i="2"/>
  <c r="AD133" i="2"/>
  <c r="BR133" i="2"/>
  <c r="AX133" i="2"/>
  <c r="AH133" i="2"/>
  <c r="CP133" i="2"/>
  <c r="BV133" i="2"/>
  <c r="BB133" i="2"/>
  <c r="BY133" i="2"/>
  <c r="CS133" i="2"/>
  <c r="BE133" i="2"/>
  <c r="AK133" i="2"/>
  <c r="A136" i="2"/>
  <c r="A157" i="3" l="1"/>
  <c r="C156" i="3"/>
  <c r="B156" i="3"/>
  <c r="BM134" i="2"/>
  <c r="CG134" i="2"/>
  <c r="Y134" i="2"/>
  <c r="AS134" i="2"/>
  <c r="AI134" i="2"/>
  <c r="CQ134" i="2"/>
  <c r="BC134" i="2"/>
  <c r="BW134" i="2"/>
  <c r="DD133" i="2"/>
  <c r="CZ135" i="2"/>
  <c r="Q135" i="2"/>
  <c r="N135" i="2"/>
  <c r="M135" i="2"/>
  <c r="D135" i="2"/>
  <c r="H135" i="2"/>
  <c r="I135" i="2"/>
  <c r="G135" i="2"/>
  <c r="K135" i="2"/>
  <c r="L135" i="2"/>
  <c r="E135" i="2"/>
  <c r="O135" i="2"/>
  <c r="C135" i="2"/>
  <c r="J135" i="2"/>
  <c r="P135" i="2"/>
  <c r="F135" i="2"/>
  <c r="AX134" i="2"/>
  <c r="BR134" i="2"/>
  <c r="CL134" i="2"/>
  <c r="AD134" i="2"/>
  <c r="BK134" i="2"/>
  <c r="CE134" i="2"/>
  <c r="AQ134" i="2"/>
  <c r="DA134" i="2"/>
  <c r="W134" i="2"/>
  <c r="CY136" i="2"/>
  <c r="B136" i="2"/>
  <c r="AA134" i="2"/>
  <c r="AU134" i="2"/>
  <c r="BO134" i="2"/>
  <c r="CI134" i="2"/>
  <c r="CJ134" i="2"/>
  <c r="BP134" i="2"/>
  <c r="AV134" i="2"/>
  <c r="AB134" i="2"/>
  <c r="AZ134" i="2"/>
  <c r="BT134" i="2"/>
  <c r="AF134" i="2"/>
  <c r="CN134" i="2"/>
  <c r="BU134" i="2"/>
  <c r="CO134" i="2"/>
  <c r="AG134" i="2"/>
  <c r="BA134" i="2"/>
  <c r="DE133" i="2"/>
  <c r="AC134" i="2"/>
  <c r="AW134" i="2"/>
  <c r="CK134" i="2"/>
  <c r="BQ134" i="2"/>
  <c r="AH134" i="2"/>
  <c r="CP134" i="2"/>
  <c r="BV134" i="2"/>
  <c r="BB134" i="2"/>
  <c r="AE134" i="2"/>
  <c r="AY134" i="2"/>
  <c r="BS134" i="2"/>
  <c r="CM134" i="2"/>
  <c r="AJ134" i="2"/>
  <c r="BD134" i="2"/>
  <c r="CR134" i="2"/>
  <c r="BX134" i="2"/>
  <c r="DC133" i="2"/>
  <c r="CH134" i="2"/>
  <c r="Z134" i="2"/>
  <c r="BN134" i="2"/>
  <c r="AT134" i="2"/>
  <c r="CF134" i="2"/>
  <c r="X134" i="2"/>
  <c r="AR134" i="2"/>
  <c r="BL134" i="2"/>
  <c r="BY134" i="2"/>
  <c r="CS134" i="2"/>
  <c r="BE134" i="2"/>
  <c r="AK134" i="2"/>
  <c r="DB133" i="2"/>
  <c r="A137" i="2"/>
  <c r="A158" i="3" l="1"/>
  <c r="C157" i="3"/>
  <c r="B157" i="3"/>
  <c r="CZ136" i="2"/>
  <c r="P136" i="2"/>
  <c r="N136" i="2"/>
  <c r="M136" i="2"/>
  <c r="O136" i="2"/>
  <c r="Q136" i="2"/>
  <c r="I136" i="2"/>
  <c r="J136" i="2"/>
  <c r="L136" i="2"/>
  <c r="E136" i="2"/>
  <c r="G136" i="2"/>
  <c r="C136" i="2"/>
  <c r="H136" i="2"/>
  <c r="D136" i="2"/>
  <c r="K136" i="2"/>
  <c r="F136" i="2"/>
  <c r="AJ135" i="2"/>
  <c r="CR135" i="2"/>
  <c r="BD135" i="2"/>
  <c r="BX135" i="2"/>
  <c r="AW135" i="2"/>
  <c r="BQ135" i="2"/>
  <c r="CK135" i="2"/>
  <c r="AC135" i="2"/>
  <c r="AZ135" i="2"/>
  <c r="AF135" i="2"/>
  <c r="BT135" i="2"/>
  <c r="CN135" i="2"/>
  <c r="AK135" i="2"/>
  <c r="BE135" i="2"/>
  <c r="CS135" i="2"/>
  <c r="BY135" i="2"/>
  <c r="DB134" i="2"/>
  <c r="DD134" i="2"/>
  <c r="BK135" i="2"/>
  <c r="W135" i="2"/>
  <c r="AQ135" i="2"/>
  <c r="CE135" i="2"/>
  <c r="DA135" i="2"/>
  <c r="AY135" i="2"/>
  <c r="BS135" i="2"/>
  <c r="AE135" i="2"/>
  <c r="CM135" i="2"/>
  <c r="BL135" i="2"/>
  <c r="AR135" i="2"/>
  <c r="X135" i="2"/>
  <c r="CF135" i="2"/>
  <c r="CY137" i="2"/>
  <c r="B137" i="2"/>
  <c r="DC134" i="2"/>
  <c r="BM135" i="2"/>
  <c r="AS135" i="2"/>
  <c r="CG135" i="2"/>
  <c r="Y135" i="2"/>
  <c r="BV135" i="2"/>
  <c r="CP135" i="2"/>
  <c r="BB135" i="2"/>
  <c r="AH135" i="2"/>
  <c r="DE134" i="2"/>
  <c r="AX135" i="2"/>
  <c r="BR135" i="2"/>
  <c r="CL135" i="2"/>
  <c r="AD135" i="2"/>
  <c r="AV135" i="2"/>
  <c r="BP135" i="2"/>
  <c r="AB135" i="2"/>
  <c r="CJ135" i="2"/>
  <c r="AT135" i="2"/>
  <c r="BN135" i="2"/>
  <c r="CH135" i="2"/>
  <c r="Z135" i="2"/>
  <c r="AI135" i="2"/>
  <c r="CQ135" i="2"/>
  <c r="BW135" i="2"/>
  <c r="BC135" i="2"/>
  <c r="AU135" i="2"/>
  <c r="BO135" i="2"/>
  <c r="CI135" i="2"/>
  <c r="AA135" i="2"/>
  <c r="AG135" i="2"/>
  <c r="BA135" i="2"/>
  <c r="BU135" i="2"/>
  <c r="CO135" i="2"/>
  <c r="A138" i="2"/>
  <c r="A159" i="3" l="1"/>
  <c r="C158" i="3"/>
  <c r="B158" i="3"/>
  <c r="CY138" i="2"/>
  <c r="B138" i="2"/>
  <c r="DB135" i="2"/>
  <c r="Z136" i="2"/>
  <c r="AT136" i="2"/>
  <c r="CH136" i="2"/>
  <c r="BN136" i="2"/>
  <c r="BK136" i="2"/>
  <c r="W136" i="2"/>
  <c r="AQ136" i="2"/>
  <c r="CE136" i="2"/>
  <c r="DA136" i="2"/>
  <c r="AX136" i="2"/>
  <c r="AD136" i="2"/>
  <c r="BR136" i="2"/>
  <c r="CL136" i="2"/>
  <c r="AG136" i="2"/>
  <c r="BA136" i="2"/>
  <c r="CO136" i="2"/>
  <c r="BU136" i="2"/>
  <c r="DD135" i="2"/>
  <c r="AY136" i="2"/>
  <c r="AE136" i="2"/>
  <c r="CM136" i="2"/>
  <c r="BS136" i="2"/>
  <c r="CI136" i="2"/>
  <c r="AA136" i="2"/>
  <c r="AU136" i="2"/>
  <c r="BO136" i="2"/>
  <c r="CK136" i="2"/>
  <c r="AC136" i="2"/>
  <c r="BQ136" i="2"/>
  <c r="AW136" i="2"/>
  <c r="AH136" i="2"/>
  <c r="BB136" i="2"/>
  <c r="BV136" i="2"/>
  <c r="CP136" i="2"/>
  <c r="DE135" i="2"/>
  <c r="X136" i="2"/>
  <c r="AR136" i="2"/>
  <c r="BL136" i="2"/>
  <c r="CF136" i="2"/>
  <c r="Y136" i="2"/>
  <c r="AS136" i="2"/>
  <c r="CG136" i="2"/>
  <c r="BM136" i="2"/>
  <c r="AK136" i="2"/>
  <c r="CS136" i="2"/>
  <c r="BE136" i="2"/>
  <c r="BY136" i="2"/>
  <c r="AJ136" i="2"/>
  <c r="CR136" i="2"/>
  <c r="BX136" i="2"/>
  <c r="BD136" i="2"/>
  <c r="CZ137" i="2"/>
  <c r="N137" i="2"/>
  <c r="P137" i="2"/>
  <c r="Q137" i="2"/>
  <c r="M137" i="2"/>
  <c r="E137" i="2"/>
  <c r="F137" i="2"/>
  <c r="G137" i="2"/>
  <c r="H137" i="2"/>
  <c r="I137" i="2"/>
  <c r="J137" i="2"/>
  <c r="C137" i="2"/>
  <c r="D137" i="2"/>
  <c r="L137" i="2"/>
  <c r="O137" i="2"/>
  <c r="K137" i="2"/>
  <c r="DC135" i="2"/>
  <c r="CJ136" i="2"/>
  <c r="AB136" i="2"/>
  <c r="BP136" i="2"/>
  <c r="AV136" i="2"/>
  <c r="AZ136" i="2"/>
  <c r="AF136" i="2"/>
  <c r="BT136" i="2"/>
  <c r="CN136" i="2"/>
  <c r="BW136" i="2"/>
  <c r="CQ136" i="2"/>
  <c r="AI136" i="2"/>
  <c r="BC136" i="2"/>
  <c r="A139" i="2"/>
  <c r="A160" i="3" l="1"/>
  <c r="B159" i="3"/>
  <c r="C159" i="3"/>
  <c r="CY139" i="2"/>
  <c r="B139" i="2"/>
  <c r="BQ137" i="2"/>
  <c r="CK137" i="2"/>
  <c r="AW137" i="2"/>
  <c r="AC137" i="2"/>
  <c r="CZ138" i="2"/>
  <c r="O138" i="2"/>
  <c r="M138" i="2"/>
  <c r="Q138" i="2"/>
  <c r="P138" i="2"/>
  <c r="N138" i="2"/>
  <c r="G138" i="2"/>
  <c r="K138" i="2"/>
  <c r="L138" i="2"/>
  <c r="F138" i="2"/>
  <c r="J138" i="2"/>
  <c r="C138" i="2"/>
  <c r="E138" i="2"/>
  <c r="D138" i="2"/>
  <c r="H138" i="2"/>
  <c r="I138" i="2"/>
  <c r="AF137" i="2"/>
  <c r="AZ137" i="2"/>
  <c r="CN137" i="2"/>
  <c r="BT137" i="2"/>
  <c r="AS137" i="2"/>
  <c r="BM137" i="2"/>
  <c r="Y137" i="2"/>
  <c r="CG137" i="2"/>
  <c r="BV137" i="2"/>
  <c r="CP137" i="2"/>
  <c r="BB137" i="2"/>
  <c r="AH137" i="2"/>
  <c r="DD136" i="2"/>
  <c r="BL137" i="2"/>
  <c r="CF137" i="2"/>
  <c r="AR137" i="2"/>
  <c r="X137" i="2"/>
  <c r="BP137" i="2"/>
  <c r="CJ137" i="2"/>
  <c r="AB137" i="2"/>
  <c r="AV137" i="2"/>
  <c r="AG137" i="2"/>
  <c r="BA137" i="2"/>
  <c r="CO137" i="2"/>
  <c r="BU137" i="2"/>
  <c r="DE136" i="2"/>
  <c r="BS137" i="2"/>
  <c r="CM137" i="2"/>
  <c r="AE137" i="2"/>
  <c r="AY137" i="2"/>
  <c r="W137" i="2"/>
  <c r="AQ137" i="2"/>
  <c r="BK137" i="2"/>
  <c r="CE137" i="2"/>
  <c r="DA137" i="2"/>
  <c r="BO137" i="2"/>
  <c r="CI137" i="2"/>
  <c r="AA137" i="2"/>
  <c r="AU137" i="2"/>
  <c r="AK137" i="2"/>
  <c r="BE137" i="2"/>
  <c r="BY137" i="2"/>
  <c r="CS137" i="2"/>
  <c r="DC136" i="2"/>
  <c r="BW137" i="2"/>
  <c r="CQ137" i="2"/>
  <c r="AI137" i="2"/>
  <c r="BC137" i="2"/>
  <c r="AD137" i="2"/>
  <c r="AX137" i="2"/>
  <c r="BR137" i="2"/>
  <c r="CL137" i="2"/>
  <c r="BN137" i="2"/>
  <c r="CH137" i="2"/>
  <c r="AT137" i="2"/>
  <c r="Z137" i="2"/>
  <c r="AJ137" i="2"/>
  <c r="CR137" i="2"/>
  <c r="BX137" i="2"/>
  <c r="BD137" i="2"/>
  <c r="DB136" i="2"/>
  <c r="A140" i="2"/>
  <c r="A161" i="3" l="1"/>
  <c r="C160" i="3"/>
  <c r="B160" i="3"/>
  <c r="AR138" i="2"/>
  <c r="BL138" i="2"/>
  <c r="X138" i="2"/>
  <c r="CF138" i="2"/>
  <c r="AH138" i="2"/>
  <c r="CP138" i="2"/>
  <c r="BV138" i="2"/>
  <c r="BB138" i="2"/>
  <c r="CZ139" i="2"/>
  <c r="P139" i="2"/>
  <c r="N139" i="2"/>
  <c r="M139" i="2"/>
  <c r="Q139" i="2"/>
  <c r="O139" i="2"/>
  <c r="L139" i="2"/>
  <c r="E139" i="2"/>
  <c r="C139" i="2"/>
  <c r="D139" i="2"/>
  <c r="H139" i="2"/>
  <c r="J139" i="2"/>
  <c r="K139" i="2"/>
  <c r="F139" i="2"/>
  <c r="I139" i="2"/>
  <c r="G139" i="2"/>
  <c r="CY140" i="2"/>
  <c r="B140" i="2"/>
  <c r="DE137" i="2"/>
  <c r="AT138" i="2"/>
  <c r="BN138" i="2"/>
  <c r="Z138" i="2"/>
  <c r="CH138" i="2"/>
  <c r="AI138" i="2"/>
  <c r="BC138" i="2"/>
  <c r="BW138" i="2"/>
  <c r="CQ138" i="2"/>
  <c r="DD137" i="2"/>
  <c r="AS138" i="2"/>
  <c r="BM138" i="2"/>
  <c r="CG138" i="2"/>
  <c r="Y138" i="2"/>
  <c r="AZ138" i="2"/>
  <c r="BT138" i="2"/>
  <c r="CN138" i="2"/>
  <c r="AF138" i="2"/>
  <c r="AJ138" i="2"/>
  <c r="BD138" i="2"/>
  <c r="CR138" i="2"/>
  <c r="BX138" i="2"/>
  <c r="DC137" i="2"/>
  <c r="AC138" i="2"/>
  <c r="AW138" i="2"/>
  <c r="CK138" i="2"/>
  <c r="BQ138" i="2"/>
  <c r="CE138" i="2"/>
  <c r="DA138" i="2"/>
  <c r="AQ138" i="2"/>
  <c r="BK138" i="2"/>
  <c r="W138" i="2"/>
  <c r="BS138" i="2"/>
  <c r="CM138" i="2"/>
  <c r="AE138" i="2"/>
  <c r="AY138" i="2"/>
  <c r="BY138" i="2"/>
  <c r="CS138" i="2"/>
  <c r="BE138" i="2"/>
  <c r="AK138" i="2"/>
  <c r="DB137" i="2"/>
  <c r="AV138" i="2"/>
  <c r="BP138" i="2"/>
  <c r="CJ138" i="2"/>
  <c r="AB138" i="2"/>
  <c r="BR138" i="2"/>
  <c r="CL138" i="2"/>
  <c r="AX138" i="2"/>
  <c r="AD138" i="2"/>
  <c r="AU138" i="2"/>
  <c r="BO138" i="2"/>
  <c r="AA138" i="2"/>
  <c r="CI138" i="2"/>
  <c r="BU138" i="2"/>
  <c r="CO138" i="2"/>
  <c r="BA138" i="2"/>
  <c r="AG138" i="2"/>
  <c r="A141" i="2"/>
  <c r="A162" i="3" l="1"/>
  <c r="C161" i="3"/>
  <c r="B161" i="3"/>
  <c r="CY141" i="2"/>
  <c r="B141" i="2"/>
  <c r="DC138" i="2"/>
  <c r="CZ140" i="2"/>
  <c r="Q140" i="2"/>
  <c r="O140" i="2"/>
  <c r="N140" i="2"/>
  <c r="P140" i="2"/>
  <c r="H140" i="2"/>
  <c r="I140" i="2"/>
  <c r="J140" i="2"/>
  <c r="M140" i="2"/>
  <c r="K140" i="2"/>
  <c r="D140" i="2"/>
  <c r="C140" i="2"/>
  <c r="G140" i="2"/>
  <c r="L140" i="2"/>
  <c r="E140" i="2"/>
  <c r="F140" i="2"/>
  <c r="CH139" i="2"/>
  <c r="Z139" i="2"/>
  <c r="AT139" i="2"/>
  <c r="BN139" i="2"/>
  <c r="CF139" i="2"/>
  <c r="X139" i="2"/>
  <c r="BL139" i="2"/>
  <c r="AR139" i="2"/>
  <c r="BW139" i="2"/>
  <c r="CQ139" i="2"/>
  <c r="AI139" i="2"/>
  <c r="BC139" i="2"/>
  <c r="AJ139" i="2"/>
  <c r="CR139" i="2"/>
  <c r="BX139" i="2"/>
  <c r="BD139" i="2"/>
  <c r="BO139" i="2"/>
  <c r="CI139" i="2"/>
  <c r="AA139" i="2"/>
  <c r="AU139" i="2"/>
  <c r="AD139" i="2"/>
  <c r="AX139" i="2"/>
  <c r="CL139" i="2"/>
  <c r="BR139" i="2"/>
  <c r="CG139" i="2"/>
  <c r="Y139" i="2"/>
  <c r="AS139" i="2"/>
  <c r="BM139" i="2"/>
  <c r="AG139" i="2"/>
  <c r="BA139" i="2"/>
  <c r="CO139" i="2"/>
  <c r="BU139" i="2"/>
  <c r="AC139" i="2"/>
  <c r="AW139" i="2"/>
  <c r="CK139" i="2"/>
  <c r="BQ139" i="2"/>
  <c r="BP139" i="2"/>
  <c r="CJ139" i="2"/>
  <c r="AV139" i="2"/>
  <c r="AB139" i="2"/>
  <c r="AF139" i="2"/>
  <c r="AZ139" i="2"/>
  <c r="CN139" i="2"/>
  <c r="BT139" i="2"/>
  <c r="AH139" i="2"/>
  <c r="BB139" i="2"/>
  <c r="BV139" i="2"/>
  <c r="CP139" i="2"/>
  <c r="DB138" i="2"/>
  <c r="DE138" i="2"/>
  <c r="DD138" i="2"/>
  <c r="CM139" i="2"/>
  <c r="AE139" i="2"/>
  <c r="BS139" i="2"/>
  <c r="AY139" i="2"/>
  <c r="DA139" i="2"/>
  <c r="W139" i="2"/>
  <c r="AQ139" i="2"/>
  <c r="BK139" i="2"/>
  <c r="CE139" i="2"/>
  <c r="AK139" i="2"/>
  <c r="CS139" i="2"/>
  <c r="BE139" i="2"/>
  <c r="BY139" i="2"/>
  <c r="A142" i="2"/>
  <c r="A163" i="3" l="1"/>
  <c r="C162" i="3"/>
  <c r="B162" i="3"/>
  <c r="AU140" i="2"/>
  <c r="AA140" i="2"/>
  <c r="BO140" i="2"/>
  <c r="CI140" i="2"/>
  <c r="CZ141" i="2"/>
  <c r="N141" i="2"/>
  <c r="M141" i="2"/>
  <c r="O141" i="2"/>
  <c r="P141" i="2"/>
  <c r="D141" i="2"/>
  <c r="H141" i="2"/>
  <c r="I141" i="2"/>
  <c r="G141" i="2"/>
  <c r="K141" i="2"/>
  <c r="L141" i="2"/>
  <c r="F141" i="2"/>
  <c r="Q141" i="2"/>
  <c r="J141" i="2"/>
  <c r="E141" i="2"/>
  <c r="C141" i="2"/>
  <c r="CY142" i="2"/>
  <c r="B142" i="2"/>
  <c r="DB139" i="2"/>
  <c r="AG140" i="2"/>
  <c r="BA140" i="2"/>
  <c r="CO140" i="2"/>
  <c r="BU140" i="2"/>
  <c r="AJ140" i="2"/>
  <c r="CR140" i="2"/>
  <c r="BX140" i="2"/>
  <c r="BD140" i="2"/>
  <c r="DE139" i="2"/>
  <c r="AT140" i="2"/>
  <c r="BN140" i="2"/>
  <c r="Z140" i="2"/>
  <c r="CH140" i="2"/>
  <c r="W140" i="2"/>
  <c r="AQ140" i="2"/>
  <c r="BK140" i="2"/>
  <c r="DA140" i="2"/>
  <c r="CE140" i="2"/>
  <c r="AD140" i="2"/>
  <c r="AX140" i="2"/>
  <c r="CL140" i="2"/>
  <c r="BR140" i="2"/>
  <c r="BV140" i="2"/>
  <c r="CP140" i="2"/>
  <c r="BB140" i="2"/>
  <c r="AH140" i="2"/>
  <c r="DD139" i="2"/>
  <c r="AS140" i="2"/>
  <c r="BM140" i="2"/>
  <c r="CG140" i="2"/>
  <c r="Y140" i="2"/>
  <c r="AR140" i="2"/>
  <c r="BL140" i="2"/>
  <c r="CF140" i="2"/>
  <c r="X140" i="2"/>
  <c r="AW140" i="2"/>
  <c r="AC140" i="2"/>
  <c r="CK140" i="2"/>
  <c r="BQ140" i="2"/>
  <c r="BW140" i="2"/>
  <c r="CQ140" i="2"/>
  <c r="BC140" i="2"/>
  <c r="AI140" i="2"/>
  <c r="DC139" i="2"/>
  <c r="AF140" i="2"/>
  <c r="AZ140" i="2"/>
  <c r="BT140" i="2"/>
  <c r="CN140" i="2"/>
  <c r="AY140" i="2"/>
  <c r="AE140" i="2"/>
  <c r="BS140" i="2"/>
  <c r="CM140" i="2"/>
  <c r="AV140" i="2"/>
  <c r="BP140" i="2"/>
  <c r="CJ140" i="2"/>
  <c r="AB140" i="2"/>
  <c r="AK140" i="2"/>
  <c r="BE140" i="2"/>
  <c r="BY140" i="2"/>
  <c r="CS140" i="2"/>
  <c r="A143" i="2"/>
  <c r="A164" i="3" l="1"/>
  <c r="C163" i="3"/>
  <c r="B163" i="3"/>
  <c r="CY143" i="2"/>
  <c r="B143" i="2"/>
  <c r="CZ142" i="2"/>
  <c r="P142" i="2"/>
  <c r="N142" i="2"/>
  <c r="M142" i="2"/>
  <c r="Q142" i="2"/>
  <c r="I142" i="2"/>
  <c r="J142" i="2"/>
  <c r="L142" i="2"/>
  <c r="E142" i="2"/>
  <c r="F142" i="2"/>
  <c r="K142" i="2"/>
  <c r="G142" i="2"/>
  <c r="O142" i="2"/>
  <c r="D142" i="2"/>
  <c r="C142" i="2"/>
  <c r="H142" i="2"/>
  <c r="AX141" i="2"/>
  <c r="BR141" i="2"/>
  <c r="AD141" i="2"/>
  <c r="CL141" i="2"/>
  <c r="AY141" i="2"/>
  <c r="BS141" i="2"/>
  <c r="CM141" i="2"/>
  <c r="AE141" i="2"/>
  <c r="X141" i="2"/>
  <c r="AR141" i="2"/>
  <c r="BL141" i="2"/>
  <c r="CF141" i="2"/>
  <c r="BV141" i="2"/>
  <c r="CP141" i="2"/>
  <c r="BB141" i="2"/>
  <c r="AH141" i="2"/>
  <c r="DA141" i="2"/>
  <c r="W141" i="2"/>
  <c r="AQ141" i="2"/>
  <c r="BK141" i="2"/>
  <c r="CE141" i="2"/>
  <c r="Z141" i="2"/>
  <c r="AT141" i="2"/>
  <c r="CH141" i="2"/>
  <c r="BN141" i="2"/>
  <c r="AW141" i="2"/>
  <c r="BQ141" i="2"/>
  <c r="AC141" i="2"/>
  <c r="CK141" i="2"/>
  <c r="AI141" i="2"/>
  <c r="CQ141" i="2"/>
  <c r="BC141" i="2"/>
  <c r="BW141" i="2"/>
  <c r="DD140" i="2"/>
  <c r="Y141" i="2"/>
  <c r="AS141" i="2"/>
  <c r="CG141" i="2"/>
  <c r="BM141" i="2"/>
  <c r="AF141" i="2"/>
  <c r="AZ141" i="2"/>
  <c r="BT141" i="2"/>
  <c r="CN141" i="2"/>
  <c r="AB141" i="2"/>
  <c r="AV141" i="2"/>
  <c r="BP141" i="2"/>
  <c r="CJ141" i="2"/>
  <c r="AG141" i="2"/>
  <c r="BA141" i="2"/>
  <c r="CO141" i="2"/>
  <c r="BU141" i="2"/>
  <c r="DC140" i="2"/>
  <c r="DE140" i="2"/>
  <c r="DB140" i="2"/>
  <c r="AK141" i="2"/>
  <c r="BE141" i="2"/>
  <c r="BY141" i="2"/>
  <c r="CS141" i="2"/>
  <c r="AA141" i="2"/>
  <c r="AU141" i="2"/>
  <c r="CI141" i="2"/>
  <c r="BO141" i="2"/>
  <c r="AJ141" i="2"/>
  <c r="CR141" i="2"/>
  <c r="BX141" i="2"/>
  <c r="BD141" i="2"/>
  <c r="A144" i="2"/>
  <c r="A165" i="3" l="1"/>
  <c r="C164" i="3"/>
  <c r="B164" i="3"/>
  <c r="DB141" i="2"/>
  <c r="X142" i="2"/>
  <c r="AR142" i="2"/>
  <c r="CF142" i="2"/>
  <c r="BL142" i="2"/>
  <c r="CK142" i="2"/>
  <c r="AC142" i="2"/>
  <c r="AW142" i="2"/>
  <c r="BQ142" i="2"/>
  <c r="CZ143" i="2"/>
  <c r="N143" i="2"/>
  <c r="M143" i="2"/>
  <c r="O143" i="2"/>
  <c r="P143" i="2"/>
  <c r="Q143" i="2"/>
  <c r="E143" i="2"/>
  <c r="F143" i="2"/>
  <c r="G143" i="2"/>
  <c r="H143" i="2"/>
  <c r="I143" i="2"/>
  <c r="J143" i="2"/>
  <c r="D143" i="2"/>
  <c r="K143" i="2"/>
  <c r="C143" i="2"/>
  <c r="L143" i="2"/>
  <c r="CY144" i="2"/>
  <c r="B144" i="2"/>
  <c r="Z142" i="2"/>
  <c r="AT142" i="2"/>
  <c r="BN142" i="2"/>
  <c r="CH142" i="2"/>
  <c r="AJ142" i="2"/>
  <c r="BD142" i="2"/>
  <c r="CR142" i="2"/>
  <c r="BX142" i="2"/>
  <c r="DE141" i="2"/>
  <c r="AI142" i="2"/>
  <c r="CQ142" i="2"/>
  <c r="BC142" i="2"/>
  <c r="BW142" i="2"/>
  <c r="Y142" i="2"/>
  <c r="AS142" i="2"/>
  <c r="BM142" i="2"/>
  <c r="CG142" i="2"/>
  <c r="AK142" i="2"/>
  <c r="BE142" i="2"/>
  <c r="BY142" i="2"/>
  <c r="CS142" i="2"/>
  <c r="DD141" i="2"/>
  <c r="CJ142" i="2"/>
  <c r="AB142" i="2"/>
  <c r="AV142" i="2"/>
  <c r="BP142" i="2"/>
  <c r="CI142" i="2"/>
  <c r="AA142" i="2"/>
  <c r="BO142" i="2"/>
  <c r="AU142" i="2"/>
  <c r="AF142" i="2"/>
  <c r="AZ142" i="2"/>
  <c r="BT142" i="2"/>
  <c r="CN142" i="2"/>
  <c r="BU142" i="2"/>
  <c r="CO142" i="2"/>
  <c r="BA142" i="2"/>
  <c r="AG142" i="2"/>
  <c r="DC141" i="2"/>
  <c r="CE142" i="2"/>
  <c r="DA142" i="2"/>
  <c r="W142" i="2"/>
  <c r="BK142" i="2"/>
  <c r="AQ142" i="2"/>
  <c r="BS142" i="2"/>
  <c r="CM142" i="2"/>
  <c r="AY142" i="2"/>
  <c r="AE142" i="2"/>
  <c r="AD142" i="2"/>
  <c r="AX142" i="2"/>
  <c r="CL142" i="2"/>
  <c r="BR142" i="2"/>
  <c r="BV142" i="2"/>
  <c r="CP142" i="2"/>
  <c r="BB142" i="2"/>
  <c r="AH142" i="2"/>
  <c r="A145" i="2"/>
  <c r="A166" i="3" l="1"/>
  <c r="C165" i="3"/>
  <c r="B165" i="3"/>
  <c r="CY145" i="2"/>
  <c r="B145" i="2"/>
  <c r="CE143" i="2"/>
  <c r="DA143" i="2"/>
  <c r="AQ143" i="2"/>
  <c r="W143" i="2"/>
  <c r="BK143" i="2"/>
  <c r="CK143" i="2"/>
  <c r="AC143" i="2"/>
  <c r="BQ143" i="2"/>
  <c r="AW143" i="2"/>
  <c r="CG143" i="2"/>
  <c r="Y143" i="2"/>
  <c r="BM143" i="2"/>
  <c r="AS143" i="2"/>
  <c r="AG143" i="2"/>
  <c r="BA143" i="2"/>
  <c r="CO143" i="2"/>
  <c r="BU143" i="2"/>
  <c r="DC142" i="2"/>
  <c r="DE142" i="2"/>
  <c r="CM143" i="2"/>
  <c r="AE143" i="2"/>
  <c r="AY143" i="2"/>
  <c r="BS143" i="2"/>
  <c r="AK143" i="2"/>
  <c r="BE143" i="2"/>
  <c r="BY143" i="2"/>
  <c r="CS143" i="2"/>
  <c r="DD142" i="2"/>
  <c r="BL143" i="2"/>
  <c r="CF143" i="2"/>
  <c r="X143" i="2"/>
  <c r="AR143" i="2"/>
  <c r="CI143" i="2"/>
  <c r="AA143" i="2"/>
  <c r="AU143" i="2"/>
  <c r="BO143" i="2"/>
  <c r="AJ143" i="2"/>
  <c r="CR143" i="2"/>
  <c r="BX143" i="2"/>
  <c r="BD143" i="2"/>
  <c r="CZ144" i="2"/>
  <c r="O144" i="2"/>
  <c r="M144" i="2"/>
  <c r="Q144" i="2"/>
  <c r="J144" i="2"/>
  <c r="C144" i="2"/>
  <c r="N144" i="2"/>
  <c r="E144" i="2"/>
  <c r="F144" i="2"/>
  <c r="K144" i="2"/>
  <c r="D144" i="2"/>
  <c r="I144" i="2"/>
  <c r="P144" i="2"/>
  <c r="H144" i="2"/>
  <c r="L144" i="2"/>
  <c r="G144" i="2"/>
  <c r="BP143" i="2"/>
  <c r="CJ143" i="2"/>
  <c r="AB143" i="2"/>
  <c r="AV143" i="2"/>
  <c r="BV143" i="2"/>
  <c r="CP143" i="2"/>
  <c r="BB143" i="2"/>
  <c r="AH143" i="2"/>
  <c r="DB142" i="2"/>
  <c r="AZ143" i="2"/>
  <c r="BT143" i="2"/>
  <c r="CN143" i="2"/>
  <c r="AF143" i="2"/>
  <c r="BR143" i="2"/>
  <c r="CL143" i="2"/>
  <c r="AX143" i="2"/>
  <c r="AD143" i="2"/>
  <c r="BN143" i="2"/>
  <c r="CH143" i="2"/>
  <c r="Z143" i="2"/>
  <c r="AT143" i="2"/>
  <c r="BW143" i="2"/>
  <c r="CQ143" i="2"/>
  <c r="BC143" i="2"/>
  <c r="AI143" i="2"/>
  <c r="A146" i="2"/>
  <c r="A167" i="3" l="1"/>
  <c r="B166" i="3"/>
  <c r="C166" i="3"/>
  <c r="CY146" i="2"/>
  <c r="B146" i="2"/>
  <c r="BP144" i="2"/>
  <c r="AV144" i="2"/>
  <c r="CJ144" i="2"/>
  <c r="AB144" i="2"/>
  <c r="BK144" i="2"/>
  <c r="CE144" i="2"/>
  <c r="AQ144" i="2"/>
  <c r="DA144" i="2"/>
  <c r="W144" i="2"/>
  <c r="CZ145" i="2"/>
  <c r="Q145" i="2"/>
  <c r="P145" i="2"/>
  <c r="N145" i="2"/>
  <c r="O145" i="2"/>
  <c r="C145" i="2"/>
  <c r="D145" i="2"/>
  <c r="H145" i="2"/>
  <c r="M145" i="2"/>
  <c r="F145" i="2"/>
  <c r="G145" i="2"/>
  <c r="K145" i="2"/>
  <c r="E145" i="2"/>
  <c r="I145" i="2"/>
  <c r="L145" i="2"/>
  <c r="J145" i="2"/>
  <c r="AY144" i="2"/>
  <c r="BS144" i="2"/>
  <c r="CM144" i="2"/>
  <c r="AE144" i="2"/>
  <c r="BW144" i="2"/>
  <c r="CQ144" i="2"/>
  <c r="BC144" i="2"/>
  <c r="AI144" i="2"/>
  <c r="BX144" i="2"/>
  <c r="CR144" i="2"/>
  <c r="AJ144" i="2"/>
  <c r="BD144" i="2"/>
  <c r="BN144" i="2"/>
  <c r="AT144" i="2"/>
  <c r="CH144" i="2"/>
  <c r="Z144" i="2"/>
  <c r="AX144" i="2"/>
  <c r="BR144" i="2"/>
  <c r="AD144" i="2"/>
  <c r="CL144" i="2"/>
  <c r="DD143" i="2"/>
  <c r="DE143" i="2"/>
  <c r="BO144" i="2"/>
  <c r="AU144" i="2"/>
  <c r="CI144" i="2"/>
  <c r="AA144" i="2"/>
  <c r="AW144" i="2"/>
  <c r="BQ144" i="2"/>
  <c r="AC144" i="2"/>
  <c r="CK144" i="2"/>
  <c r="BM144" i="2"/>
  <c r="CG144" i="2"/>
  <c r="AS144" i="2"/>
  <c r="Y144" i="2"/>
  <c r="AK144" i="2"/>
  <c r="CS144" i="2"/>
  <c r="BY144" i="2"/>
  <c r="BE144" i="2"/>
  <c r="DB143" i="2"/>
  <c r="AZ144" i="2"/>
  <c r="BT144" i="2"/>
  <c r="AF144" i="2"/>
  <c r="CN144" i="2"/>
  <c r="BL144" i="2"/>
  <c r="CF144" i="2"/>
  <c r="AR144" i="2"/>
  <c r="X144" i="2"/>
  <c r="AH144" i="2"/>
  <c r="BB144" i="2"/>
  <c r="CP144" i="2"/>
  <c r="BV144" i="2"/>
  <c r="AG144" i="2"/>
  <c r="CO144" i="2"/>
  <c r="BA144" i="2"/>
  <c r="BU144" i="2"/>
  <c r="DC143" i="2"/>
  <c r="A147" i="2"/>
  <c r="A168" i="3" l="1"/>
  <c r="B167" i="3"/>
  <c r="C167" i="3"/>
  <c r="CY147" i="2"/>
  <c r="B147" i="2"/>
  <c r="AG145" i="2"/>
  <c r="CO145" i="2"/>
  <c r="BU145" i="2"/>
  <c r="BA145" i="2"/>
  <c r="CZ146" i="2"/>
  <c r="Q146" i="2"/>
  <c r="O146" i="2"/>
  <c r="N146" i="2"/>
  <c r="M146" i="2"/>
  <c r="K146" i="2"/>
  <c r="L146" i="2"/>
  <c r="C146" i="2"/>
  <c r="D146" i="2"/>
  <c r="P146" i="2"/>
  <c r="H146" i="2"/>
  <c r="J146" i="2"/>
  <c r="F146" i="2"/>
  <c r="E146" i="2"/>
  <c r="I146" i="2"/>
  <c r="G146" i="2"/>
  <c r="BM145" i="2"/>
  <c r="AS145" i="2"/>
  <c r="Y145" i="2"/>
  <c r="CG145" i="2"/>
  <c r="AI145" i="2"/>
  <c r="BC145" i="2"/>
  <c r="CQ145" i="2"/>
  <c r="BW145" i="2"/>
  <c r="DE144" i="2"/>
  <c r="CL145" i="2"/>
  <c r="AD145" i="2"/>
  <c r="BR145" i="2"/>
  <c r="AX145" i="2"/>
  <c r="CM145" i="2"/>
  <c r="AE145" i="2"/>
  <c r="AY145" i="2"/>
  <c r="BS145" i="2"/>
  <c r="AB145" i="2"/>
  <c r="AV145" i="2"/>
  <c r="BP145" i="2"/>
  <c r="CJ145" i="2"/>
  <c r="AH145" i="2"/>
  <c r="CP145" i="2"/>
  <c r="BB145" i="2"/>
  <c r="BV145" i="2"/>
  <c r="DB144" i="2"/>
  <c r="DD144" i="2"/>
  <c r="CN145" i="2"/>
  <c r="AF145" i="2"/>
  <c r="AZ145" i="2"/>
  <c r="BT145" i="2"/>
  <c r="AA145" i="2"/>
  <c r="AU145" i="2"/>
  <c r="CI145" i="2"/>
  <c r="BO145" i="2"/>
  <c r="BL145" i="2"/>
  <c r="AR145" i="2"/>
  <c r="CF145" i="2"/>
  <c r="X145" i="2"/>
  <c r="BX145" i="2"/>
  <c r="CR145" i="2"/>
  <c r="BD145" i="2"/>
  <c r="AJ145" i="2"/>
  <c r="AC145" i="2"/>
  <c r="AW145" i="2"/>
  <c r="BQ145" i="2"/>
  <c r="CK145" i="2"/>
  <c r="BN145" i="2"/>
  <c r="AT145" i="2"/>
  <c r="CH145" i="2"/>
  <c r="Z145" i="2"/>
  <c r="DA145" i="2"/>
  <c r="W145" i="2"/>
  <c r="AQ145" i="2"/>
  <c r="CE145" i="2"/>
  <c r="BK145" i="2"/>
  <c r="BY145" i="2"/>
  <c r="CS145" i="2"/>
  <c r="BE145" i="2"/>
  <c r="AK145" i="2"/>
  <c r="DC144" i="2"/>
  <c r="A148" i="2"/>
  <c r="A169" i="3" l="1"/>
  <c r="C168" i="3"/>
  <c r="B168" i="3"/>
  <c r="DC145" i="2"/>
  <c r="CY148" i="2"/>
  <c r="B148" i="2"/>
  <c r="CZ147" i="2"/>
  <c r="P147" i="2"/>
  <c r="O147" i="2"/>
  <c r="M147" i="2"/>
  <c r="Q147" i="2"/>
  <c r="N147" i="2"/>
  <c r="E147" i="2"/>
  <c r="F147" i="2"/>
  <c r="G147" i="2"/>
  <c r="L147" i="2"/>
  <c r="D147" i="2"/>
  <c r="H147" i="2"/>
  <c r="I147" i="2"/>
  <c r="K147" i="2"/>
  <c r="J147" i="2"/>
  <c r="C147" i="2"/>
  <c r="CG146" i="2"/>
  <c r="BM146" i="2"/>
  <c r="Y146" i="2"/>
  <c r="AS146" i="2"/>
  <c r="BX146" i="2"/>
  <c r="CR146" i="2"/>
  <c r="BD146" i="2"/>
  <c r="AJ146" i="2"/>
  <c r="BS146" i="2"/>
  <c r="CM146" i="2"/>
  <c r="AY146" i="2"/>
  <c r="AE146" i="2"/>
  <c r="AK146" i="2"/>
  <c r="CS146" i="2"/>
  <c r="BE146" i="2"/>
  <c r="BY146" i="2"/>
  <c r="DB145" i="2"/>
  <c r="BN146" i="2"/>
  <c r="CH146" i="2"/>
  <c r="Z146" i="2"/>
  <c r="AT146" i="2"/>
  <c r="BL146" i="2"/>
  <c r="CF146" i="2"/>
  <c r="X146" i="2"/>
  <c r="AR146" i="2"/>
  <c r="AG146" i="2"/>
  <c r="CO146" i="2"/>
  <c r="BU146" i="2"/>
  <c r="BA146" i="2"/>
  <c r="DD145" i="2"/>
  <c r="BO146" i="2"/>
  <c r="CI146" i="2"/>
  <c r="AA146" i="2"/>
  <c r="AU146" i="2"/>
  <c r="BR146" i="2"/>
  <c r="AX146" i="2"/>
  <c r="AD146" i="2"/>
  <c r="CL146" i="2"/>
  <c r="CE146" i="2"/>
  <c r="BK146" i="2"/>
  <c r="DA146" i="2"/>
  <c r="W146" i="2"/>
  <c r="AQ146" i="2"/>
  <c r="AH146" i="2"/>
  <c r="BB146" i="2"/>
  <c r="BV146" i="2"/>
  <c r="CP146" i="2"/>
  <c r="DE145" i="2"/>
  <c r="BQ146" i="2"/>
  <c r="CK146" i="2"/>
  <c r="AW146" i="2"/>
  <c r="AC146" i="2"/>
  <c r="BP146" i="2"/>
  <c r="CJ146" i="2"/>
  <c r="AB146" i="2"/>
  <c r="AV146" i="2"/>
  <c r="BT146" i="2"/>
  <c r="AZ146" i="2"/>
  <c r="CN146" i="2"/>
  <c r="AF146" i="2"/>
  <c r="AI146" i="2"/>
  <c r="BC146" i="2"/>
  <c r="CQ146" i="2"/>
  <c r="BW146" i="2"/>
  <c r="A149" i="2"/>
  <c r="A170" i="3" l="1"/>
  <c r="C169" i="3"/>
  <c r="B169" i="3"/>
  <c r="DB146" i="2"/>
  <c r="CZ148" i="2"/>
  <c r="Q148" i="2"/>
  <c r="P148" i="2"/>
  <c r="N148" i="2"/>
  <c r="O148" i="2"/>
  <c r="F148" i="2"/>
  <c r="G148" i="2"/>
  <c r="K148" i="2"/>
  <c r="I148" i="2"/>
  <c r="J148" i="2"/>
  <c r="M148" i="2"/>
  <c r="C148" i="2"/>
  <c r="H148" i="2"/>
  <c r="D148" i="2"/>
  <c r="L148" i="2"/>
  <c r="E148" i="2"/>
  <c r="AY147" i="2"/>
  <c r="BS147" i="2"/>
  <c r="AE147" i="2"/>
  <c r="CM147" i="2"/>
  <c r="AF147" i="2"/>
  <c r="AZ147" i="2"/>
  <c r="BT147" i="2"/>
  <c r="CN147" i="2"/>
  <c r="BV147" i="2"/>
  <c r="CP147" i="2"/>
  <c r="BB147" i="2"/>
  <c r="AH147" i="2"/>
  <c r="AJ147" i="2"/>
  <c r="CR147" i="2"/>
  <c r="BX147" i="2"/>
  <c r="BD147" i="2"/>
  <c r="CY149" i="2"/>
  <c r="B149" i="2"/>
  <c r="AW147" i="2"/>
  <c r="BQ147" i="2"/>
  <c r="CK147" i="2"/>
  <c r="AC147" i="2"/>
  <c r="AU147" i="2"/>
  <c r="BO147" i="2"/>
  <c r="CI147" i="2"/>
  <c r="AA147" i="2"/>
  <c r="AK147" i="2"/>
  <c r="BE147" i="2"/>
  <c r="BY147" i="2"/>
  <c r="CS147" i="2"/>
  <c r="DD146" i="2"/>
  <c r="CE147" i="2"/>
  <c r="DA147" i="2"/>
  <c r="AQ147" i="2"/>
  <c r="BK147" i="2"/>
  <c r="W147" i="2"/>
  <c r="CJ147" i="2"/>
  <c r="AB147" i="2"/>
  <c r="BP147" i="2"/>
  <c r="AV147" i="2"/>
  <c r="AT147" i="2"/>
  <c r="BN147" i="2"/>
  <c r="Z147" i="2"/>
  <c r="CH147" i="2"/>
  <c r="AG147" i="2"/>
  <c r="BA147" i="2"/>
  <c r="CO147" i="2"/>
  <c r="BU147" i="2"/>
  <c r="DC146" i="2"/>
  <c r="DE146" i="2"/>
  <c r="AX147" i="2"/>
  <c r="BR147" i="2"/>
  <c r="CL147" i="2"/>
  <c r="AD147" i="2"/>
  <c r="CF147" i="2"/>
  <c r="X147" i="2"/>
  <c r="BL147" i="2"/>
  <c r="AR147" i="2"/>
  <c r="Y147" i="2"/>
  <c r="AS147" i="2"/>
  <c r="CG147" i="2"/>
  <c r="BM147" i="2"/>
  <c r="AI147" i="2"/>
  <c r="CQ147" i="2"/>
  <c r="BC147" i="2"/>
  <c r="BW147" i="2"/>
  <c r="A150" i="2"/>
  <c r="A171" i="3" l="1"/>
  <c r="C170" i="3"/>
  <c r="B170" i="3"/>
  <c r="CZ149" i="2"/>
  <c r="P149" i="2"/>
  <c r="M149" i="2"/>
  <c r="Q149" i="2"/>
  <c r="N149" i="2"/>
  <c r="O149" i="2"/>
  <c r="H149" i="2"/>
  <c r="I149" i="2"/>
  <c r="J149" i="2"/>
  <c r="F149" i="2"/>
  <c r="K149" i="2"/>
  <c r="D149" i="2"/>
  <c r="E149" i="2"/>
  <c r="L149" i="2"/>
  <c r="G149" i="2"/>
  <c r="C149" i="2"/>
  <c r="X148" i="2"/>
  <c r="AR148" i="2"/>
  <c r="BL148" i="2"/>
  <c r="CF148" i="2"/>
  <c r="AD148" i="2"/>
  <c r="AX148" i="2"/>
  <c r="BR148" i="2"/>
  <c r="CL148" i="2"/>
  <c r="Z148" i="2"/>
  <c r="AT148" i="2"/>
  <c r="CH148" i="2"/>
  <c r="BN148" i="2"/>
  <c r="BY148" i="2"/>
  <c r="CS148" i="2"/>
  <c r="BE148" i="2"/>
  <c r="AK148" i="2"/>
  <c r="DB147" i="2"/>
  <c r="DE147" i="2"/>
  <c r="Y148" i="2"/>
  <c r="AS148" i="2"/>
  <c r="BM148" i="2"/>
  <c r="CG148" i="2"/>
  <c r="CE148" i="2"/>
  <c r="DA148" i="2"/>
  <c r="BK148" i="2"/>
  <c r="W148" i="2"/>
  <c r="AQ148" i="2"/>
  <c r="BS148" i="2"/>
  <c r="CM148" i="2"/>
  <c r="AY148" i="2"/>
  <c r="AE148" i="2"/>
  <c r="AH148" i="2"/>
  <c r="CP148" i="2"/>
  <c r="BB148" i="2"/>
  <c r="BV148" i="2"/>
  <c r="CY150" i="2"/>
  <c r="B150" i="2"/>
  <c r="DD147" i="2"/>
  <c r="BT148" i="2"/>
  <c r="CN148" i="2"/>
  <c r="AZ148" i="2"/>
  <c r="AF148" i="2"/>
  <c r="AG148" i="2"/>
  <c r="CO148" i="2"/>
  <c r="BU148" i="2"/>
  <c r="BA148" i="2"/>
  <c r="CI148" i="2"/>
  <c r="AA148" i="2"/>
  <c r="AU148" i="2"/>
  <c r="BO148" i="2"/>
  <c r="BX148" i="2"/>
  <c r="CR148" i="2"/>
  <c r="BD148" i="2"/>
  <c r="AJ148" i="2"/>
  <c r="DC147" i="2"/>
  <c r="CJ148" i="2"/>
  <c r="AB148" i="2"/>
  <c r="BP148" i="2"/>
  <c r="AV148" i="2"/>
  <c r="CK148" i="2"/>
  <c r="AC148" i="2"/>
  <c r="BQ148" i="2"/>
  <c r="AW148" i="2"/>
  <c r="AI148" i="2"/>
  <c r="BC148" i="2"/>
  <c r="CQ148" i="2"/>
  <c r="BW148" i="2"/>
  <c r="A151" i="2"/>
  <c r="A172" i="3" l="1"/>
  <c r="C171" i="3"/>
  <c r="B171" i="3"/>
  <c r="CY151" i="2"/>
  <c r="B151" i="2"/>
  <c r="BK149" i="2"/>
  <c r="CE149" i="2"/>
  <c r="W149" i="2"/>
  <c r="AQ149" i="2"/>
  <c r="DA149" i="2"/>
  <c r="X149" i="2"/>
  <c r="AR149" i="2"/>
  <c r="BL149" i="2"/>
  <c r="CF149" i="2"/>
  <c r="AC149" i="2"/>
  <c r="AW149" i="2"/>
  <c r="BQ149" i="2"/>
  <c r="CK149" i="2"/>
  <c r="AK149" i="2"/>
  <c r="CS149" i="2"/>
  <c r="BY149" i="2"/>
  <c r="BE149" i="2"/>
  <c r="DC148" i="2"/>
  <c r="DE148" i="2"/>
  <c r="AA149" i="2"/>
  <c r="AU149" i="2"/>
  <c r="CI149" i="2"/>
  <c r="BO149" i="2"/>
  <c r="AE149" i="2"/>
  <c r="AY149" i="2"/>
  <c r="CM149" i="2"/>
  <c r="BS149" i="2"/>
  <c r="AB149" i="2"/>
  <c r="AV149" i="2"/>
  <c r="CJ149" i="2"/>
  <c r="BP149" i="2"/>
  <c r="AG149" i="2"/>
  <c r="CO149" i="2"/>
  <c r="BA149" i="2"/>
  <c r="BU149" i="2"/>
  <c r="DB148" i="2"/>
  <c r="AF149" i="2"/>
  <c r="AZ149" i="2"/>
  <c r="CN149" i="2"/>
  <c r="BT149" i="2"/>
  <c r="CH149" i="2"/>
  <c r="AT149" i="2"/>
  <c r="BN149" i="2"/>
  <c r="Z149" i="2"/>
  <c r="AI149" i="2"/>
  <c r="BC149" i="2"/>
  <c r="BW149" i="2"/>
  <c r="CQ149" i="2"/>
  <c r="BX149" i="2"/>
  <c r="CR149" i="2"/>
  <c r="BD149" i="2"/>
  <c r="AJ149" i="2"/>
  <c r="CZ150" i="2"/>
  <c r="O150" i="2"/>
  <c r="M150" i="2"/>
  <c r="Q150" i="2"/>
  <c r="N150" i="2"/>
  <c r="P150" i="2"/>
  <c r="J150" i="2"/>
  <c r="C150" i="2"/>
  <c r="E150" i="2"/>
  <c r="F150" i="2"/>
  <c r="G150" i="2"/>
  <c r="L150" i="2"/>
  <c r="H150" i="2"/>
  <c r="K150" i="2"/>
  <c r="I150" i="2"/>
  <c r="D150" i="2"/>
  <c r="DD148" i="2"/>
  <c r="Y149" i="2"/>
  <c r="AS149" i="2"/>
  <c r="BM149" i="2"/>
  <c r="CG149" i="2"/>
  <c r="AD149" i="2"/>
  <c r="AX149" i="2"/>
  <c r="BR149" i="2"/>
  <c r="CL149" i="2"/>
  <c r="AH149" i="2"/>
  <c r="BB149" i="2"/>
  <c r="CP149" i="2"/>
  <c r="BV149" i="2"/>
  <c r="A152" i="2"/>
  <c r="A173" i="3" l="1"/>
  <c r="C172" i="3"/>
  <c r="B172" i="3"/>
  <c r="AE150" i="2"/>
  <c r="AY150" i="2"/>
  <c r="CM150" i="2"/>
  <c r="BS150" i="2"/>
  <c r="BX150" i="2"/>
  <c r="CR150" i="2"/>
  <c r="BD150" i="2"/>
  <c r="AJ150" i="2"/>
  <c r="CZ151" i="2"/>
  <c r="Q151" i="2"/>
  <c r="P151" i="2"/>
  <c r="N151" i="2"/>
  <c r="M151" i="2"/>
  <c r="C151" i="2"/>
  <c r="D151" i="2"/>
  <c r="H151" i="2"/>
  <c r="F151" i="2"/>
  <c r="G151" i="2"/>
  <c r="K151" i="2"/>
  <c r="L151" i="2"/>
  <c r="J151" i="2"/>
  <c r="O151" i="2"/>
  <c r="E151" i="2"/>
  <c r="I151" i="2"/>
  <c r="CY152" i="2"/>
  <c r="B152" i="2"/>
  <c r="Z150" i="2"/>
  <c r="AT150" i="2"/>
  <c r="CH150" i="2"/>
  <c r="BN150" i="2"/>
  <c r="BW150" i="2"/>
  <c r="CQ150" i="2"/>
  <c r="BC150" i="2"/>
  <c r="AI150" i="2"/>
  <c r="DE149" i="2"/>
  <c r="AB150" i="2"/>
  <c r="AV150" i="2"/>
  <c r="CJ150" i="2"/>
  <c r="BP150" i="2"/>
  <c r="BM150" i="2"/>
  <c r="CG150" i="2"/>
  <c r="AS150" i="2"/>
  <c r="Y150" i="2"/>
  <c r="AH150" i="2"/>
  <c r="BB150" i="2"/>
  <c r="BV150" i="2"/>
  <c r="CP150" i="2"/>
  <c r="DD149" i="2"/>
  <c r="BL150" i="2"/>
  <c r="CF150" i="2"/>
  <c r="X150" i="2"/>
  <c r="AR150" i="2"/>
  <c r="AZ150" i="2"/>
  <c r="BT150" i="2"/>
  <c r="CN150" i="2"/>
  <c r="AF150" i="2"/>
  <c r="BK150" i="2"/>
  <c r="CE150" i="2"/>
  <c r="W150" i="2"/>
  <c r="AQ150" i="2"/>
  <c r="DA150" i="2"/>
  <c r="AK150" i="2"/>
  <c r="CS150" i="2"/>
  <c r="BE150" i="2"/>
  <c r="BY150" i="2"/>
  <c r="DC149" i="2"/>
  <c r="AC150" i="2"/>
  <c r="AW150" i="2"/>
  <c r="BQ150" i="2"/>
  <c r="CK150" i="2"/>
  <c r="AA150" i="2"/>
  <c r="AU150" i="2"/>
  <c r="BO150" i="2"/>
  <c r="CI150" i="2"/>
  <c r="AD150" i="2"/>
  <c r="AX150" i="2"/>
  <c r="BR150" i="2"/>
  <c r="CL150" i="2"/>
  <c r="AG150" i="2"/>
  <c r="CO150" i="2"/>
  <c r="BU150" i="2"/>
  <c r="BA150" i="2"/>
  <c r="DB149" i="2"/>
  <c r="A153" i="2"/>
  <c r="A174" i="3" l="1"/>
  <c r="C173" i="3"/>
  <c r="B173" i="3"/>
  <c r="CZ152" i="2"/>
  <c r="N152" i="2"/>
  <c r="P152" i="2"/>
  <c r="O152" i="2"/>
  <c r="Q152" i="2"/>
  <c r="K152" i="2"/>
  <c r="L152" i="2"/>
  <c r="C152" i="2"/>
  <c r="D152" i="2"/>
  <c r="H152" i="2"/>
  <c r="J152" i="2"/>
  <c r="I152" i="2"/>
  <c r="M152" i="2"/>
  <c r="F152" i="2"/>
  <c r="E152" i="2"/>
  <c r="G152" i="2"/>
  <c r="BW151" i="2"/>
  <c r="CQ151" i="2"/>
  <c r="AI151" i="2"/>
  <c r="BC151" i="2"/>
  <c r="AA151" i="2"/>
  <c r="AU151" i="2"/>
  <c r="BO151" i="2"/>
  <c r="CI151" i="2"/>
  <c r="DA151" i="2"/>
  <c r="W151" i="2"/>
  <c r="AQ151" i="2"/>
  <c r="BK151" i="2"/>
  <c r="CE151" i="2"/>
  <c r="AK151" i="2"/>
  <c r="CS151" i="2"/>
  <c r="BE151" i="2"/>
  <c r="BY151" i="2"/>
  <c r="CY153" i="2"/>
  <c r="B153" i="2"/>
  <c r="DC150" i="2"/>
  <c r="AC151" i="2"/>
  <c r="AW151" i="2"/>
  <c r="CK151" i="2"/>
  <c r="BQ151" i="2"/>
  <c r="CN151" i="2"/>
  <c r="AF151" i="2"/>
  <c r="BT151" i="2"/>
  <c r="AZ151" i="2"/>
  <c r="AB151" i="2"/>
  <c r="AV151" i="2"/>
  <c r="CJ151" i="2"/>
  <c r="BP151" i="2"/>
  <c r="AH151" i="2"/>
  <c r="BB151" i="2"/>
  <c r="BV151" i="2"/>
  <c r="CP151" i="2"/>
  <c r="DB150" i="2"/>
  <c r="Y151" i="2"/>
  <c r="AS151" i="2"/>
  <c r="CG151" i="2"/>
  <c r="BM151" i="2"/>
  <c r="CM151" i="2"/>
  <c r="AE151" i="2"/>
  <c r="BS151" i="2"/>
  <c r="AY151" i="2"/>
  <c r="CF151" i="2"/>
  <c r="X151" i="2"/>
  <c r="AR151" i="2"/>
  <c r="BL151" i="2"/>
  <c r="AJ151" i="2"/>
  <c r="CR151" i="2"/>
  <c r="BX151" i="2"/>
  <c r="BD151" i="2"/>
  <c r="DE150" i="2"/>
  <c r="DD150" i="2"/>
  <c r="CL151" i="2"/>
  <c r="AD151" i="2"/>
  <c r="AX151" i="2"/>
  <c r="BR151" i="2"/>
  <c r="Z151" i="2"/>
  <c r="AT151" i="2"/>
  <c r="BN151" i="2"/>
  <c r="CH151" i="2"/>
  <c r="AG151" i="2"/>
  <c r="BA151" i="2"/>
  <c r="CO151" i="2"/>
  <c r="BU151" i="2"/>
  <c r="A154" i="2"/>
  <c r="A175" i="3" l="1"/>
  <c r="C174" i="3"/>
  <c r="B174" i="3"/>
  <c r="CZ153" i="2"/>
  <c r="P153" i="2"/>
  <c r="O153" i="2"/>
  <c r="M153" i="2"/>
  <c r="N153" i="2"/>
  <c r="D153" i="2"/>
  <c r="H153" i="2"/>
  <c r="I153" i="2"/>
  <c r="G153" i="2"/>
  <c r="K153" i="2"/>
  <c r="L153" i="2"/>
  <c r="Q153" i="2"/>
  <c r="F153" i="2"/>
  <c r="J153" i="2"/>
  <c r="E153" i="2"/>
  <c r="C153" i="2"/>
  <c r="DC151" i="2"/>
  <c r="CL152" i="2"/>
  <c r="AD152" i="2"/>
  <c r="BR152" i="2"/>
  <c r="AX152" i="2"/>
  <c r="AJ152" i="2"/>
  <c r="BD152" i="2"/>
  <c r="CR152" i="2"/>
  <c r="BX152" i="2"/>
  <c r="DB151" i="2"/>
  <c r="BN152" i="2"/>
  <c r="CH152" i="2"/>
  <c r="AT152" i="2"/>
  <c r="Z152" i="2"/>
  <c r="AV152" i="2"/>
  <c r="BP152" i="2"/>
  <c r="CJ152" i="2"/>
  <c r="AB152" i="2"/>
  <c r="BS152" i="2"/>
  <c r="CM152" i="2"/>
  <c r="AE152" i="2"/>
  <c r="AY152" i="2"/>
  <c r="AH152" i="2"/>
  <c r="CP152" i="2"/>
  <c r="BV152" i="2"/>
  <c r="BB152" i="2"/>
  <c r="CY154" i="2"/>
  <c r="B154" i="2"/>
  <c r="DD151" i="2"/>
  <c r="BO152" i="2"/>
  <c r="CI152" i="2"/>
  <c r="AA152" i="2"/>
  <c r="AU152" i="2"/>
  <c r="BQ152" i="2"/>
  <c r="CK152" i="2"/>
  <c r="AW152" i="2"/>
  <c r="AC152" i="2"/>
  <c r="DA152" i="2"/>
  <c r="W152" i="2"/>
  <c r="AQ152" i="2"/>
  <c r="CE152" i="2"/>
  <c r="BK152" i="2"/>
  <c r="AI152" i="2"/>
  <c r="CQ152" i="2"/>
  <c r="BC152" i="2"/>
  <c r="BW152" i="2"/>
  <c r="Y152" i="2"/>
  <c r="AS152" i="2"/>
  <c r="BM152" i="2"/>
  <c r="CG152" i="2"/>
  <c r="CN152" i="2"/>
  <c r="AF152" i="2"/>
  <c r="AZ152" i="2"/>
  <c r="BT152" i="2"/>
  <c r="DE151" i="2"/>
  <c r="BU152" i="2"/>
  <c r="CO152" i="2"/>
  <c r="AG152" i="2"/>
  <c r="BA152" i="2"/>
  <c r="BL152" i="2"/>
  <c r="CF152" i="2"/>
  <c r="AR152" i="2"/>
  <c r="X152" i="2"/>
  <c r="BY152" i="2"/>
  <c r="CS152" i="2"/>
  <c r="BE152" i="2"/>
  <c r="AK152" i="2"/>
  <c r="A155" i="2"/>
  <c r="A176" i="3" l="1"/>
  <c r="B175" i="3"/>
  <c r="C175" i="3"/>
  <c r="CZ154" i="2"/>
  <c r="O154" i="2"/>
  <c r="Q154" i="2"/>
  <c r="P154" i="2"/>
  <c r="N154" i="2"/>
  <c r="I154" i="2"/>
  <c r="J154" i="2"/>
  <c r="L154" i="2"/>
  <c r="E154" i="2"/>
  <c r="F154" i="2"/>
  <c r="K154" i="2"/>
  <c r="M154" i="2"/>
  <c r="D154" i="2"/>
  <c r="H154" i="2"/>
  <c r="C154" i="2"/>
  <c r="G154" i="2"/>
  <c r="BK153" i="2"/>
  <c r="CE153" i="2"/>
  <c r="W153" i="2"/>
  <c r="DA153" i="2"/>
  <c r="AQ153" i="2"/>
  <c r="BQ153" i="2"/>
  <c r="AW153" i="2"/>
  <c r="AC153" i="2"/>
  <c r="CK153" i="2"/>
  <c r="AZ153" i="2"/>
  <c r="BT153" i="2"/>
  <c r="CN153" i="2"/>
  <c r="AF153" i="2"/>
  <c r="AI153" i="2"/>
  <c r="BC153" i="2"/>
  <c r="BW153" i="2"/>
  <c r="CQ153" i="2"/>
  <c r="DD152" i="2"/>
  <c r="BR153" i="2"/>
  <c r="AX153" i="2"/>
  <c r="CL153" i="2"/>
  <c r="AD153" i="2"/>
  <c r="BS153" i="2"/>
  <c r="AY153" i="2"/>
  <c r="CM153" i="2"/>
  <c r="AE153" i="2"/>
  <c r="BL153" i="2"/>
  <c r="CF153" i="2"/>
  <c r="X153" i="2"/>
  <c r="AR153" i="2"/>
  <c r="AJ153" i="2"/>
  <c r="BD153" i="2"/>
  <c r="CR153" i="2"/>
  <c r="BX153" i="2"/>
  <c r="CY155" i="2"/>
  <c r="B155" i="2"/>
  <c r="DC152" i="2"/>
  <c r="BY153" i="2"/>
  <c r="CS153" i="2"/>
  <c r="BE153" i="2"/>
  <c r="AK153" i="2"/>
  <c r="BU153" i="2"/>
  <c r="CO153" i="2"/>
  <c r="BA153" i="2"/>
  <c r="AG153" i="2"/>
  <c r="DB152" i="2"/>
  <c r="BM153" i="2"/>
  <c r="CG153" i="2"/>
  <c r="Y153" i="2"/>
  <c r="AS153" i="2"/>
  <c r="BP153" i="2"/>
  <c r="CJ153" i="2"/>
  <c r="AV153" i="2"/>
  <c r="AB153" i="2"/>
  <c r="DE152" i="2"/>
  <c r="BN153" i="2"/>
  <c r="CH153" i="2"/>
  <c r="Z153" i="2"/>
  <c r="AT153" i="2"/>
  <c r="BO153" i="2"/>
  <c r="CI153" i="2"/>
  <c r="AU153" i="2"/>
  <c r="AA153" i="2"/>
  <c r="AH153" i="2"/>
  <c r="CP153" i="2"/>
  <c r="BV153" i="2"/>
  <c r="BB153" i="2"/>
  <c r="A156" i="2"/>
  <c r="A177" i="3" l="1"/>
  <c r="C176" i="3"/>
  <c r="B176" i="3"/>
  <c r="CY156" i="2"/>
  <c r="B156" i="2"/>
  <c r="BU154" i="2"/>
  <c r="CO154" i="2"/>
  <c r="BA154" i="2"/>
  <c r="AG154" i="2"/>
  <c r="AJ154" i="2"/>
  <c r="BD154" i="2"/>
  <c r="BX154" i="2"/>
  <c r="CR154" i="2"/>
  <c r="W154" i="2"/>
  <c r="AQ154" i="2"/>
  <c r="BK154" i="2"/>
  <c r="CE154" i="2"/>
  <c r="DA154" i="2"/>
  <c r="AE154" i="2"/>
  <c r="AY154" i="2"/>
  <c r="CM154" i="2"/>
  <c r="BS154" i="2"/>
  <c r="AK154" i="2"/>
  <c r="BE154" i="2"/>
  <c r="CS154" i="2"/>
  <c r="BY154" i="2"/>
  <c r="DE153" i="2"/>
  <c r="BP154" i="2"/>
  <c r="AV154" i="2"/>
  <c r="CJ154" i="2"/>
  <c r="AB154" i="2"/>
  <c r="Z154" i="2"/>
  <c r="AT154" i="2"/>
  <c r="BN154" i="2"/>
  <c r="CH154" i="2"/>
  <c r="BQ154" i="2"/>
  <c r="AW154" i="2"/>
  <c r="CK154" i="2"/>
  <c r="AC154" i="2"/>
  <c r="AI154" i="2"/>
  <c r="CQ154" i="2"/>
  <c r="BW154" i="2"/>
  <c r="BC154" i="2"/>
  <c r="CZ155" i="2"/>
  <c r="M155" i="2"/>
  <c r="Q155" i="2"/>
  <c r="O155" i="2"/>
  <c r="N155" i="2"/>
  <c r="P155" i="2"/>
  <c r="H155" i="2"/>
  <c r="I155" i="2"/>
  <c r="J155" i="2"/>
  <c r="C155" i="2"/>
  <c r="G155" i="2"/>
  <c r="E155" i="2"/>
  <c r="F155" i="2"/>
  <c r="L155" i="2"/>
  <c r="K155" i="2"/>
  <c r="D155" i="2"/>
  <c r="BO154" i="2"/>
  <c r="AU154" i="2"/>
  <c r="CI154" i="2"/>
  <c r="AA154" i="2"/>
  <c r="AF154" i="2"/>
  <c r="AZ154" i="2"/>
  <c r="CN154" i="2"/>
  <c r="BT154" i="2"/>
  <c r="DB153" i="2"/>
  <c r="AD154" i="2"/>
  <c r="AX154" i="2"/>
  <c r="BR154" i="2"/>
  <c r="CL154" i="2"/>
  <c r="DC153" i="2"/>
  <c r="DD153" i="2"/>
  <c r="X154" i="2"/>
  <c r="AR154" i="2"/>
  <c r="CF154" i="2"/>
  <c r="BL154" i="2"/>
  <c r="Y154" i="2"/>
  <c r="AS154" i="2"/>
  <c r="BM154" i="2"/>
  <c r="CG154" i="2"/>
  <c r="BV154" i="2"/>
  <c r="CP154" i="2"/>
  <c r="AH154" i="2"/>
  <c r="BB154" i="2"/>
  <c r="A157" i="2"/>
  <c r="A178" i="3" l="1"/>
  <c r="C177" i="3"/>
  <c r="B177" i="3"/>
  <c r="CY157" i="2"/>
  <c r="B157" i="2"/>
  <c r="AR155" i="2"/>
  <c r="BL155" i="2"/>
  <c r="CF155" i="2"/>
  <c r="X155" i="2"/>
  <c r="CK155" i="2"/>
  <c r="AC155" i="2"/>
  <c r="AW155" i="2"/>
  <c r="BQ155" i="2"/>
  <c r="CZ156" i="2"/>
  <c r="N156" i="2"/>
  <c r="P156" i="2"/>
  <c r="Q156" i="2"/>
  <c r="M156" i="2"/>
  <c r="O156" i="2"/>
  <c r="G156" i="2"/>
  <c r="K156" i="2"/>
  <c r="L156" i="2"/>
  <c r="E156" i="2"/>
  <c r="J156" i="2"/>
  <c r="C156" i="2"/>
  <c r="F156" i="2"/>
  <c r="H156" i="2"/>
  <c r="D156" i="2"/>
  <c r="I156" i="2"/>
  <c r="CG155" i="2"/>
  <c r="Y155" i="2"/>
  <c r="AS155" i="2"/>
  <c r="BM155" i="2"/>
  <c r="AI155" i="2"/>
  <c r="CQ155" i="2"/>
  <c r="BW155" i="2"/>
  <c r="BC155" i="2"/>
  <c r="DC154" i="2"/>
  <c r="CM155" i="2"/>
  <c r="AE155" i="2"/>
  <c r="BS155" i="2"/>
  <c r="AY155" i="2"/>
  <c r="CI155" i="2"/>
  <c r="AA155" i="2"/>
  <c r="BO155" i="2"/>
  <c r="AU155" i="2"/>
  <c r="AV155" i="2"/>
  <c r="BP155" i="2"/>
  <c r="CJ155" i="2"/>
  <c r="AB155" i="2"/>
  <c r="BY155" i="2"/>
  <c r="CS155" i="2"/>
  <c r="BE155" i="2"/>
  <c r="AK155" i="2"/>
  <c r="DB154" i="2"/>
  <c r="BT155" i="2"/>
  <c r="CN155" i="2"/>
  <c r="AF155" i="2"/>
  <c r="AZ155" i="2"/>
  <c r="W155" i="2"/>
  <c r="AQ155" i="2"/>
  <c r="BK155" i="2"/>
  <c r="DA155" i="2"/>
  <c r="CE155" i="2"/>
  <c r="AJ155" i="2"/>
  <c r="BD155" i="2"/>
  <c r="BX155" i="2"/>
  <c r="CR155" i="2"/>
  <c r="BU155" i="2"/>
  <c r="CO155" i="2"/>
  <c r="BA155" i="2"/>
  <c r="AG155" i="2"/>
  <c r="DE154" i="2"/>
  <c r="AT155" i="2"/>
  <c r="BN155" i="2"/>
  <c r="Z155" i="2"/>
  <c r="CH155" i="2"/>
  <c r="CL155" i="2"/>
  <c r="AD155" i="2"/>
  <c r="BR155" i="2"/>
  <c r="AX155" i="2"/>
  <c r="AH155" i="2"/>
  <c r="CP155" i="2"/>
  <c r="BB155" i="2"/>
  <c r="BV155" i="2"/>
  <c r="DD154" i="2"/>
  <c r="A158" i="2"/>
  <c r="A179" i="3" l="1"/>
  <c r="C178" i="3"/>
  <c r="B178" i="3"/>
  <c r="CZ157" i="2"/>
  <c r="O157" i="2"/>
  <c r="Q157" i="2"/>
  <c r="P157" i="2"/>
  <c r="N157" i="2"/>
  <c r="M157" i="2"/>
  <c r="L157" i="2"/>
  <c r="E157" i="2"/>
  <c r="C157" i="2"/>
  <c r="D157" i="2"/>
  <c r="H157" i="2"/>
  <c r="I157" i="2"/>
  <c r="J157" i="2"/>
  <c r="K157" i="2"/>
  <c r="F157" i="2"/>
  <c r="G157" i="2"/>
  <c r="CY158" i="2"/>
  <c r="B158" i="2"/>
  <c r="AB156" i="2"/>
  <c r="AV156" i="2"/>
  <c r="BP156" i="2"/>
  <c r="CJ156" i="2"/>
  <c r="CG156" i="2"/>
  <c r="AS156" i="2"/>
  <c r="BM156" i="2"/>
  <c r="Y156" i="2"/>
  <c r="BW156" i="2"/>
  <c r="CQ156" i="2"/>
  <c r="AI156" i="2"/>
  <c r="BC156" i="2"/>
  <c r="AH156" i="2"/>
  <c r="BB156" i="2"/>
  <c r="BV156" i="2"/>
  <c r="CP156" i="2"/>
  <c r="DD155" i="2"/>
  <c r="CH156" i="2"/>
  <c r="Z156" i="2"/>
  <c r="AT156" i="2"/>
  <c r="BN156" i="2"/>
  <c r="AZ156" i="2"/>
  <c r="BT156" i="2"/>
  <c r="AF156" i="2"/>
  <c r="CN156" i="2"/>
  <c r="AG156" i="2"/>
  <c r="CO156" i="2"/>
  <c r="BU156" i="2"/>
  <c r="BA156" i="2"/>
  <c r="DC155" i="2"/>
  <c r="AW156" i="2"/>
  <c r="BQ156" i="2"/>
  <c r="AC156" i="2"/>
  <c r="CK156" i="2"/>
  <c r="CE156" i="2"/>
  <c r="BK156" i="2"/>
  <c r="DA156" i="2"/>
  <c r="AQ156" i="2"/>
  <c r="W156" i="2"/>
  <c r="CM156" i="2"/>
  <c r="AE156" i="2"/>
  <c r="AY156" i="2"/>
  <c r="BS156" i="2"/>
  <c r="AK156" i="2"/>
  <c r="CS156" i="2"/>
  <c r="BE156" i="2"/>
  <c r="BY156" i="2"/>
  <c r="DE155" i="2"/>
  <c r="DB155" i="2"/>
  <c r="CF156" i="2"/>
  <c r="AR156" i="2"/>
  <c r="BL156" i="2"/>
  <c r="X156" i="2"/>
  <c r="AX156" i="2"/>
  <c r="BR156" i="2"/>
  <c r="CL156" i="2"/>
  <c r="AD156" i="2"/>
  <c r="CI156" i="2"/>
  <c r="AA156" i="2"/>
  <c r="BO156" i="2"/>
  <c r="AU156" i="2"/>
  <c r="BX156" i="2"/>
  <c r="CR156" i="2"/>
  <c r="BD156" i="2"/>
  <c r="AJ156" i="2"/>
  <c r="A159" i="2"/>
  <c r="A180" i="3" l="1"/>
  <c r="C179" i="3"/>
  <c r="B179" i="3"/>
  <c r="CZ158" i="2"/>
  <c r="N158" i="2"/>
  <c r="P158" i="2"/>
  <c r="Q158" i="2"/>
  <c r="M158" i="2"/>
  <c r="K158" i="2"/>
  <c r="L158" i="2"/>
  <c r="C158" i="2"/>
  <c r="D158" i="2"/>
  <c r="H158" i="2"/>
  <c r="J158" i="2"/>
  <c r="F158" i="2"/>
  <c r="I158" i="2"/>
  <c r="O158" i="2"/>
  <c r="G158" i="2"/>
  <c r="E158" i="2"/>
  <c r="CM157" i="2"/>
  <c r="AE157" i="2"/>
  <c r="AY157" i="2"/>
  <c r="BS157" i="2"/>
  <c r="CF157" i="2"/>
  <c r="X157" i="2"/>
  <c r="AR157" i="2"/>
  <c r="BL157" i="2"/>
  <c r="BU157" i="2"/>
  <c r="CO157" i="2"/>
  <c r="BA157" i="2"/>
  <c r="AG157" i="2"/>
  <c r="AI157" i="2"/>
  <c r="CQ157" i="2"/>
  <c r="BW157" i="2"/>
  <c r="BC157" i="2"/>
  <c r="CY159" i="2"/>
  <c r="B159" i="2"/>
  <c r="DC156" i="2"/>
  <c r="AA157" i="2"/>
  <c r="AU157" i="2"/>
  <c r="CI157" i="2"/>
  <c r="BO157" i="2"/>
  <c r="AC157" i="2"/>
  <c r="AW157" i="2"/>
  <c r="BQ157" i="2"/>
  <c r="CK157" i="2"/>
  <c r="Y157" i="2"/>
  <c r="AS157" i="2"/>
  <c r="CG157" i="2"/>
  <c r="BM157" i="2"/>
  <c r="AJ157" i="2"/>
  <c r="BD157" i="2"/>
  <c r="BX157" i="2"/>
  <c r="CR157" i="2"/>
  <c r="CH157" i="2"/>
  <c r="Z157" i="2"/>
  <c r="BN157" i="2"/>
  <c r="AT157" i="2"/>
  <c r="AB157" i="2"/>
  <c r="AV157" i="2"/>
  <c r="CJ157" i="2"/>
  <c r="BP157" i="2"/>
  <c r="CN157" i="2"/>
  <c r="AF157" i="2"/>
  <c r="AZ157" i="2"/>
  <c r="BT157" i="2"/>
  <c r="AK157" i="2"/>
  <c r="BE157" i="2"/>
  <c r="CS157" i="2"/>
  <c r="BY157" i="2"/>
  <c r="DD156" i="2"/>
  <c r="DB156" i="2"/>
  <c r="DE156" i="2"/>
  <c r="CL157" i="2"/>
  <c r="AD157" i="2"/>
  <c r="BR157" i="2"/>
  <c r="AX157" i="2"/>
  <c r="DA157" i="2"/>
  <c r="W157" i="2"/>
  <c r="AQ157" i="2"/>
  <c r="CE157" i="2"/>
  <c r="BK157" i="2"/>
  <c r="BV157" i="2"/>
  <c r="CP157" i="2"/>
  <c r="AH157" i="2"/>
  <c r="BB157" i="2"/>
  <c r="A160" i="2"/>
  <c r="A181" i="3" l="1"/>
  <c r="C180" i="3"/>
  <c r="B180" i="3"/>
  <c r="DB157" i="2"/>
  <c r="CZ159" i="2"/>
  <c r="Q159" i="2"/>
  <c r="M159" i="2"/>
  <c r="O159" i="2"/>
  <c r="N159" i="2"/>
  <c r="D159" i="2"/>
  <c r="H159" i="2"/>
  <c r="I159" i="2"/>
  <c r="G159" i="2"/>
  <c r="K159" i="2"/>
  <c r="L159" i="2"/>
  <c r="E159" i="2"/>
  <c r="F159" i="2"/>
  <c r="C159" i="2"/>
  <c r="P159" i="2"/>
  <c r="J159" i="2"/>
  <c r="AI158" i="2"/>
  <c r="CQ158" i="2"/>
  <c r="BC158" i="2"/>
  <c r="BW158" i="2"/>
  <c r="BP158" i="2"/>
  <c r="CJ158" i="2"/>
  <c r="AB158" i="2"/>
  <c r="AV158" i="2"/>
  <c r="AE158" i="2"/>
  <c r="AY158" i="2"/>
  <c r="CM158" i="2"/>
  <c r="BS158" i="2"/>
  <c r="AH158" i="2"/>
  <c r="CP158" i="2"/>
  <c r="BV158" i="2"/>
  <c r="BB158" i="2"/>
  <c r="CY160" i="2"/>
  <c r="B160" i="2"/>
  <c r="BM158" i="2"/>
  <c r="CG158" i="2"/>
  <c r="AS158" i="2"/>
  <c r="Y158" i="2"/>
  <c r="BN158" i="2"/>
  <c r="CH158" i="2"/>
  <c r="AT158" i="2"/>
  <c r="Z158" i="2"/>
  <c r="BK158" i="2"/>
  <c r="CE158" i="2"/>
  <c r="W158" i="2"/>
  <c r="AQ158" i="2"/>
  <c r="DA158" i="2"/>
  <c r="BY158" i="2"/>
  <c r="CS158" i="2"/>
  <c r="BE158" i="2"/>
  <c r="AK158" i="2"/>
  <c r="DD157" i="2"/>
  <c r="AA158" i="2"/>
  <c r="AU158" i="2"/>
  <c r="CI158" i="2"/>
  <c r="BO158" i="2"/>
  <c r="AX158" i="2"/>
  <c r="BR158" i="2"/>
  <c r="AD158" i="2"/>
  <c r="CL158" i="2"/>
  <c r="AZ158" i="2"/>
  <c r="BT158" i="2"/>
  <c r="CN158" i="2"/>
  <c r="AF158" i="2"/>
  <c r="AJ158" i="2"/>
  <c r="BD158" i="2"/>
  <c r="CR158" i="2"/>
  <c r="BX158" i="2"/>
  <c r="DE157" i="2"/>
  <c r="DC157" i="2"/>
  <c r="AC158" i="2"/>
  <c r="AW158" i="2"/>
  <c r="BQ158" i="2"/>
  <c r="CK158" i="2"/>
  <c r="BL158" i="2"/>
  <c r="CF158" i="2"/>
  <c r="X158" i="2"/>
  <c r="AR158" i="2"/>
  <c r="BU158" i="2"/>
  <c r="CO158" i="2"/>
  <c r="AG158" i="2"/>
  <c r="BA158" i="2"/>
  <c r="A161" i="2"/>
  <c r="A182" i="3" l="1"/>
  <c r="C181" i="3"/>
  <c r="B181" i="3"/>
  <c r="CZ160" i="2"/>
  <c r="O160" i="2"/>
  <c r="Q160" i="2"/>
  <c r="M160" i="2"/>
  <c r="N160" i="2"/>
  <c r="P160" i="2"/>
  <c r="I160" i="2"/>
  <c r="J160" i="2"/>
  <c r="L160" i="2"/>
  <c r="E160" i="2"/>
  <c r="G160" i="2"/>
  <c r="K160" i="2"/>
  <c r="C160" i="2"/>
  <c r="H160" i="2"/>
  <c r="F160" i="2"/>
  <c r="D160" i="2"/>
  <c r="W159" i="2"/>
  <c r="AQ159" i="2"/>
  <c r="BK159" i="2"/>
  <c r="CE159" i="2"/>
  <c r="DA159" i="2"/>
  <c r="AE159" i="2"/>
  <c r="AY159" i="2"/>
  <c r="CM159" i="2"/>
  <c r="BS159" i="2"/>
  <c r="AR159" i="2"/>
  <c r="BL159" i="2"/>
  <c r="CF159" i="2"/>
  <c r="X159" i="2"/>
  <c r="AK159" i="2"/>
  <c r="CS159" i="2"/>
  <c r="BE159" i="2"/>
  <c r="BY159" i="2"/>
  <c r="DE158" i="2"/>
  <c r="AD159" i="2"/>
  <c r="AX159" i="2"/>
  <c r="BR159" i="2"/>
  <c r="CL159" i="2"/>
  <c r="AS159" i="2"/>
  <c r="BM159" i="2"/>
  <c r="Y159" i="2"/>
  <c r="CG159" i="2"/>
  <c r="AC159" i="2"/>
  <c r="AW159" i="2"/>
  <c r="BQ159" i="2"/>
  <c r="CK159" i="2"/>
  <c r="BW159" i="2"/>
  <c r="CQ159" i="2"/>
  <c r="BC159" i="2"/>
  <c r="AI159" i="2"/>
  <c r="CY161" i="2"/>
  <c r="B161" i="2"/>
  <c r="DD158" i="2"/>
  <c r="BX159" i="2"/>
  <c r="CR159" i="2"/>
  <c r="BD159" i="2"/>
  <c r="AJ159" i="2"/>
  <c r="AF159" i="2"/>
  <c r="AZ159" i="2"/>
  <c r="CN159" i="2"/>
  <c r="BT159" i="2"/>
  <c r="BP159" i="2"/>
  <c r="CJ159" i="2"/>
  <c r="AV159" i="2"/>
  <c r="AB159" i="2"/>
  <c r="AG159" i="2"/>
  <c r="CO159" i="2"/>
  <c r="BU159" i="2"/>
  <c r="BA159" i="2"/>
  <c r="DC158" i="2"/>
  <c r="DB158" i="2"/>
  <c r="BN159" i="2"/>
  <c r="CH159" i="2"/>
  <c r="AT159" i="2"/>
  <c r="Z159" i="2"/>
  <c r="BO159" i="2"/>
  <c r="CI159" i="2"/>
  <c r="AU159" i="2"/>
  <c r="AA159" i="2"/>
  <c r="AH159" i="2"/>
  <c r="BB159" i="2"/>
  <c r="BV159" i="2"/>
  <c r="CP159" i="2"/>
  <c r="A162" i="2"/>
  <c r="A183" i="3" l="1"/>
  <c r="B182" i="3"/>
  <c r="C182" i="3"/>
  <c r="CY162" i="2"/>
  <c r="B162" i="2"/>
  <c r="DE159" i="2"/>
  <c r="AE160" i="2"/>
  <c r="AY160" i="2"/>
  <c r="BS160" i="2"/>
  <c r="CM160" i="2"/>
  <c r="AG160" i="2"/>
  <c r="CO160" i="2"/>
  <c r="BU160" i="2"/>
  <c r="BA160" i="2"/>
  <c r="Z160" i="2"/>
  <c r="AT160" i="2"/>
  <c r="CH160" i="2"/>
  <c r="BN160" i="2"/>
  <c r="BY160" i="2"/>
  <c r="CS160" i="2"/>
  <c r="BE160" i="2"/>
  <c r="AK160" i="2"/>
  <c r="DC159" i="2"/>
  <c r="AB160" i="2"/>
  <c r="AV160" i="2"/>
  <c r="CJ160" i="2"/>
  <c r="BP160" i="2"/>
  <c r="Y160" i="2"/>
  <c r="AS160" i="2"/>
  <c r="CG160" i="2"/>
  <c r="BM160" i="2"/>
  <c r="BX160" i="2"/>
  <c r="CR160" i="2"/>
  <c r="BD160" i="2"/>
  <c r="AJ160" i="2"/>
  <c r="AI160" i="2"/>
  <c r="BC160" i="2"/>
  <c r="CQ160" i="2"/>
  <c r="BW160" i="2"/>
  <c r="CZ161" i="2"/>
  <c r="Q161" i="2"/>
  <c r="O161" i="2"/>
  <c r="M161" i="2"/>
  <c r="N161" i="2"/>
  <c r="E161" i="2"/>
  <c r="F161" i="2"/>
  <c r="G161" i="2"/>
  <c r="P161" i="2"/>
  <c r="H161" i="2"/>
  <c r="I161" i="2"/>
  <c r="J161" i="2"/>
  <c r="C161" i="2"/>
  <c r="L161" i="2"/>
  <c r="D161" i="2"/>
  <c r="K161" i="2"/>
  <c r="X160" i="2"/>
  <c r="AR160" i="2"/>
  <c r="BL160" i="2"/>
  <c r="CF160" i="2"/>
  <c r="AD160" i="2"/>
  <c r="AX160" i="2"/>
  <c r="CL160" i="2"/>
  <c r="BR160" i="2"/>
  <c r="DD159" i="2"/>
  <c r="CI160" i="2"/>
  <c r="AA160" i="2"/>
  <c r="BO160" i="2"/>
  <c r="AU160" i="2"/>
  <c r="AC160" i="2"/>
  <c r="AW160" i="2"/>
  <c r="BQ160" i="2"/>
  <c r="CK160" i="2"/>
  <c r="DB159" i="2"/>
  <c r="W160" i="2"/>
  <c r="AQ160" i="2"/>
  <c r="BK160" i="2"/>
  <c r="DA160" i="2"/>
  <c r="CE160" i="2"/>
  <c r="AF160" i="2"/>
  <c r="AZ160" i="2"/>
  <c r="BT160" i="2"/>
  <c r="CN160" i="2"/>
  <c r="AH160" i="2"/>
  <c r="CP160" i="2"/>
  <c r="BB160" i="2"/>
  <c r="BV160" i="2"/>
  <c r="A163" i="2"/>
  <c r="A184" i="3" l="1"/>
  <c r="B183" i="3"/>
  <c r="C183" i="3"/>
  <c r="DC160" i="2"/>
  <c r="CZ162" i="2"/>
  <c r="N162" i="2"/>
  <c r="P162" i="2"/>
  <c r="J162" i="2"/>
  <c r="C162" i="2"/>
  <c r="O162" i="2"/>
  <c r="E162" i="2"/>
  <c r="F162" i="2"/>
  <c r="G162" i="2"/>
  <c r="L162" i="2"/>
  <c r="Q162" i="2"/>
  <c r="H162" i="2"/>
  <c r="I162" i="2"/>
  <c r="M162" i="2"/>
  <c r="D162" i="2"/>
  <c r="K162" i="2"/>
  <c r="CY163" i="2"/>
  <c r="B163" i="2"/>
  <c r="CM161" i="2"/>
  <c r="AE161" i="2"/>
  <c r="BS161" i="2"/>
  <c r="AY161" i="2"/>
  <c r="AD161" i="2"/>
  <c r="AX161" i="2"/>
  <c r="CL161" i="2"/>
  <c r="BR161" i="2"/>
  <c r="CI161" i="2"/>
  <c r="AU161" i="2"/>
  <c r="BO161" i="2"/>
  <c r="AA161" i="2"/>
  <c r="AG161" i="2"/>
  <c r="CO161" i="2"/>
  <c r="BU161" i="2"/>
  <c r="BA161" i="2"/>
  <c r="DE160" i="2"/>
  <c r="DB160" i="2"/>
  <c r="BL161" i="2"/>
  <c r="CF161" i="2"/>
  <c r="AR161" i="2"/>
  <c r="X161" i="2"/>
  <c r="CK161" i="2"/>
  <c r="AC161" i="2"/>
  <c r="AW161" i="2"/>
  <c r="BQ161" i="2"/>
  <c r="BN161" i="2"/>
  <c r="CH161" i="2"/>
  <c r="AT161" i="2"/>
  <c r="Z161" i="2"/>
  <c r="AI161" i="2"/>
  <c r="BC161" i="2"/>
  <c r="CQ161" i="2"/>
  <c r="BW161" i="2"/>
  <c r="AF161" i="2"/>
  <c r="AZ161" i="2"/>
  <c r="BT161" i="2"/>
  <c r="CN161" i="2"/>
  <c r="BP161" i="2"/>
  <c r="CJ161" i="2"/>
  <c r="AV161" i="2"/>
  <c r="AB161" i="2"/>
  <c r="AS161" i="2"/>
  <c r="BM161" i="2"/>
  <c r="CG161" i="2"/>
  <c r="Y161" i="2"/>
  <c r="AK161" i="2"/>
  <c r="CS161" i="2"/>
  <c r="BE161" i="2"/>
  <c r="BY161" i="2"/>
  <c r="DD160" i="2"/>
  <c r="W161" i="2"/>
  <c r="AQ161" i="2"/>
  <c r="BK161" i="2"/>
  <c r="DA161" i="2"/>
  <c r="CE161" i="2"/>
  <c r="BX161" i="2"/>
  <c r="CR161" i="2"/>
  <c r="BD161" i="2"/>
  <c r="AJ161" i="2"/>
  <c r="AH161" i="2"/>
  <c r="BB161" i="2"/>
  <c r="BV161" i="2"/>
  <c r="CP161" i="2"/>
  <c r="A164" i="2"/>
  <c r="A185" i="3" l="1"/>
  <c r="C184" i="3"/>
  <c r="B184" i="3"/>
  <c r="DD161" i="2"/>
  <c r="CZ163" i="2"/>
  <c r="M163" i="2"/>
  <c r="O163" i="2"/>
  <c r="P163" i="2"/>
  <c r="Q163" i="2"/>
  <c r="N163" i="2"/>
  <c r="C163" i="2"/>
  <c r="D163" i="2"/>
  <c r="H163" i="2"/>
  <c r="F163" i="2"/>
  <c r="G163" i="2"/>
  <c r="K163" i="2"/>
  <c r="L163" i="2"/>
  <c r="J163" i="2"/>
  <c r="I163" i="2"/>
  <c r="E163" i="2"/>
  <c r="AG162" i="2"/>
  <c r="BA162" i="2"/>
  <c r="CO162" i="2"/>
  <c r="BU162" i="2"/>
  <c r="BT162" i="2"/>
  <c r="AZ162" i="2"/>
  <c r="CN162" i="2"/>
  <c r="AF162" i="2"/>
  <c r="AI162" i="2"/>
  <c r="CQ162" i="2"/>
  <c r="BC162" i="2"/>
  <c r="BW162" i="2"/>
  <c r="BV162" i="2"/>
  <c r="CP162" i="2"/>
  <c r="BB162" i="2"/>
  <c r="AH162" i="2"/>
  <c r="BS162" i="2"/>
  <c r="CM162" i="2"/>
  <c r="AE162" i="2"/>
  <c r="AY162" i="2"/>
  <c r="BP162" i="2"/>
  <c r="CJ162" i="2"/>
  <c r="AB162" i="2"/>
  <c r="AV162" i="2"/>
  <c r="BN162" i="2"/>
  <c r="CH162" i="2"/>
  <c r="Z162" i="2"/>
  <c r="AT162" i="2"/>
  <c r="BR162" i="2"/>
  <c r="CL162" i="2"/>
  <c r="AX162" i="2"/>
  <c r="AD162" i="2"/>
  <c r="CY164" i="2"/>
  <c r="B164" i="2"/>
  <c r="DC161" i="2"/>
  <c r="CF162" i="2"/>
  <c r="BL162" i="2"/>
  <c r="X162" i="2"/>
  <c r="AR162" i="2"/>
  <c r="AK162" i="2"/>
  <c r="BE162" i="2"/>
  <c r="BY162" i="2"/>
  <c r="CS162" i="2"/>
  <c r="CG162" i="2"/>
  <c r="BM162" i="2"/>
  <c r="Y162" i="2"/>
  <c r="AS162" i="2"/>
  <c r="AJ162" i="2"/>
  <c r="CR162" i="2"/>
  <c r="BX162" i="2"/>
  <c r="BD162" i="2"/>
  <c r="DE161" i="2"/>
  <c r="DB161" i="2"/>
  <c r="BQ162" i="2"/>
  <c r="CK162" i="2"/>
  <c r="AW162" i="2"/>
  <c r="AC162" i="2"/>
  <c r="BO162" i="2"/>
  <c r="CI162" i="2"/>
  <c r="AA162" i="2"/>
  <c r="AU162" i="2"/>
  <c r="CE162" i="2"/>
  <c r="BK162" i="2"/>
  <c r="W162" i="2"/>
  <c r="DA162" i="2"/>
  <c r="AQ162" i="2"/>
  <c r="A165" i="2"/>
  <c r="A186" i="3" l="1"/>
  <c r="C185" i="3"/>
  <c r="B185" i="3"/>
  <c r="DB162" i="2"/>
  <c r="CZ164" i="2"/>
  <c r="P164" i="2"/>
  <c r="M164" i="2"/>
  <c r="N164" i="2"/>
  <c r="O164" i="2"/>
  <c r="K164" i="2"/>
  <c r="L164" i="2"/>
  <c r="C164" i="2"/>
  <c r="D164" i="2"/>
  <c r="I164" i="2"/>
  <c r="H164" i="2"/>
  <c r="E164" i="2"/>
  <c r="G164" i="2"/>
  <c r="J164" i="2"/>
  <c r="Q164" i="2"/>
  <c r="F164" i="2"/>
  <c r="BR163" i="2"/>
  <c r="AX163" i="2"/>
  <c r="CL163" i="2"/>
  <c r="AD163" i="2"/>
  <c r="AT163" i="2"/>
  <c r="BN163" i="2"/>
  <c r="Z163" i="2"/>
  <c r="CH163" i="2"/>
  <c r="AH163" i="2"/>
  <c r="BB163" i="2"/>
  <c r="CP163" i="2"/>
  <c r="BV163" i="2"/>
  <c r="AG163" i="2"/>
  <c r="BA163" i="2"/>
  <c r="BU163" i="2"/>
  <c r="CO163" i="2"/>
  <c r="AS163" i="2"/>
  <c r="BM163" i="2"/>
  <c r="Y163" i="2"/>
  <c r="CG163" i="2"/>
  <c r="BS163" i="2"/>
  <c r="AY163" i="2"/>
  <c r="AE163" i="2"/>
  <c r="CM163" i="2"/>
  <c r="AR163" i="2"/>
  <c r="BL163" i="2"/>
  <c r="CF163" i="2"/>
  <c r="X163" i="2"/>
  <c r="AJ163" i="2"/>
  <c r="CR163" i="2"/>
  <c r="BD163" i="2"/>
  <c r="BX163" i="2"/>
  <c r="CY165" i="2"/>
  <c r="B165" i="2"/>
  <c r="DD162" i="2"/>
  <c r="AC163" i="2"/>
  <c r="AW163" i="2"/>
  <c r="CK163" i="2"/>
  <c r="BQ163" i="2"/>
  <c r="AA163" i="2"/>
  <c r="AU163" i="2"/>
  <c r="BO163" i="2"/>
  <c r="CI163" i="2"/>
  <c r="CE163" i="2"/>
  <c r="BK163" i="2"/>
  <c r="DA163" i="2"/>
  <c r="AQ163" i="2"/>
  <c r="W163" i="2"/>
  <c r="BW163" i="2"/>
  <c r="CQ163" i="2"/>
  <c r="BC163" i="2"/>
  <c r="AI163" i="2"/>
  <c r="DC162" i="2"/>
  <c r="DE162" i="2"/>
  <c r="BT163" i="2"/>
  <c r="AZ163" i="2"/>
  <c r="AF163" i="2"/>
  <c r="CN163" i="2"/>
  <c r="AB163" i="2"/>
  <c r="AV163" i="2"/>
  <c r="CJ163" i="2"/>
  <c r="BP163" i="2"/>
  <c r="AK163" i="2"/>
  <c r="CS163" i="2"/>
  <c r="BY163" i="2"/>
  <c r="BE163" i="2"/>
  <c r="A166" i="2"/>
  <c r="A187" i="3" l="1"/>
  <c r="C186" i="3"/>
  <c r="B186" i="3"/>
  <c r="CZ165" i="2"/>
  <c r="Q165" i="2"/>
  <c r="N165" i="2"/>
  <c r="M165" i="2"/>
  <c r="O165" i="2"/>
  <c r="P165" i="2"/>
  <c r="E165" i="2"/>
  <c r="F165" i="2"/>
  <c r="K165" i="2"/>
  <c r="D165" i="2"/>
  <c r="H165" i="2"/>
  <c r="I165" i="2"/>
  <c r="G165" i="2"/>
  <c r="L165" i="2"/>
  <c r="J165" i="2"/>
  <c r="C165" i="2"/>
  <c r="BR164" i="2"/>
  <c r="CL164" i="2"/>
  <c r="AX164" i="2"/>
  <c r="AD164" i="2"/>
  <c r="BQ164" i="2"/>
  <c r="CK164" i="2"/>
  <c r="AW164" i="2"/>
  <c r="AC164" i="2"/>
  <c r="BS164" i="2"/>
  <c r="CM164" i="2"/>
  <c r="AY164" i="2"/>
  <c r="AE164" i="2"/>
  <c r="AJ164" i="2"/>
  <c r="CR164" i="2"/>
  <c r="BD164" i="2"/>
  <c r="BX164" i="2"/>
  <c r="DB163" i="2"/>
  <c r="DE163" i="2"/>
  <c r="AT164" i="2"/>
  <c r="BN164" i="2"/>
  <c r="Z164" i="2"/>
  <c r="CH164" i="2"/>
  <c r="CG164" i="2"/>
  <c r="Y164" i="2"/>
  <c r="BM164" i="2"/>
  <c r="AS164" i="2"/>
  <c r="CE164" i="2"/>
  <c r="DA164" i="2"/>
  <c r="AQ164" i="2"/>
  <c r="BK164" i="2"/>
  <c r="W164" i="2"/>
  <c r="BV164" i="2"/>
  <c r="CP164" i="2"/>
  <c r="AH164" i="2"/>
  <c r="BB164" i="2"/>
  <c r="CY166" i="2"/>
  <c r="B166" i="2"/>
  <c r="DC163" i="2"/>
  <c r="AK164" i="2"/>
  <c r="BE164" i="2"/>
  <c r="CS164" i="2"/>
  <c r="BY164" i="2"/>
  <c r="AV164" i="2"/>
  <c r="BP164" i="2"/>
  <c r="CJ164" i="2"/>
  <c r="AB164" i="2"/>
  <c r="BT164" i="2"/>
  <c r="CN164" i="2"/>
  <c r="AF164" i="2"/>
  <c r="AZ164" i="2"/>
  <c r="AG164" i="2"/>
  <c r="BA164" i="2"/>
  <c r="BU164" i="2"/>
  <c r="CO164" i="2"/>
  <c r="DD163" i="2"/>
  <c r="BO164" i="2"/>
  <c r="CI164" i="2"/>
  <c r="AU164" i="2"/>
  <c r="AA164" i="2"/>
  <c r="AR164" i="2"/>
  <c r="BL164" i="2"/>
  <c r="CF164" i="2"/>
  <c r="X164" i="2"/>
  <c r="BW164" i="2"/>
  <c r="CQ164" i="2"/>
  <c r="BC164" i="2"/>
  <c r="AI164" i="2"/>
  <c r="A167" i="2"/>
  <c r="A188" i="3" l="1"/>
  <c r="C187" i="3"/>
  <c r="B187" i="3"/>
  <c r="CY167" i="2"/>
  <c r="B167" i="2"/>
  <c r="BK165" i="2"/>
  <c r="CE165" i="2"/>
  <c r="W165" i="2"/>
  <c r="AQ165" i="2"/>
  <c r="DA165" i="2"/>
  <c r="CK165" i="2"/>
  <c r="AC165" i="2"/>
  <c r="AW165" i="2"/>
  <c r="BQ165" i="2"/>
  <c r="CH165" i="2"/>
  <c r="Z165" i="2"/>
  <c r="BN165" i="2"/>
  <c r="AT165" i="2"/>
  <c r="BU165" i="2"/>
  <c r="CO165" i="2"/>
  <c r="BA165" i="2"/>
  <c r="AG165" i="2"/>
  <c r="DB164" i="2"/>
  <c r="DE164" i="2"/>
  <c r="CL165" i="2"/>
  <c r="AD165" i="2"/>
  <c r="BR165" i="2"/>
  <c r="AX165" i="2"/>
  <c r="CJ165" i="2"/>
  <c r="BP165" i="2"/>
  <c r="AB165" i="2"/>
  <c r="AV165" i="2"/>
  <c r="CG165" i="2"/>
  <c r="Y165" i="2"/>
  <c r="BM165" i="2"/>
  <c r="AS165" i="2"/>
  <c r="AH165" i="2"/>
  <c r="CP165" i="2"/>
  <c r="BB165" i="2"/>
  <c r="BV165" i="2"/>
  <c r="DD164" i="2"/>
  <c r="AZ165" i="2"/>
  <c r="BT165" i="2"/>
  <c r="CN165" i="2"/>
  <c r="AF165" i="2"/>
  <c r="AR165" i="2"/>
  <c r="BL165" i="2"/>
  <c r="X165" i="2"/>
  <c r="CF165" i="2"/>
  <c r="AJ165" i="2"/>
  <c r="BD165" i="2"/>
  <c r="BX165" i="2"/>
  <c r="CR165" i="2"/>
  <c r="BY165" i="2"/>
  <c r="CS165" i="2"/>
  <c r="BE165" i="2"/>
  <c r="AK165" i="2"/>
  <c r="CZ166" i="2"/>
  <c r="M166" i="2"/>
  <c r="O166" i="2"/>
  <c r="P166" i="2"/>
  <c r="Q166" i="2"/>
  <c r="N166" i="2"/>
  <c r="F166" i="2"/>
  <c r="G166" i="2"/>
  <c r="K166" i="2"/>
  <c r="I166" i="2"/>
  <c r="J166" i="2"/>
  <c r="D166" i="2"/>
  <c r="H166" i="2"/>
  <c r="C166" i="2"/>
  <c r="L166" i="2"/>
  <c r="E166" i="2"/>
  <c r="DC164" i="2"/>
  <c r="CI165" i="2"/>
  <c r="AU165" i="2"/>
  <c r="BO165" i="2"/>
  <c r="AA165" i="2"/>
  <c r="AE165" i="2"/>
  <c r="AY165" i="2"/>
  <c r="CM165" i="2"/>
  <c r="BS165" i="2"/>
  <c r="AI165" i="2"/>
  <c r="BC165" i="2"/>
  <c r="CQ165" i="2"/>
  <c r="BW165" i="2"/>
  <c r="A168" i="2"/>
  <c r="A189" i="3" l="1"/>
  <c r="C188" i="3"/>
  <c r="B188" i="3"/>
  <c r="CK166" i="2"/>
  <c r="AC166" i="2"/>
  <c r="BQ166" i="2"/>
  <c r="AW166" i="2"/>
  <c r="AH166" i="2"/>
  <c r="BB166" i="2"/>
  <c r="CP166" i="2"/>
  <c r="BV166" i="2"/>
  <c r="AG166" i="2"/>
  <c r="BA166" i="2"/>
  <c r="BU166" i="2"/>
  <c r="CO166" i="2"/>
  <c r="CZ167" i="2"/>
  <c r="P167" i="2"/>
  <c r="M167" i="2"/>
  <c r="N167" i="2"/>
  <c r="O167" i="2"/>
  <c r="Q167" i="2"/>
  <c r="C167" i="2"/>
  <c r="J167" i="2"/>
  <c r="K167" i="2"/>
  <c r="I167" i="2"/>
  <c r="F167" i="2"/>
  <c r="L167" i="2"/>
  <c r="G167" i="2"/>
  <c r="E167" i="2"/>
  <c r="H167" i="2"/>
  <c r="D167" i="2"/>
  <c r="CY168" i="2"/>
  <c r="B168" i="2"/>
  <c r="W166" i="2"/>
  <c r="AQ166" i="2"/>
  <c r="BK166" i="2"/>
  <c r="CE166" i="2"/>
  <c r="DA166" i="2"/>
  <c r="DE165" i="2"/>
  <c r="AB166" i="2"/>
  <c r="AV166" i="2"/>
  <c r="BP166" i="2"/>
  <c r="CJ166" i="2"/>
  <c r="AE166" i="2"/>
  <c r="AY166" i="2"/>
  <c r="CM166" i="2"/>
  <c r="BS166" i="2"/>
  <c r="AK166" i="2"/>
  <c r="CS166" i="2"/>
  <c r="BY166" i="2"/>
  <c r="BE166" i="2"/>
  <c r="DD165" i="2"/>
  <c r="Y166" i="2"/>
  <c r="AS166" i="2"/>
  <c r="BM166" i="2"/>
  <c r="CG166" i="2"/>
  <c r="X166" i="2"/>
  <c r="AR166" i="2"/>
  <c r="CF166" i="2"/>
  <c r="BL166" i="2"/>
  <c r="CI166" i="2"/>
  <c r="AA166" i="2"/>
  <c r="AU166" i="2"/>
  <c r="BO166" i="2"/>
  <c r="AJ166" i="2"/>
  <c r="CR166" i="2"/>
  <c r="BD166" i="2"/>
  <c r="BX166" i="2"/>
  <c r="DC165" i="2"/>
  <c r="AF166" i="2"/>
  <c r="AZ166" i="2"/>
  <c r="BT166" i="2"/>
  <c r="CN166" i="2"/>
  <c r="AD166" i="2"/>
  <c r="AX166" i="2"/>
  <c r="BR166" i="2"/>
  <c r="CL166" i="2"/>
  <c r="Z166" i="2"/>
  <c r="AT166" i="2"/>
  <c r="BN166" i="2"/>
  <c r="CH166" i="2"/>
  <c r="BW166" i="2"/>
  <c r="CQ166" i="2"/>
  <c r="BC166" i="2"/>
  <c r="AI166" i="2"/>
  <c r="DB165" i="2"/>
  <c r="A169" i="2"/>
  <c r="A190" i="3" l="1"/>
  <c r="C189" i="3"/>
  <c r="B189" i="3"/>
  <c r="CZ168" i="2"/>
  <c r="O168" i="2"/>
  <c r="M168" i="2"/>
  <c r="Q168" i="2"/>
  <c r="P168" i="2"/>
  <c r="N168" i="2"/>
  <c r="J168" i="2"/>
  <c r="L168" i="2"/>
  <c r="C168" i="2"/>
  <c r="H168" i="2"/>
  <c r="I168" i="2"/>
  <c r="G168" i="2"/>
  <c r="D168" i="2"/>
  <c r="K168" i="2"/>
  <c r="E168" i="2"/>
  <c r="F168" i="2"/>
  <c r="BM167" i="2"/>
  <c r="Y167" i="2"/>
  <c r="AS167" i="2"/>
  <c r="CG167" i="2"/>
  <c r="AC167" i="2"/>
  <c r="AW167" i="2"/>
  <c r="CK167" i="2"/>
  <c r="BQ167" i="2"/>
  <c r="AK167" i="2"/>
  <c r="BE167" i="2"/>
  <c r="BY167" i="2"/>
  <c r="CS167" i="2"/>
  <c r="AJ167" i="2"/>
  <c r="CR167" i="2"/>
  <c r="BX167" i="2"/>
  <c r="BD167" i="2"/>
  <c r="CY169" i="2"/>
  <c r="B169" i="2"/>
  <c r="DC166" i="2"/>
  <c r="X167" i="2"/>
  <c r="AR167" i="2"/>
  <c r="BL167" i="2"/>
  <c r="CF167" i="2"/>
  <c r="AZ167" i="2"/>
  <c r="CN167" i="2"/>
  <c r="BT167" i="2"/>
  <c r="AF167" i="2"/>
  <c r="CL167" i="2"/>
  <c r="AD167" i="2"/>
  <c r="BR167" i="2"/>
  <c r="AX167" i="2"/>
  <c r="BV167" i="2"/>
  <c r="CP167" i="2"/>
  <c r="BB167" i="2"/>
  <c r="AH167" i="2"/>
  <c r="DB166" i="2"/>
  <c r="CJ167" i="2"/>
  <c r="AB167" i="2"/>
  <c r="BP167" i="2"/>
  <c r="AV167" i="2"/>
  <c r="CH167" i="2"/>
  <c r="Z167" i="2"/>
  <c r="AT167" i="2"/>
  <c r="BN167" i="2"/>
  <c r="BK167" i="2"/>
  <c r="AQ167" i="2"/>
  <c r="W167" i="2"/>
  <c r="CE167" i="2"/>
  <c r="DA167" i="2"/>
  <c r="AG167" i="2"/>
  <c r="BA167" i="2"/>
  <c r="CO167" i="2"/>
  <c r="BU167" i="2"/>
  <c r="DE166" i="2"/>
  <c r="DD166" i="2"/>
  <c r="AU167" i="2"/>
  <c r="BO167" i="2"/>
  <c r="CI167" i="2"/>
  <c r="AA167" i="2"/>
  <c r="AE167" i="2"/>
  <c r="AY167" i="2"/>
  <c r="CM167" i="2"/>
  <c r="BS167" i="2"/>
  <c r="BW167" i="2"/>
  <c r="CQ167" i="2"/>
  <c r="AI167" i="2"/>
  <c r="BC167" i="2"/>
  <c r="A170" i="2"/>
  <c r="A191" i="3" l="1"/>
  <c r="C190" i="3"/>
  <c r="B190" i="3"/>
  <c r="CZ169" i="2"/>
  <c r="M169" i="2"/>
  <c r="O169" i="2"/>
  <c r="N169" i="2"/>
  <c r="C169" i="2"/>
  <c r="E169" i="2"/>
  <c r="J169" i="2"/>
  <c r="P169" i="2"/>
  <c r="F169" i="2"/>
  <c r="H169" i="2"/>
  <c r="D169" i="2"/>
  <c r="G169" i="2"/>
  <c r="L169" i="2"/>
  <c r="I169" i="2"/>
  <c r="Q169" i="2"/>
  <c r="K169" i="2"/>
  <c r="BS168" i="2"/>
  <c r="CM168" i="2"/>
  <c r="AE168" i="2"/>
  <c r="AY168" i="2"/>
  <c r="AV168" i="2"/>
  <c r="BP168" i="2"/>
  <c r="AB168" i="2"/>
  <c r="CJ168" i="2"/>
  <c r="AH168" i="2"/>
  <c r="CP168" i="2"/>
  <c r="BB168" i="2"/>
  <c r="BV168" i="2"/>
  <c r="AI168" i="2"/>
  <c r="BC168" i="2"/>
  <c r="CQ168" i="2"/>
  <c r="BW168" i="2"/>
  <c r="CY170" i="2"/>
  <c r="B170" i="2"/>
  <c r="DE167" i="2"/>
  <c r="AT168" i="2"/>
  <c r="BN168" i="2"/>
  <c r="CH168" i="2"/>
  <c r="Z168" i="2"/>
  <c r="AU168" i="2"/>
  <c r="BO168" i="2"/>
  <c r="AA168" i="2"/>
  <c r="CI168" i="2"/>
  <c r="AF168" i="2"/>
  <c r="AZ168" i="2"/>
  <c r="CN168" i="2"/>
  <c r="BT168" i="2"/>
  <c r="BY168" i="2"/>
  <c r="CS168" i="2"/>
  <c r="AK168" i="2"/>
  <c r="BE168" i="2"/>
  <c r="DB167" i="2"/>
  <c r="Y168" i="2"/>
  <c r="AS168" i="2"/>
  <c r="CG168" i="2"/>
  <c r="BM168" i="2"/>
  <c r="BQ168" i="2"/>
  <c r="CK168" i="2"/>
  <c r="AW168" i="2"/>
  <c r="AC168" i="2"/>
  <c r="BR168" i="2"/>
  <c r="CL168" i="2"/>
  <c r="AX168" i="2"/>
  <c r="AD168" i="2"/>
  <c r="BU168" i="2"/>
  <c r="CO168" i="2"/>
  <c r="BA168" i="2"/>
  <c r="AG168" i="2"/>
  <c r="DC167" i="2"/>
  <c r="DD167" i="2"/>
  <c r="X168" i="2"/>
  <c r="AR168" i="2"/>
  <c r="BL168" i="2"/>
  <c r="CF168" i="2"/>
  <c r="W168" i="2"/>
  <c r="AQ168" i="2"/>
  <c r="BK168" i="2"/>
  <c r="CE168" i="2"/>
  <c r="DA168" i="2"/>
  <c r="AJ168" i="2"/>
  <c r="BD168" i="2"/>
  <c r="BX168" i="2"/>
  <c r="CR168" i="2"/>
  <c r="A171" i="2"/>
  <c r="A192" i="3" l="1"/>
  <c r="B191" i="3"/>
  <c r="C191" i="3"/>
  <c r="DC168" i="2"/>
  <c r="CZ170" i="2"/>
  <c r="M170" i="2"/>
  <c r="O170" i="2"/>
  <c r="Q170" i="2"/>
  <c r="P170" i="2"/>
  <c r="D170" i="2"/>
  <c r="I170" i="2"/>
  <c r="E170" i="2"/>
  <c r="J170" i="2"/>
  <c r="H170" i="2"/>
  <c r="F170" i="2"/>
  <c r="G170" i="2"/>
  <c r="N170" i="2"/>
  <c r="C170" i="2"/>
  <c r="L170" i="2"/>
  <c r="K170" i="2"/>
  <c r="AC169" i="2"/>
  <c r="AW169" i="2"/>
  <c r="BQ169" i="2"/>
  <c r="CK169" i="2"/>
  <c r="AB169" i="2"/>
  <c r="AV169" i="2"/>
  <c r="CJ169" i="2"/>
  <c r="BP169" i="2"/>
  <c r="AS169" i="2"/>
  <c r="BM169" i="2"/>
  <c r="Y169" i="2"/>
  <c r="CG169" i="2"/>
  <c r="BU169" i="2"/>
  <c r="CO169" i="2"/>
  <c r="BA169" i="2"/>
  <c r="AG169" i="2"/>
  <c r="CY171" i="2"/>
  <c r="B171" i="2"/>
  <c r="AE169" i="2"/>
  <c r="AY169" i="2"/>
  <c r="CM169" i="2"/>
  <c r="BS169" i="2"/>
  <c r="AU169" i="2"/>
  <c r="BO169" i="2"/>
  <c r="CI169" i="2"/>
  <c r="AA169" i="2"/>
  <c r="AJ169" i="2"/>
  <c r="BD169" i="2"/>
  <c r="BX169" i="2"/>
  <c r="CR169" i="2"/>
  <c r="BV169" i="2"/>
  <c r="CP169" i="2"/>
  <c r="AH169" i="2"/>
  <c r="BB169" i="2"/>
  <c r="DB168" i="2"/>
  <c r="AK169" i="2"/>
  <c r="BE169" i="2"/>
  <c r="CS169" i="2"/>
  <c r="BY169" i="2"/>
  <c r="CF169" i="2"/>
  <c r="X169" i="2"/>
  <c r="AR169" i="2"/>
  <c r="BL169" i="2"/>
  <c r="AD169" i="2"/>
  <c r="AX169" i="2"/>
  <c r="BR169" i="2"/>
  <c r="CL169" i="2"/>
  <c r="AI169" i="2"/>
  <c r="CQ169" i="2"/>
  <c r="BW169" i="2"/>
  <c r="BC169" i="2"/>
  <c r="DE168" i="2"/>
  <c r="DD168" i="2"/>
  <c r="AF169" i="2"/>
  <c r="AZ169" i="2"/>
  <c r="BT169" i="2"/>
  <c r="CN169" i="2"/>
  <c r="AT169" i="2"/>
  <c r="BN169" i="2"/>
  <c r="CH169" i="2"/>
  <c r="Z169" i="2"/>
  <c r="DA169" i="2"/>
  <c r="W169" i="2"/>
  <c r="AQ169" i="2"/>
  <c r="CE169" i="2"/>
  <c r="BK169" i="2"/>
  <c r="A172" i="2"/>
  <c r="A193" i="3" l="1"/>
  <c r="C192" i="3"/>
  <c r="B192" i="3"/>
  <c r="DC169" i="2"/>
  <c r="CZ171" i="2"/>
  <c r="Q171" i="2"/>
  <c r="N171" i="2"/>
  <c r="O171" i="2"/>
  <c r="D171" i="2"/>
  <c r="F171" i="2"/>
  <c r="H171" i="2"/>
  <c r="P171" i="2"/>
  <c r="G171" i="2"/>
  <c r="I171" i="2"/>
  <c r="K171" i="2"/>
  <c r="C171" i="2"/>
  <c r="L171" i="2"/>
  <c r="J171" i="2"/>
  <c r="E171" i="2"/>
  <c r="M171" i="2"/>
  <c r="W170" i="2"/>
  <c r="AQ170" i="2"/>
  <c r="BK170" i="2"/>
  <c r="CE170" i="2"/>
  <c r="DA170" i="2"/>
  <c r="CJ170" i="2"/>
  <c r="AB170" i="2"/>
  <c r="AV170" i="2"/>
  <c r="BP170" i="2"/>
  <c r="AR170" i="2"/>
  <c r="BL170" i="2"/>
  <c r="CF170" i="2"/>
  <c r="X170" i="2"/>
  <c r="BU170" i="2"/>
  <c r="CO170" i="2"/>
  <c r="BA170" i="2"/>
  <c r="AG170" i="2"/>
  <c r="AY170" i="2"/>
  <c r="BS170" i="2"/>
  <c r="CM170" i="2"/>
  <c r="AE170" i="2"/>
  <c r="CI170" i="2"/>
  <c r="AU170" i="2"/>
  <c r="AA170" i="2"/>
  <c r="BO170" i="2"/>
  <c r="AS170" i="2"/>
  <c r="BM170" i="2"/>
  <c r="Y170" i="2"/>
  <c r="CG170" i="2"/>
  <c r="BY170" i="2"/>
  <c r="CS170" i="2"/>
  <c r="AK170" i="2"/>
  <c r="BE170" i="2"/>
  <c r="CY172" i="2"/>
  <c r="B172" i="2"/>
  <c r="DB169" i="2"/>
  <c r="AZ170" i="2"/>
  <c r="BT170" i="2"/>
  <c r="CN170" i="2"/>
  <c r="AF170" i="2"/>
  <c r="AT170" i="2"/>
  <c r="BN170" i="2"/>
  <c r="Z170" i="2"/>
  <c r="CH170" i="2"/>
  <c r="CK170" i="2"/>
  <c r="BQ170" i="2"/>
  <c r="AW170" i="2"/>
  <c r="AC170" i="2"/>
  <c r="AI170" i="2"/>
  <c r="CQ170" i="2"/>
  <c r="BW170" i="2"/>
  <c r="BC170" i="2"/>
  <c r="DD169" i="2"/>
  <c r="DE169" i="2"/>
  <c r="AH170" i="2"/>
  <c r="CP170" i="2"/>
  <c r="BB170" i="2"/>
  <c r="BV170" i="2"/>
  <c r="AX170" i="2"/>
  <c r="BR170" i="2"/>
  <c r="AD170" i="2"/>
  <c r="CL170" i="2"/>
  <c r="AJ170" i="2"/>
  <c r="BD170" i="2"/>
  <c r="BX170" i="2"/>
  <c r="CR170" i="2"/>
  <c r="A173" i="2"/>
  <c r="A194" i="3" l="1"/>
  <c r="C193" i="3"/>
  <c r="B193" i="3"/>
  <c r="CZ172" i="2"/>
  <c r="P172" i="2"/>
  <c r="N172" i="2"/>
  <c r="M172" i="2"/>
  <c r="Q172" i="2"/>
  <c r="I172" i="2"/>
  <c r="K172" i="2"/>
  <c r="L172" i="2"/>
  <c r="D172" i="2"/>
  <c r="H172" i="2"/>
  <c r="C172" i="2"/>
  <c r="G172" i="2"/>
  <c r="O172" i="2"/>
  <c r="F172" i="2"/>
  <c r="E172" i="2"/>
  <c r="J172" i="2"/>
  <c r="CG171" i="2"/>
  <c r="BM171" i="2"/>
  <c r="Y171" i="2"/>
  <c r="AS171" i="2"/>
  <c r="BP171" i="2"/>
  <c r="CJ171" i="2"/>
  <c r="AB171" i="2"/>
  <c r="AV171" i="2"/>
  <c r="AH171" i="2"/>
  <c r="BB171" i="2"/>
  <c r="BV171" i="2"/>
  <c r="CP171" i="2"/>
  <c r="DC170" i="2"/>
  <c r="BR171" i="2"/>
  <c r="CL171" i="2"/>
  <c r="AD171" i="2"/>
  <c r="AX171" i="2"/>
  <c r="BQ171" i="2"/>
  <c r="CK171" i="2"/>
  <c r="AC171" i="2"/>
  <c r="AW171" i="2"/>
  <c r="CH171" i="2"/>
  <c r="BN171" i="2"/>
  <c r="Z171" i="2"/>
  <c r="AT171" i="2"/>
  <c r="AK171" i="2"/>
  <c r="CS171" i="2"/>
  <c r="BE171" i="2"/>
  <c r="BY171" i="2"/>
  <c r="DE170" i="2"/>
  <c r="AG171" i="2"/>
  <c r="CO171" i="2"/>
  <c r="BU171" i="2"/>
  <c r="BA171" i="2"/>
  <c r="CE171" i="2"/>
  <c r="DA171" i="2"/>
  <c r="AQ171" i="2"/>
  <c r="W171" i="2"/>
  <c r="BK171" i="2"/>
  <c r="BX171" i="2"/>
  <c r="CR171" i="2"/>
  <c r="BD171" i="2"/>
  <c r="AJ171" i="2"/>
  <c r="BW171" i="2"/>
  <c r="CQ171" i="2"/>
  <c r="AI171" i="2"/>
  <c r="BC171" i="2"/>
  <c r="CY173" i="2"/>
  <c r="B173" i="2"/>
  <c r="DD170" i="2"/>
  <c r="BS171" i="2"/>
  <c r="CM171" i="2"/>
  <c r="AY171" i="2"/>
  <c r="AE171" i="2"/>
  <c r="DB170" i="2"/>
  <c r="BT171" i="2"/>
  <c r="CN171" i="2"/>
  <c r="AZ171" i="2"/>
  <c r="AF171" i="2"/>
  <c r="CI171" i="2"/>
  <c r="BO171" i="2"/>
  <c r="AA171" i="2"/>
  <c r="AU171" i="2"/>
  <c r="CF171" i="2"/>
  <c r="X171" i="2"/>
  <c r="BL171" i="2"/>
  <c r="AR171" i="2"/>
  <c r="A174" i="2"/>
  <c r="A195" i="3" l="1"/>
  <c r="C194" i="3"/>
  <c r="B194" i="3"/>
  <c r="CY174" i="2"/>
  <c r="B174" i="2"/>
  <c r="AD172" i="2"/>
  <c r="AX172" i="2"/>
  <c r="BR172" i="2"/>
  <c r="CL172" i="2"/>
  <c r="AU172" i="2"/>
  <c r="BO172" i="2"/>
  <c r="CI172" i="2"/>
  <c r="AA172" i="2"/>
  <c r="AF172" i="2"/>
  <c r="AZ172" i="2"/>
  <c r="BT172" i="2"/>
  <c r="CN172" i="2"/>
  <c r="AG172" i="2"/>
  <c r="CO172" i="2"/>
  <c r="BA172" i="2"/>
  <c r="BU172" i="2"/>
  <c r="DD171" i="2"/>
  <c r="DE171" i="2"/>
  <c r="CG172" i="2"/>
  <c r="BM172" i="2"/>
  <c r="Y172" i="2"/>
  <c r="AS172" i="2"/>
  <c r="W172" i="2"/>
  <c r="AQ172" i="2"/>
  <c r="BK172" i="2"/>
  <c r="DA172" i="2"/>
  <c r="CE172" i="2"/>
  <c r="AE172" i="2"/>
  <c r="AY172" i="2"/>
  <c r="CM172" i="2"/>
  <c r="BS172" i="2"/>
  <c r="AH172" i="2"/>
  <c r="CP172" i="2"/>
  <c r="BV172" i="2"/>
  <c r="BB172" i="2"/>
  <c r="DB171" i="2"/>
  <c r="CH172" i="2"/>
  <c r="BN172" i="2"/>
  <c r="Z172" i="2"/>
  <c r="AT172" i="2"/>
  <c r="AV172" i="2"/>
  <c r="BP172" i="2"/>
  <c r="AB172" i="2"/>
  <c r="CJ172" i="2"/>
  <c r="AW172" i="2"/>
  <c r="BQ172" i="2"/>
  <c r="CK172" i="2"/>
  <c r="AC172" i="2"/>
  <c r="BX172" i="2"/>
  <c r="CR172" i="2"/>
  <c r="BD172" i="2"/>
  <c r="AJ172" i="2"/>
  <c r="CZ173" i="2"/>
  <c r="N173" i="2"/>
  <c r="P173" i="2"/>
  <c r="O173" i="2"/>
  <c r="E173" i="2"/>
  <c r="G173" i="2"/>
  <c r="F173" i="2"/>
  <c r="H173" i="2"/>
  <c r="J173" i="2"/>
  <c r="I173" i="2"/>
  <c r="M173" i="2"/>
  <c r="D173" i="2"/>
  <c r="C173" i="2"/>
  <c r="Q173" i="2"/>
  <c r="K173" i="2"/>
  <c r="L173" i="2"/>
  <c r="DC171" i="2"/>
  <c r="AI172" i="2"/>
  <c r="BC172" i="2"/>
  <c r="BW172" i="2"/>
  <c r="CQ172" i="2"/>
  <c r="CF172" i="2"/>
  <c r="BL172" i="2"/>
  <c r="X172" i="2"/>
  <c r="AR172" i="2"/>
  <c r="BY172" i="2"/>
  <c r="CS172" i="2"/>
  <c r="BE172" i="2"/>
  <c r="AK172" i="2"/>
  <c r="A175" i="2"/>
  <c r="A196" i="3" l="1"/>
  <c r="C195" i="3"/>
  <c r="B195" i="3"/>
  <c r="AK173" i="2"/>
  <c r="CS173" i="2"/>
  <c r="BY173" i="2"/>
  <c r="BE173" i="2"/>
  <c r="CI173" i="2"/>
  <c r="BO173" i="2"/>
  <c r="AA173" i="2"/>
  <c r="AU173" i="2"/>
  <c r="CZ174" i="2"/>
  <c r="O174" i="2"/>
  <c r="M174" i="2"/>
  <c r="Q174" i="2"/>
  <c r="N174" i="2"/>
  <c r="P174" i="2"/>
  <c r="G174" i="2"/>
  <c r="I174" i="2"/>
  <c r="H174" i="2"/>
  <c r="C174" i="2"/>
  <c r="J174" i="2"/>
  <c r="L174" i="2"/>
  <c r="K174" i="2"/>
  <c r="E174" i="2"/>
  <c r="D174" i="2"/>
  <c r="F174" i="2"/>
  <c r="CY175" i="2"/>
  <c r="B175" i="2"/>
  <c r="BQ173" i="2"/>
  <c r="CK173" i="2"/>
  <c r="AW173" i="2"/>
  <c r="AC173" i="2"/>
  <c r="AH173" i="2"/>
  <c r="BB173" i="2"/>
  <c r="CP173" i="2"/>
  <c r="BV173" i="2"/>
  <c r="CE173" i="2"/>
  <c r="DA173" i="2"/>
  <c r="AQ173" i="2"/>
  <c r="W173" i="2"/>
  <c r="BK173" i="2"/>
  <c r="BR173" i="2"/>
  <c r="CL173" i="2"/>
  <c r="AD173" i="2"/>
  <c r="AX173" i="2"/>
  <c r="CG173" i="2"/>
  <c r="Y173" i="2"/>
  <c r="AS173" i="2"/>
  <c r="BM173" i="2"/>
  <c r="DD172" i="2"/>
  <c r="CN173" i="2"/>
  <c r="BT173" i="2"/>
  <c r="AF173" i="2"/>
  <c r="AZ173" i="2"/>
  <c r="CF173" i="2"/>
  <c r="X173" i="2"/>
  <c r="BL173" i="2"/>
  <c r="AR173" i="2"/>
  <c r="CJ173" i="2"/>
  <c r="BP173" i="2"/>
  <c r="AB173" i="2"/>
  <c r="AV173" i="2"/>
  <c r="AI173" i="2"/>
  <c r="BC173" i="2"/>
  <c r="BW173" i="2"/>
  <c r="CQ173" i="2"/>
  <c r="DC172" i="2"/>
  <c r="BS173" i="2"/>
  <c r="CM173" i="2"/>
  <c r="AE173" i="2"/>
  <c r="AY173" i="2"/>
  <c r="AG173" i="2"/>
  <c r="CO173" i="2"/>
  <c r="BA173" i="2"/>
  <c r="BU173" i="2"/>
  <c r="BN173" i="2"/>
  <c r="CH173" i="2"/>
  <c r="Z173" i="2"/>
  <c r="AT173" i="2"/>
  <c r="BX173" i="2"/>
  <c r="CR173" i="2"/>
  <c r="BD173" i="2"/>
  <c r="AJ173" i="2"/>
  <c r="DE172" i="2"/>
  <c r="DB172" i="2"/>
  <c r="A176" i="2"/>
  <c r="A197" i="3" l="1"/>
  <c r="C196" i="3"/>
  <c r="B196" i="3"/>
  <c r="CZ175" i="2"/>
  <c r="P175" i="2"/>
  <c r="N175" i="2"/>
  <c r="M175" i="2"/>
  <c r="Q175" i="2"/>
  <c r="O175" i="2"/>
  <c r="L175" i="2"/>
  <c r="J175" i="2"/>
  <c r="C175" i="2"/>
  <c r="E175" i="2"/>
  <c r="D175" i="2"/>
  <c r="K175" i="2"/>
  <c r="I175" i="2"/>
  <c r="H175" i="2"/>
  <c r="G175" i="2"/>
  <c r="F175" i="2"/>
  <c r="CG174" i="2"/>
  <c r="AS174" i="2"/>
  <c r="Y174" i="2"/>
  <c r="BM174" i="2"/>
  <c r="W174" i="2"/>
  <c r="AQ174" i="2"/>
  <c r="BK174" i="2"/>
  <c r="DA174" i="2"/>
  <c r="CE174" i="2"/>
  <c r="AJ174" i="2"/>
  <c r="CR174" i="2"/>
  <c r="BD174" i="2"/>
  <c r="BX174" i="2"/>
  <c r="AI174" i="2"/>
  <c r="CQ174" i="2"/>
  <c r="BW174" i="2"/>
  <c r="BC174" i="2"/>
  <c r="CY176" i="2"/>
  <c r="B176" i="2"/>
  <c r="CH174" i="2"/>
  <c r="Z174" i="2"/>
  <c r="AT174" i="2"/>
  <c r="BN174" i="2"/>
  <c r="CN174" i="2"/>
  <c r="AF174" i="2"/>
  <c r="AZ174" i="2"/>
  <c r="BT174" i="2"/>
  <c r="CK174" i="2"/>
  <c r="AC174" i="2"/>
  <c r="AW174" i="2"/>
  <c r="BQ174" i="2"/>
  <c r="AK174" i="2"/>
  <c r="BE174" i="2"/>
  <c r="CS174" i="2"/>
  <c r="BY174" i="2"/>
  <c r="DD173" i="2"/>
  <c r="DE173" i="2"/>
  <c r="CF174" i="2"/>
  <c r="X174" i="2"/>
  <c r="BL174" i="2"/>
  <c r="AR174" i="2"/>
  <c r="CL174" i="2"/>
  <c r="BR174" i="2"/>
  <c r="AD174" i="2"/>
  <c r="AX174" i="2"/>
  <c r="AU174" i="2"/>
  <c r="BO174" i="2"/>
  <c r="CI174" i="2"/>
  <c r="AA174" i="2"/>
  <c r="AG174" i="2"/>
  <c r="BA174" i="2"/>
  <c r="BU174" i="2"/>
  <c r="CO174" i="2"/>
  <c r="DB173" i="2"/>
  <c r="DC173" i="2"/>
  <c r="BS174" i="2"/>
  <c r="CM174" i="2"/>
  <c r="AY174" i="2"/>
  <c r="AE174" i="2"/>
  <c r="AB174" i="2"/>
  <c r="AV174" i="2"/>
  <c r="BP174" i="2"/>
  <c r="CJ174" i="2"/>
  <c r="BV174" i="2"/>
  <c r="CP174" i="2"/>
  <c r="AH174" i="2"/>
  <c r="BB174" i="2"/>
  <c r="A177" i="2"/>
  <c r="A198" i="3" l="1"/>
  <c r="C197" i="3"/>
  <c r="B197" i="3"/>
  <c r="CZ176" i="2"/>
  <c r="M176" i="2"/>
  <c r="Q176" i="2"/>
  <c r="O176" i="2"/>
  <c r="P176" i="2"/>
  <c r="N176" i="2"/>
  <c r="D176" i="2"/>
  <c r="C176" i="2"/>
  <c r="G176" i="2"/>
  <c r="F176" i="2"/>
  <c r="H176" i="2"/>
  <c r="E176" i="2"/>
  <c r="J176" i="2"/>
  <c r="I176" i="2"/>
  <c r="K176" i="2"/>
  <c r="L176" i="2"/>
  <c r="DD174" i="2"/>
  <c r="AA175" i="2"/>
  <c r="AU175" i="2"/>
  <c r="CI175" i="2"/>
  <c r="BO175" i="2"/>
  <c r="AF175" i="2"/>
  <c r="AZ175" i="2"/>
  <c r="BT175" i="2"/>
  <c r="CN175" i="2"/>
  <c r="DC174" i="2"/>
  <c r="AB175" i="2"/>
  <c r="AV175" i="2"/>
  <c r="BP175" i="2"/>
  <c r="CJ175" i="2"/>
  <c r="Y175" i="2"/>
  <c r="AS175" i="2"/>
  <c r="CG175" i="2"/>
  <c r="BM175" i="2"/>
  <c r="AI175" i="2"/>
  <c r="BC175" i="2"/>
  <c r="BW175" i="2"/>
  <c r="CQ175" i="2"/>
  <c r="BX175" i="2"/>
  <c r="CR175" i="2"/>
  <c r="BD175" i="2"/>
  <c r="AJ175" i="2"/>
  <c r="CY177" i="2"/>
  <c r="B177" i="2"/>
  <c r="Z175" i="2"/>
  <c r="AT175" i="2"/>
  <c r="CH175" i="2"/>
  <c r="BN175" i="2"/>
  <c r="CM175" i="2"/>
  <c r="AE175" i="2"/>
  <c r="AY175" i="2"/>
  <c r="BS175" i="2"/>
  <c r="AX175" i="2"/>
  <c r="BR175" i="2"/>
  <c r="AD175" i="2"/>
  <c r="CL175" i="2"/>
  <c r="AG175" i="2"/>
  <c r="CO175" i="2"/>
  <c r="BA175" i="2"/>
  <c r="BU175" i="2"/>
  <c r="X175" i="2"/>
  <c r="AR175" i="2"/>
  <c r="CF175" i="2"/>
  <c r="BL175" i="2"/>
  <c r="AH175" i="2"/>
  <c r="CP175" i="2"/>
  <c r="BV175" i="2"/>
  <c r="BB175" i="2"/>
  <c r="DE174" i="2"/>
  <c r="DB174" i="2"/>
  <c r="AC175" i="2"/>
  <c r="AW175" i="2"/>
  <c r="CK175" i="2"/>
  <c r="BQ175" i="2"/>
  <c r="DA175" i="2"/>
  <c r="W175" i="2"/>
  <c r="AQ175" i="2"/>
  <c r="CE175" i="2"/>
  <c r="BK175" i="2"/>
  <c r="BY175" i="2"/>
  <c r="CS175" i="2"/>
  <c r="BE175" i="2"/>
  <c r="AK175" i="2"/>
  <c r="A178" i="2"/>
  <c r="A199" i="3" l="1"/>
  <c r="B198" i="3"/>
  <c r="C198" i="3"/>
  <c r="DB175" i="2"/>
  <c r="CZ177" i="2"/>
  <c r="P177" i="2"/>
  <c r="O177" i="2"/>
  <c r="M177" i="2"/>
  <c r="N177" i="2"/>
  <c r="Q177" i="2"/>
  <c r="D177" i="2"/>
  <c r="F177" i="2"/>
  <c r="K177" i="2"/>
  <c r="G177" i="2"/>
  <c r="I177" i="2"/>
  <c r="E177" i="2"/>
  <c r="H177" i="2"/>
  <c r="J177" i="2"/>
  <c r="C177" i="2"/>
  <c r="L177" i="2"/>
  <c r="Y176" i="2"/>
  <c r="AS176" i="2"/>
  <c r="CG176" i="2"/>
  <c r="BM176" i="2"/>
  <c r="CE176" i="2"/>
  <c r="DA176" i="2"/>
  <c r="W176" i="2"/>
  <c r="BK176" i="2"/>
  <c r="AQ176" i="2"/>
  <c r="AI176" i="2"/>
  <c r="BC176" i="2"/>
  <c r="CQ176" i="2"/>
  <c r="BW176" i="2"/>
  <c r="DD175" i="2"/>
  <c r="AB176" i="2"/>
  <c r="AV176" i="2"/>
  <c r="BP176" i="2"/>
  <c r="CJ176" i="2"/>
  <c r="AK176" i="2"/>
  <c r="CS176" i="2"/>
  <c r="BE176" i="2"/>
  <c r="BY176" i="2"/>
  <c r="DE175" i="2"/>
  <c r="AC176" i="2"/>
  <c r="AW176" i="2"/>
  <c r="CK176" i="2"/>
  <c r="BQ176" i="2"/>
  <c r="Z176" i="2"/>
  <c r="AT176" i="2"/>
  <c r="BN176" i="2"/>
  <c r="CH176" i="2"/>
  <c r="AH176" i="2"/>
  <c r="BB176" i="2"/>
  <c r="BV176" i="2"/>
  <c r="CP176" i="2"/>
  <c r="AG176" i="2"/>
  <c r="CO176" i="2"/>
  <c r="BU176" i="2"/>
  <c r="BA176" i="2"/>
  <c r="CY178" i="2"/>
  <c r="B178" i="2"/>
  <c r="AF176" i="2"/>
  <c r="AZ176" i="2"/>
  <c r="CN176" i="2"/>
  <c r="BT176" i="2"/>
  <c r="CM176" i="2"/>
  <c r="AY176" i="2"/>
  <c r="AE176" i="2"/>
  <c r="BS176" i="2"/>
  <c r="X176" i="2"/>
  <c r="AR176" i="2"/>
  <c r="BL176" i="2"/>
  <c r="CF176" i="2"/>
  <c r="DC175" i="2"/>
  <c r="AD176" i="2"/>
  <c r="AX176" i="2"/>
  <c r="BR176" i="2"/>
  <c r="CL176" i="2"/>
  <c r="AA176" i="2"/>
  <c r="AU176" i="2"/>
  <c r="CI176" i="2"/>
  <c r="BO176" i="2"/>
  <c r="BX176" i="2"/>
  <c r="CR176" i="2"/>
  <c r="BD176" i="2"/>
  <c r="AJ176" i="2"/>
  <c r="A179" i="2"/>
  <c r="A200" i="3" l="1"/>
  <c r="B199" i="3"/>
  <c r="C199" i="3"/>
  <c r="DD176" i="2"/>
  <c r="BT177" i="2"/>
  <c r="CN177" i="2"/>
  <c r="AF177" i="2"/>
  <c r="AZ177" i="2"/>
  <c r="BM177" i="2"/>
  <c r="CG177" i="2"/>
  <c r="AS177" i="2"/>
  <c r="Y177" i="2"/>
  <c r="Z177" i="2"/>
  <c r="AT177" i="2"/>
  <c r="CH177" i="2"/>
  <c r="BN177" i="2"/>
  <c r="BU177" i="2"/>
  <c r="CO177" i="2"/>
  <c r="BA177" i="2"/>
  <c r="AG177" i="2"/>
  <c r="CY179" i="2"/>
  <c r="B179" i="2"/>
  <c r="DB176" i="2"/>
  <c r="CE177" i="2"/>
  <c r="DA177" i="2"/>
  <c r="BK177" i="2"/>
  <c r="W177" i="2"/>
  <c r="AQ177" i="2"/>
  <c r="AW177" i="2"/>
  <c r="BQ177" i="2"/>
  <c r="AC177" i="2"/>
  <c r="CK177" i="2"/>
  <c r="CF177" i="2"/>
  <c r="X177" i="2"/>
  <c r="AR177" i="2"/>
  <c r="BL177" i="2"/>
  <c r="AI177" i="2"/>
  <c r="BC177" i="2"/>
  <c r="CQ177" i="2"/>
  <c r="BW177" i="2"/>
  <c r="AX177" i="2"/>
  <c r="BR177" i="2"/>
  <c r="CL177" i="2"/>
  <c r="AD177" i="2"/>
  <c r="AU177" i="2"/>
  <c r="BO177" i="2"/>
  <c r="CI177" i="2"/>
  <c r="AA177" i="2"/>
  <c r="BY177" i="2"/>
  <c r="CS177" i="2"/>
  <c r="AK177" i="2"/>
  <c r="BE177" i="2"/>
  <c r="AJ177" i="2"/>
  <c r="BD177" i="2"/>
  <c r="BX177" i="2"/>
  <c r="CR177" i="2"/>
  <c r="CZ178" i="2"/>
  <c r="P178" i="2"/>
  <c r="N178" i="2"/>
  <c r="M178" i="2"/>
  <c r="O178" i="2"/>
  <c r="I178" i="2"/>
  <c r="K178" i="2"/>
  <c r="L178" i="2"/>
  <c r="G178" i="2"/>
  <c r="Q178" i="2"/>
  <c r="F178" i="2"/>
  <c r="D178" i="2"/>
  <c r="H178" i="2"/>
  <c r="E178" i="2"/>
  <c r="C178" i="2"/>
  <c r="J178" i="2"/>
  <c r="DC176" i="2"/>
  <c r="DE176" i="2"/>
  <c r="AV177" i="2"/>
  <c r="BP177" i="2"/>
  <c r="AB177" i="2"/>
  <c r="CJ177" i="2"/>
  <c r="AY177" i="2"/>
  <c r="BS177" i="2"/>
  <c r="CM177" i="2"/>
  <c r="AE177" i="2"/>
  <c r="AH177" i="2"/>
  <c r="CP177" i="2"/>
  <c r="BB177" i="2"/>
  <c r="BV177" i="2"/>
  <c r="A180" i="2"/>
  <c r="A201" i="3" l="1"/>
  <c r="C200" i="3"/>
  <c r="B200" i="3"/>
  <c r="CY180" i="2"/>
  <c r="B180" i="2"/>
  <c r="W178" i="2"/>
  <c r="AQ178" i="2"/>
  <c r="BK178" i="2"/>
  <c r="CE178" i="2"/>
  <c r="DA178" i="2"/>
  <c r="Z178" i="2"/>
  <c r="AT178" i="2"/>
  <c r="BN178" i="2"/>
  <c r="CH178" i="2"/>
  <c r="AE178" i="2"/>
  <c r="AY178" i="2"/>
  <c r="BS178" i="2"/>
  <c r="CM178" i="2"/>
  <c r="AH178" i="2"/>
  <c r="BB178" i="2"/>
  <c r="CP178" i="2"/>
  <c r="BV178" i="2"/>
  <c r="DB177" i="2"/>
  <c r="Y178" i="2"/>
  <c r="AS178" i="2"/>
  <c r="BM178" i="2"/>
  <c r="CG178" i="2"/>
  <c r="AK178" i="2"/>
  <c r="CS178" i="2"/>
  <c r="BY178" i="2"/>
  <c r="BE178" i="2"/>
  <c r="AW178" i="2"/>
  <c r="BQ178" i="2"/>
  <c r="AC178" i="2"/>
  <c r="CK178" i="2"/>
  <c r="AJ178" i="2"/>
  <c r="CR178" i="2"/>
  <c r="BD178" i="2"/>
  <c r="BX178" i="2"/>
  <c r="DD177" i="2"/>
  <c r="AV178" i="2"/>
  <c r="BP178" i="2"/>
  <c r="CJ178" i="2"/>
  <c r="AB178" i="2"/>
  <c r="AA178" i="2"/>
  <c r="AU178" i="2"/>
  <c r="CI178" i="2"/>
  <c r="BO178" i="2"/>
  <c r="BW178" i="2"/>
  <c r="CQ178" i="2"/>
  <c r="BC178" i="2"/>
  <c r="AI178" i="2"/>
  <c r="CZ179" i="2"/>
  <c r="Q179" i="2"/>
  <c r="O179" i="2"/>
  <c r="N179" i="2"/>
  <c r="P179" i="2"/>
  <c r="M179" i="2"/>
  <c r="E179" i="2"/>
  <c r="G179" i="2"/>
  <c r="C179" i="2"/>
  <c r="H179" i="2"/>
  <c r="J179" i="2"/>
  <c r="L179" i="2"/>
  <c r="D179" i="2"/>
  <c r="F179" i="2"/>
  <c r="I179" i="2"/>
  <c r="K179" i="2"/>
  <c r="AX178" i="2"/>
  <c r="BR178" i="2"/>
  <c r="AD178" i="2"/>
  <c r="CL178" i="2"/>
  <c r="X178" i="2"/>
  <c r="AR178" i="2"/>
  <c r="CF178" i="2"/>
  <c r="BL178" i="2"/>
  <c r="AF178" i="2"/>
  <c r="AZ178" i="2"/>
  <c r="CN178" i="2"/>
  <c r="BT178" i="2"/>
  <c r="AG178" i="2"/>
  <c r="BA178" i="2"/>
  <c r="BU178" i="2"/>
  <c r="CO178" i="2"/>
  <c r="DC177" i="2"/>
  <c r="DE177" i="2"/>
  <c r="A181" i="2"/>
  <c r="A202" i="3" l="1"/>
  <c r="C201" i="3"/>
  <c r="B201" i="3"/>
  <c r="CL179" i="2"/>
  <c r="AD179" i="2"/>
  <c r="AX179" i="2"/>
  <c r="BR179" i="2"/>
  <c r="CZ180" i="2"/>
  <c r="O180" i="2"/>
  <c r="M180" i="2"/>
  <c r="Q180" i="2"/>
  <c r="P180" i="2"/>
  <c r="J180" i="2"/>
  <c r="L180" i="2"/>
  <c r="C180" i="2"/>
  <c r="E180" i="2"/>
  <c r="N180" i="2"/>
  <c r="I180" i="2"/>
  <c r="D180" i="2"/>
  <c r="H180" i="2"/>
  <c r="G180" i="2"/>
  <c r="F180" i="2"/>
  <c r="K180" i="2"/>
  <c r="CY181" i="2"/>
  <c r="B181" i="2"/>
  <c r="AC179" i="2"/>
  <c r="AW179" i="2"/>
  <c r="CK179" i="2"/>
  <c r="BQ179" i="2"/>
  <c r="BM179" i="2"/>
  <c r="CG179" i="2"/>
  <c r="Y179" i="2"/>
  <c r="AS179" i="2"/>
  <c r="BW179" i="2"/>
  <c r="CQ179" i="2"/>
  <c r="BC179" i="2"/>
  <c r="AI179" i="2"/>
  <c r="DC178" i="2"/>
  <c r="BN179" i="2"/>
  <c r="CH179" i="2"/>
  <c r="AT179" i="2"/>
  <c r="Z179" i="2"/>
  <c r="AB179" i="2"/>
  <c r="AV179" i="2"/>
  <c r="CJ179" i="2"/>
  <c r="BP179" i="2"/>
  <c r="AG179" i="2"/>
  <c r="BA179" i="2"/>
  <c r="CO179" i="2"/>
  <c r="BU179" i="2"/>
  <c r="AK179" i="2"/>
  <c r="BE179" i="2"/>
  <c r="BY179" i="2"/>
  <c r="CS179" i="2"/>
  <c r="DB178" i="2"/>
  <c r="BL179" i="2"/>
  <c r="CF179" i="2"/>
  <c r="AR179" i="2"/>
  <c r="X179" i="2"/>
  <c r="CE179" i="2"/>
  <c r="DA179" i="2"/>
  <c r="BK179" i="2"/>
  <c r="W179" i="2"/>
  <c r="AQ179" i="2"/>
  <c r="AJ179" i="2"/>
  <c r="CR179" i="2"/>
  <c r="BX179" i="2"/>
  <c r="BD179" i="2"/>
  <c r="DE178" i="2"/>
  <c r="AY179" i="2"/>
  <c r="BS179" i="2"/>
  <c r="AE179" i="2"/>
  <c r="CM179" i="2"/>
  <c r="CN179" i="2"/>
  <c r="BT179" i="2"/>
  <c r="AF179" i="2"/>
  <c r="AZ179" i="2"/>
  <c r="AA179" i="2"/>
  <c r="AU179" i="2"/>
  <c r="BO179" i="2"/>
  <c r="CI179" i="2"/>
  <c r="BV179" i="2"/>
  <c r="CP179" i="2"/>
  <c r="BB179" i="2"/>
  <c r="AH179" i="2"/>
  <c r="DD178" i="2"/>
  <c r="A182" i="2"/>
  <c r="A203" i="3" l="1"/>
  <c r="C202" i="3"/>
  <c r="B202" i="3"/>
  <c r="DB179" i="2"/>
  <c r="CZ181" i="2"/>
  <c r="Q181" i="2"/>
  <c r="P181" i="2"/>
  <c r="N181" i="2"/>
  <c r="M181" i="2"/>
  <c r="O181" i="2"/>
  <c r="C181" i="2"/>
  <c r="E181" i="2"/>
  <c r="G181" i="2"/>
  <c r="F181" i="2"/>
  <c r="H181" i="2"/>
  <c r="J181" i="2"/>
  <c r="D181" i="2"/>
  <c r="I181" i="2"/>
  <c r="K181" i="2"/>
  <c r="L181" i="2"/>
  <c r="CI180" i="2"/>
  <c r="AA180" i="2"/>
  <c r="AU180" i="2"/>
  <c r="BO180" i="2"/>
  <c r="AH180" i="2"/>
  <c r="CP180" i="2"/>
  <c r="BB180" i="2"/>
  <c r="BV180" i="2"/>
  <c r="CL180" i="2"/>
  <c r="BR180" i="2"/>
  <c r="AD180" i="2"/>
  <c r="AX180" i="2"/>
  <c r="AI180" i="2"/>
  <c r="BC180" i="2"/>
  <c r="CQ180" i="2"/>
  <c r="BW180" i="2"/>
  <c r="CY182" i="2"/>
  <c r="B182" i="2"/>
  <c r="BS180" i="2"/>
  <c r="CM180" i="2"/>
  <c r="AE180" i="2"/>
  <c r="AY180" i="2"/>
  <c r="CF180" i="2"/>
  <c r="X180" i="2"/>
  <c r="AR180" i="2"/>
  <c r="BL180" i="2"/>
  <c r="CE180" i="2"/>
  <c r="DA180" i="2"/>
  <c r="W180" i="2"/>
  <c r="BK180" i="2"/>
  <c r="AQ180" i="2"/>
  <c r="BY180" i="2"/>
  <c r="CS180" i="2"/>
  <c r="BE180" i="2"/>
  <c r="AK180" i="2"/>
  <c r="DD179" i="2"/>
  <c r="CH180" i="2"/>
  <c r="Z180" i="2"/>
  <c r="BN180" i="2"/>
  <c r="AT180" i="2"/>
  <c r="CK180" i="2"/>
  <c r="BQ180" i="2"/>
  <c r="AC180" i="2"/>
  <c r="AW180" i="2"/>
  <c r="BT180" i="2"/>
  <c r="CN180" i="2"/>
  <c r="AF180" i="2"/>
  <c r="AZ180" i="2"/>
  <c r="BU180" i="2"/>
  <c r="CO180" i="2"/>
  <c r="BA180" i="2"/>
  <c r="AG180" i="2"/>
  <c r="DC179" i="2"/>
  <c r="DE179" i="2"/>
  <c r="CJ180" i="2"/>
  <c r="BP180" i="2"/>
  <c r="AB180" i="2"/>
  <c r="AV180" i="2"/>
  <c r="CG180" i="2"/>
  <c r="Y180" i="2"/>
  <c r="AS180" i="2"/>
  <c r="BM180" i="2"/>
  <c r="AJ180" i="2"/>
  <c r="BD180" i="2"/>
  <c r="BX180" i="2"/>
  <c r="CR180" i="2"/>
  <c r="A183" i="2"/>
  <c r="A204" i="3" l="1"/>
  <c r="C203" i="3"/>
  <c r="B203" i="3"/>
  <c r="CZ182" i="2"/>
  <c r="Q182" i="2"/>
  <c r="O182" i="2"/>
  <c r="N182" i="2"/>
  <c r="P182" i="2"/>
  <c r="M182" i="2"/>
  <c r="D182" i="2"/>
  <c r="L182" i="2"/>
  <c r="K182" i="2"/>
  <c r="F182" i="2"/>
  <c r="E182" i="2"/>
  <c r="G182" i="2"/>
  <c r="I182" i="2"/>
  <c r="J182" i="2"/>
  <c r="C182" i="2"/>
  <c r="H182" i="2"/>
  <c r="CK181" i="2"/>
  <c r="BQ181" i="2"/>
  <c r="AC181" i="2"/>
  <c r="AW181" i="2"/>
  <c r="AT181" i="2"/>
  <c r="BN181" i="2"/>
  <c r="CH181" i="2"/>
  <c r="Z181" i="2"/>
  <c r="AI181" i="2"/>
  <c r="CQ181" i="2"/>
  <c r="BC181" i="2"/>
  <c r="BW181" i="2"/>
  <c r="AK181" i="2"/>
  <c r="BE181" i="2"/>
  <c r="BY181" i="2"/>
  <c r="CS181" i="2"/>
  <c r="AZ181" i="2"/>
  <c r="BT181" i="2"/>
  <c r="AF181" i="2"/>
  <c r="CN181" i="2"/>
  <c r="AX181" i="2"/>
  <c r="BR181" i="2"/>
  <c r="AD181" i="2"/>
  <c r="CL181" i="2"/>
  <c r="AS181" i="2"/>
  <c r="BM181" i="2"/>
  <c r="Y181" i="2"/>
  <c r="CG181" i="2"/>
  <c r="BV181" i="2"/>
  <c r="CP181" i="2"/>
  <c r="BB181" i="2"/>
  <c r="AH181" i="2"/>
  <c r="CY183" i="2"/>
  <c r="B183" i="2"/>
  <c r="DC180" i="2"/>
  <c r="DE180" i="2"/>
  <c r="AY181" i="2"/>
  <c r="BS181" i="2"/>
  <c r="CM181" i="2"/>
  <c r="AE181" i="2"/>
  <c r="CJ181" i="2"/>
  <c r="BP181" i="2"/>
  <c r="AB181" i="2"/>
  <c r="AV181" i="2"/>
  <c r="BK181" i="2"/>
  <c r="CE181" i="2"/>
  <c r="DA181" i="2"/>
  <c r="AQ181" i="2"/>
  <c r="W181" i="2"/>
  <c r="AJ181" i="2"/>
  <c r="BD181" i="2"/>
  <c r="CR181" i="2"/>
  <c r="BX181" i="2"/>
  <c r="DD180" i="2"/>
  <c r="DB180" i="2"/>
  <c r="AR181" i="2"/>
  <c r="BL181" i="2"/>
  <c r="CF181" i="2"/>
  <c r="X181" i="2"/>
  <c r="CI181" i="2"/>
  <c r="BO181" i="2"/>
  <c r="AA181" i="2"/>
  <c r="AU181" i="2"/>
  <c r="BU181" i="2"/>
  <c r="CO181" i="2"/>
  <c r="AG181" i="2"/>
  <c r="BA181" i="2"/>
  <c r="A184" i="2"/>
  <c r="A205" i="3" l="1"/>
  <c r="C204" i="3"/>
  <c r="B204" i="3"/>
  <c r="CZ183" i="2"/>
  <c r="P183" i="2"/>
  <c r="O183" i="2"/>
  <c r="M183" i="2"/>
  <c r="N183" i="2"/>
  <c r="Q183" i="2"/>
  <c r="C183" i="2"/>
  <c r="I183" i="2"/>
  <c r="G183" i="2"/>
  <c r="D183" i="2"/>
  <c r="H183" i="2"/>
  <c r="F183" i="2"/>
  <c r="L183" i="2"/>
  <c r="K183" i="2"/>
  <c r="J183" i="2"/>
  <c r="E183" i="2"/>
  <c r="AX182" i="2"/>
  <c r="BR182" i="2"/>
  <c r="CL182" i="2"/>
  <c r="AD182" i="2"/>
  <c r="AT182" i="2"/>
  <c r="BN182" i="2"/>
  <c r="Z182" i="2"/>
  <c r="CH182" i="2"/>
  <c r="BU182" i="2"/>
  <c r="CO182" i="2"/>
  <c r="AG182" i="2"/>
  <c r="BA182" i="2"/>
  <c r="BY182" i="2"/>
  <c r="CS182" i="2"/>
  <c r="BE182" i="2"/>
  <c r="AK182" i="2"/>
  <c r="CY184" i="2"/>
  <c r="B184" i="2"/>
  <c r="DC181" i="2"/>
  <c r="AV182" i="2"/>
  <c r="BP182" i="2"/>
  <c r="CJ182" i="2"/>
  <c r="AB182" i="2"/>
  <c r="BO182" i="2"/>
  <c r="CI182" i="2"/>
  <c r="AU182" i="2"/>
  <c r="AA182" i="2"/>
  <c r="CN182" i="2"/>
  <c r="AF182" i="2"/>
  <c r="BT182" i="2"/>
  <c r="AZ182" i="2"/>
  <c r="AH182" i="2"/>
  <c r="CP182" i="2"/>
  <c r="BV182" i="2"/>
  <c r="BB182" i="2"/>
  <c r="DA182" i="2"/>
  <c r="W182" i="2"/>
  <c r="AQ182" i="2"/>
  <c r="BK182" i="2"/>
  <c r="CE182" i="2"/>
  <c r="CG182" i="2"/>
  <c r="Y182" i="2"/>
  <c r="BM182" i="2"/>
  <c r="AS182" i="2"/>
  <c r="CF182" i="2"/>
  <c r="X182" i="2"/>
  <c r="AR182" i="2"/>
  <c r="BL182" i="2"/>
  <c r="AI182" i="2"/>
  <c r="CQ182" i="2"/>
  <c r="BC182" i="2"/>
  <c r="BW182" i="2"/>
  <c r="DE181" i="2"/>
  <c r="DB181" i="2"/>
  <c r="DD181" i="2"/>
  <c r="CK182" i="2"/>
  <c r="AC182" i="2"/>
  <c r="BQ182" i="2"/>
  <c r="AW182" i="2"/>
  <c r="AY182" i="2"/>
  <c r="BS182" i="2"/>
  <c r="AE182" i="2"/>
  <c r="CM182" i="2"/>
  <c r="AJ182" i="2"/>
  <c r="BD182" i="2"/>
  <c r="CR182" i="2"/>
  <c r="BX182" i="2"/>
  <c r="A185" i="2"/>
  <c r="A206" i="3" l="1"/>
  <c r="C205" i="3"/>
  <c r="B205" i="3"/>
  <c r="CZ184" i="2"/>
  <c r="Q184" i="2"/>
  <c r="P184" i="2"/>
  <c r="N184" i="2"/>
  <c r="M184" i="2"/>
  <c r="F184" i="2"/>
  <c r="G184" i="2"/>
  <c r="K184" i="2"/>
  <c r="I184" i="2"/>
  <c r="J184" i="2"/>
  <c r="C184" i="2"/>
  <c r="H184" i="2"/>
  <c r="O184" i="2"/>
  <c r="E184" i="2"/>
  <c r="L184" i="2"/>
  <c r="D184" i="2"/>
  <c r="CM183" i="2"/>
  <c r="AY183" i="2"/>
  <c r="BS183" i="2"/>
  <c r="AE183" i="2"/>
  <c r="X183" i="2"/>
  <c r="CF183" i="2"/>
  <c r="AR183" i="2"/>
  <c r="BL183" i="2"/>
  <c r="AK183" i="2"/>
  <c r="CS183" i="2"/>
  <c r="BY183" i="2"/>
  <c r="BE183" i="2"/>
  <c r="BX183" i="2"/>
  <c r="CR183" i="2"/>
  <c r="BD183" i="2"/>
  <c r="AJ183" i="2"/>
  <c r="CY185" i="2"/>
  <c r="B185" i="2"/>
  <c r="DE182" i="2"/>
  <c r="CG183" i="2"/>
  <c r="AS183" i="2"/>
  <c r="BM183" i="2"/>
  <c r="Y183" i="2"/>
  <c r="BN183" i="2"/>
  <c r="CH183" i="2"/>
  <c r="Z183" i="2"/>
  <c r="AT183" i="2"/>
  <c r="CK183" i="2"/>
  <c r="AC183" i="2"/>
  <c r="AW183" i="2"/>
  <c r="BQ183" i="2"/>
  <c r="AG183" i="2"/>
  <c r="CO183" i="2"/>
  <c r="BA183" i="2"/>
  <c r="BU183" i="2"/>
  <c r="DD182" i="2"/>
  <c r="AX183" i="2"/>
  <c r="BR183" i="2"/>
  <c r="AD183" i="2"/>
  <c r="CL183" i="2"/>
  <c r="AV183" i="2"/>
  <c r="BP183" i="2"/>
  <c r="CJ183" i="2"/>
  <c r="AB183" i="2"/>
  <c r="DA183" i="2"/>
  <c r="W183" i="2"/>
  <c r="AQ183" i="2"/>
  <c r="CE183" i="2"/>
  <c r="BK183" i="2"/>
  <c r="BW183" i="2"/>
  <c r="CQ183" i="2"/>
  <c r="BC183" i="2"/>
  <c r="AI183" i="2"/>
  <c r="DC182" i="2"/>
  <c r="DB182" i="2"/>
  <c r="BT183" i="2"/>
  <c r="CN183" i="2"/>
  <c r="AZ183" i="2"/>
  <c r="AF183" i="2"/>
  <c r="CI183" i="2"/>
  <c r="AA183" i="2"/>
  <c r="BO183" i="2"/>
  <c r="AU183" i="2"/>
  <c r="AH183" i="2"/>
  <c r="BB183" i="2"/>
  <c r="CP183" i="2"/>
  <c r="BV183" i="2"/>
  <c r="A186" i="2"/>
  <c r="A207" i="3" l="1"/>
  <c r="C206" i="3"/>
  <c r="B206" i="3"/>
  <c r="DE183" i="2"/>
  <c r="CZ185" i="2"/>
  <c r="Q185" i="2"/>
  <c r="O185" i="2"/>
  <c r="N185" i="2"/>
  <c r="M185" i="2"/>
  <c r="P185" i="2"/>
  <c r="E185" i="2"/>
  <c r="F185" i="2"/>
  <c r="G185" i="2"/>
  <c r="H185" i="2"/>
  <c r="I185" i="2"/>
  <c r="J185" i="2"/>
  <c r="C185" i="2"/>
  <c r="L185" i="2"/>
  <c r="D185" i="2"/>
  <c r="K185" i="2"/>
  <c r="Y184" i="2"/>
  <c r="AS184" i="2"/>
  <c r="BM184" i="2"/>
  <c r="CG184" i="2"/>
  <c r="AD184" i="2"/>
  <c r="AX184" i="2"/>
  <c r="CL184" i="2"/>
  <c r="BR184" i="2"/>
  <c r="Z184" i="2"/>
  <c r="AT184" i="2"/>
  <c r="CH184" i="2"/>
  <c r="BN184" i="2"/>
  <c r="AK184" i="2"/>
  <c r="BE184" i="2"/>
  <c r="BY184" i="2"/>
  <c r="CS184" i="2"/>
  <c r="CY186" i="2"/>
  <c r="B186" i="2"/>
  <c r="X184" i="2"/>
  <c r="AR184" i="2"/>
  <c r="CF184" i="2"/>
  <c r="BL184" i="2"/>
  <c r="AV184" i="2"/>
  <c r="BP184" i="2"/>
  <c r="CJ184" i="2"/>
  <c r="AB184" i="2"/>
  <c r="AE184" i="2"/>
  <c r="AY184" i="2"/>
  <c r="BS184" i="2"/>
  <c r="CM184" i="2"/>
  <c r="BV184" i="2"/>
  <c r="CP184" i="2"/>
  <c r="BB184" i="2"/>
  <c r="AH184" i="2"/>
  <c r="DC183" i="2"/>
  <c r="AF184" i="2"/>
  <c r="AZ184" i="2"/>
  <c r="BT184" i="2"/>
  <c r="CN184" i="2"/>
  <c r="W184" i="2"/>
  <c r="AQ184" i="2"/>
  <c r="BK184" i="2"/>
  <c r="DA184" i="2"/>
  <c r="CE184" i="2"/>
  <c r="AU184" i="2"/>
  <c r="BO184" i="2"/>
  <c r="AA184" i="2"/>
  <c r="CI184" i="2"/>
  <c r="AJ184" i="2"/>
  <c r="BD184" i="2"/>
  <c r="CR184" i="2"/>
  <c r="BX184" i="2"/>
  <c r="DB183" i="2"/>
  <c r="DD183" i="2"/>
  <c r="AI184" i="2"/>
  <c r="CQ184" i="2"/>
  <c r="BC184" i="2"/>
  <c r="BW184" i="2"/>
  <c r="AC184" i="2"/>
  <c r="AW184" i="2"/>
  <c r="BQ184" i="2"/>
  <c r="CK184" i="2"/>
  <c r="BU184" i="2"/>
  <c r="CO184" i="2"/>
  <c r="AG184" i="2"/>
  <c r="BA184" i="2"/>
  <c r="A187" i="2"/>
  <c r="A208" i="3" l="1"/>
  <c r="B207" i="3"/>
  <c r="C207" i="3"/>
  <c r="CZ186" i="2"/>
  <c r="P186" i="2"/>
  <c r="O186" i="2"/>
  <c r="Q186" i="2"/>
  <c r="N186" i="2"/>
  <c r="J186" i="2"/>
  <c r="C186" i="2"/>
  <c r="M186" i="2"/>
  <c r="E186" i="2"/>
  <c r="F186" i="2"/>
  <c r="G186" i="2"/>
  <c r="L186" i="2"/>
  <c r="K186" i="2"/>
  <c r="H186" i="2"/>
  <c r="D186" i="2"/>
  <c r="I186" i="2"/>
  <c r="AF185" i="2"/>
  <c r="AZ185" i="2"/>
  <c r="CN185" i="2"/>
  <c r="BT185" i="2"/>
  <c r="BP185" i="2"/>
  <c r="CJ185" i="2"/>
  <c r="AV185" i="2"/>
  <c r="AB185" i="2"/>
  <c r="AJ185" i="2"/>
  <c r="CR185" i="2"/>
  <c r="BX185" i="2"/>
  <c r="BD185" i="2"/>
  <c r="AK185" i="2"/>
  <c r="BE185" i="2"/>
  <c r="BY185" i="2"/>
  <c r="CS185" i="2"/>
  <c r="DC184" i="2"/>
  <c r="W185" i="2"/>
  <c r="AQ185" i="2"/>
  <c r="BK185" i="2"/>
  <c r="CE185" i="2"/>
  <c r="DA185" i="2"/>
  <c r="BO185" i="2"/>
  <c r="CI185" i="2"/>
  <c r="AA185" i="2"/>
  <c r="AU185" i="2"/>
  <c r="AG185" i="2"/>
  <c r="BA185" i="2"/>
  <c r="CO185" i="2"/>
  <c r="BU185" i="2"/>
  <c r="CY187" i="2"/>
  <c r="B187" i="2"/>
  <c r="BL185" i="2"/>
  <c r="CF185" i="2"/>
  <c r="X185" i="2"/>
  <c r="AR185" i="2"/>
  <c r="BQ185" i="2"/>
  <c r="CK185" i="2"/>
  <c r="AC185" i="2"/>
  <c r="AW185" i="2"/>
  <c r="AS185" i="2"/>
  <c r="BM185" i="2"/>
  <c r="Y185" i="2"/>
  <c r="CG185" i="2"/>
  <c r="BW185" i="2"/>
  <c r="CQ185" i="2"/>
  <c r="BC185" i="2"/>
  <c r="AI185" i="2"/>
  <c r="DD184" i="2"/>
  <c r="DE184" i="2"/>
  <c r="DB184" i="2"/>
  <c r="BS185" i="2"/>
  <c r="CM185" i="2"/>
  <c r="AY185" i="2"/>
  <c r="AE185" i="2"/>
  <c r="AD185" i="2"/>
  <c r="AX185" i="2"/>
  <c r="BR185" i="2"/>
  <c r="CL185" i="2"/>
  <c r="BN185" i="2"/>
  <c r="CH185" i="2"/>
  <c r="AT185" i="2"/>
  <c r="Z185" i="2"/>
  <c r="BV185" i="2"/>
  <c r="CP185" i="2"/>
  <c r="BB185" i="2"/>
  <c r="AH185" i="2"/>
  <c r="A188" i="2"/>
  <c r="A209" i="3" l="1"/>
  <c r="C208" i="3"/>
  <c r="B208" i="3"/>
  <c r="CY188" i="2"/>
  <c r="B188" i="2"/>
  <c r="CZ187" i="2"/>
  <c r="Q187" i="2"/>
  <c r="P187" i="2"/>
  <c r="N187" i="2"/>
  <c r="O187" i="2"/>
  <c r="M187" i="2"/>
  <c r="C187" i="2"/>
  <c r="D187" i="2"/>
  <c r="H187" i="2"/>
  <c r="F187" i="2"/>
  <c r="G187" i="2"/>
  <c r="K187" i="2"/>
  <c r="L187" i="2"/>
  <c r="J187" i="2"/>
  <c r="E187" i="2"/>
  <c r="I187" i="2"/>
  <c r="DD185" i="2"/>
  <c r="AW186" i="2"/>
  <c r="BQ186" i="2"/>
  <c r="AC186" i="2"/>
  <c r="CK186" i="2"/>
  <c r="AZ186" i="2"/>
  <c r="BT186" i="2"/>
  <c r="AF186" i="2"/>
  <c r="CN186" i="2"/>
  <c r="AG186" i="2"/>
  <c r="BA186" i="2"/>
  <c r="BU186" i="2"/>
  <c r="CO186" i="2"/>
  <c r="AK186" i="2"/>
  <c r="BE186" i="2"/>
  <c r="CS186" i="2"/>
  <c r="BY186" i="2"/>
  <c r="DC185" i="2"/>
  <c r="BL186" i="2"/>
  <c r="CF186" i="2"/>
  <c r="X186" i="2"/>
  <c r="AR186" i="2"/>
  <c r="CI186" i="2"/>
  <c r="AA186" i="2"/>
  <c r="BO186" i="2"/>
  <c r="AU186" i="2"/>
  <c r="BK186" i="2"/>
  <c r="CE186" i="2"/>
  <c r="DA186" i="2"/>
  <c r="AQ186" i="2"/>
  <c r="W186" i="2"/>
  <c r="AI186" i="2"/>
  <c r="CQ186" i="2"/>
  <c r="BW186" i="2"/>
  <c r="BC186" i="2"/>
  <c r="DB185" i="2"/>
  <c r="CJ186" i="2"/>
  <c r="AB186" i="2"/>
  <c r="AV186" i="2"/>
  <c r="BP186" i="2"/>
  <c r="CH186" i="2"/>
  <c r="Z186" i="2"/>
  <c r="BN186" i="2"/>
  <c r="AT186" i="2"/>
  <c r="AX186" i="2"/>
  <c r="BR186" i="2"/>
  <c r="CL186" i="2"/>
  <c r="AD186" i="2"/>
  <c r="AJ186" i="2"/>
  <c r="CR186" i="2"/>
  <c r="BD186" i="2"/>
  <c r="BX186" i="2"/>
  <c r="DE185" i="2"/>
  <c r="AE186" i="2"/>
  <c r="AY186" i="2"/>
  <c r="BS186" i="2"/>
  <c r="CM186" i="2"/>
  <c r="BM186" i="2"/>
  <c r="CG186" i="2"/>
  <c r="Y186" i="2"/>
  <c r="AS186" i="2"/>
  <c r="BV186" i="2"/>
  <c r="CP186" i="2"/>
  <c r="BB186" i="2"/>
  <c r="AH186" i="2"/>
  <c r="A189" i="2"/>
  <c r="A210" i="3" l="1"/>
  <c r="C209" i="3"/>
  <c r="B209" i="3"/>
  <c r="CZ188" i="2"/>
  <c r="P188" i="2"/>
  <c r="O188" i="2"/>
  <c r="Q188" i="2"/>
  <c r="N188" i="2"/>
  <c r="K188" i="2"/>
  <c r="L188" i="2"/>
  <c r="C188" i="2"/>
  <c r="D188" i="2"/>
  <c r="I188" i="2"/>
  <c r="E188" i="2"/>
  <c r="G188" i="2"/>
  <c r="M188" i="2"/>
  <c r="H188" i="2"/>
  <c r="J188" i="2"/>
  <c r="F188" i="2"/>
  <c r="DB186" i="2"/>
  <c r="DD186" i="2"/>
  <c r="AS187" i="2"/>
  <c r="BM187" i="2"/>
  <c r="Y187" i="2"/>
  <c r="CG187" i="2"/>
  <c r="AA187" i="2"/>
  <c r="AU187" i="2"/>
  <c r="BO187" i="2"/>
  <c r="CI187" i="2"/>
  <c r="BK187" i="2"/>
  <c r="CE187" i="2"/>
  <c r="W187" i="2"/>
  <c r="DA187" i="2"/>
  <c r="AQ187" i="2"/>
  <c r="CY189" i="2"/>
  <c r="B189" i="2"/>
  <c r="DC186" i="2"/>
  <c r="AX187" i="2"/>
  <c r="BR187" i="2"/>
  <c r="AD187" i="2"/>
  <c r="CL187" i="2"/>
  <c r="AT187" i="2"/>
  <c r="BN187" i="2"/>
  <c r="Z187" i="2"/>
  <c r="CH187" i="2"/>
  <c r="AG187" i="2"/>
  <c r="CO187" i="2"/>
  <c r="BA187" i="2"/>
  <c r="BU187" i="2"/>
  <c r="BY187" i="2"/>
  <c r="CS187" i="2"/>
  <c r="BE187" i="2"/>
  <c r="AK187" i="2"/>
  <c r="AZ187" i="2"/>
  <c r="BT187" i="2"/>
  <c r="CN187" i="2"/>
  <c r="AF187" i="2"/>
  <c r="AB187" i="2"/>
  <c r="AV187" i="2"/>
  <c r="CJ187" i="2"/>
  <c r="BP187" i="2"/>
  <c r="AI187" i="2"/>
  <c r="BC187" i="2"/>
  <c r="BW187" i="2"/>
  <c r="CQ187" i="2"/>
  <c r="DE186" i="2"/>
  <c r="AC187" i="2"/>
  <c r="AW187" i="2"/>
  <c r="CK187" i="2"/>
  <c r="BQ187" i="2"/>
  <c r="AY187" i="2"/>
  <c r="BS187" i="2"/>
  <c r="CM187" i="2"/>
  <c r="AE187" i="2"/>
  <c r="AR187" i="2"/>
  <c r="BL187" i="2"/>
  <c r="CF187" i="2"/>
  <c r="X187" i="2"/>
  <c r="AH187" i="2"/>
  <c r="CP187" i="2"/>
  <c r="BV187" i="2"/>
  <c r="BB187" i="2"/>
  <c r="BX187" i="2"/>
  <c r="CR187" i="2"/>
  <c r="BD187" i="2"/>
  <c r="AJ187" i="2"/>
  <c r="A190" i="2"/>
  <c r="A211" i="3" l="1"/>
  <c r="C210" i="3"/>
  <c r="B210" i="3"/>
  <c r="CY190" i="2"/>
  <c r="B190" i="2"/>
  <c r="DE187" i="2"/>
  <c r="AT188" i="2"/>
  <c r="BN188" i="2"/>
  <c r="CH188" i="2"/>
  <c r="Z188" i="2"/>
  <c r="BO188" i="2"/>
  <c r="CI188" i="2"/>
  <c r="AA188" i="2"/>
  <c r="AU188" i="2"/>
  <c r="DA188" i="2"/>
  <c r="AQ188" i="2"/>
  <c r="W188" i="2"/>
  <c r="BK188" i="2"/>
  <c r="CE188" i="2"/>
  <c r="AK188" i="2"/>
  <c r="BE188" i="2"/>
  <c r="CS188" i="2"/>
  <c r="BY188" i="2"/>
  <c r="DC187" i="2"/>
  <c r="DD187" i="2"/>
  <c r="CL188" i="2"/>
  <c r="BR188" i="2"/>
  <c r="AX188" i="2"/>
  <c r="AD188" i="2"/>
  <c r="Y188" i="2"/>
  <c r="CG188" i="2"/>
  <c r="AS188" i="2"/>
  <c r="BM188" i="2"/>
  <c r="CN188" i="2"/>
  <c r="AZ188" i="2"/>
  <c r="BT188" i="2"/>
  <c r="AF188" i="2"/>
  <c r="BW188" i="2"/>
  <c r="CQ188" i="2"/>
  <c r="BC188" i="2"/>
  <c r="AI188" i="2"/>
  <c r="AV188" i="2"/>
  <c r="BP188" i="2"/>
  <c r="AB188" i="2"/>
  <c r="CJ188" i="2"/>
  <c r="BQ188" i="2"/>
  <c r="CK188" i="2"/>
  <c r="AW188" i="2"/>
  <c r="AC188" i="2"/>
  <c r="BS188" i="2"/>
  <c r="CM188" i="2"/>
  <c r="AY188" i="2"/>
  <c r="AE188" i="2"/>
  <c r="AJ188" i="2"/>
  <c r="CR188" i="2"/>
  <c r="BD188" i="2"/>
  <c r="BX188" i="2"/>
  <c r="CZ189" i="2"/>
  <c r="P189" i="2"/>
  <c r="O189" i="2"/>
  <c r="M189" i="2"/>
  <c r="D189" i="2"/>
  <c r="H189" i="2"/>
  <c r="I189" i="2"/>
  <c r="Q189" i="2"/>
  <c r="G189" i="2"/>
  <c r="K189" i="2"/>
  <c r="L189" i="2"/>
  <c r="F189" i="2"/>
  <c r="N189" i="2"/>
  <c r="J189" i="2"/>
  <c r="C189" i="2"/>
  <c r="E189" i="2"/>
  <c r="DB187" i="2"/>
  <c r="AG188" i="2"/>
  <c r="BA188" i="2"/>
  <c r="BU188" i="2"/>
  <c r="CO188" i="2"/>
  <c r="AR188" i="2"/>
  <c r="BL188" i="2"/>
  <c r="X188" i="2"/>
  <c r="CF188" i="2"/>
  <c r="BV188" i="2"/>
  <c r="CP188" i="2"/>
  <c r="BB188" i="2"/>
  <c r="AH188" i="2"/>
  <c r="A191" i="2"/>
  <c r="A212" i="3" l="1"/>
  <c r="C211" i="3"/>
  <c r="B211" i="3"/>
  <c r="CJ189" i="2"/>
  <c r="AB189" i="2"/>
  <c r="AV189" i="2"/>
  <c r="BP189" i="2"/>
  <c r="CZ190" i="2"/>
  <c r="O190" i="2"/>
  <c r="Q190" i="2"/>
  <c r="M190" i="2"/>
  <c r="N190" i="2"/>
  <c r="P190" i="2"/>
  <c r="I190" i="2"/>
  <c r="J190" i="2"/>
  <c r="L190" i="2"/>
  <c r="E190" i="2"/>
  <c r="F190" i="2"/>
  <c r="K190" i="2"/>
  <c r="D190" i="2"/>
  <c r="C190" i="2"/>
  <c r="G190" i="2"/>
  <c r="H190" i="2"/>
  <c r="CY191" i="2"/>
  <c r="B191" i="2"/>
  <c r="CL189" i="2"/>
  <c r="AD189" i="2"/>
  <c r="BR189" i="2"/>
  <c r="AX189" i="2"/>
  <c r="CM189" i="2"/>
  <c r="AE189" i="2"/>
  <c r="AY189" i="2"/>
  <c r="BS189" i="2"/>
  <c r="AJ189" i="2"/>
  <c r="CR189" i="2"/>
  <c r="BD189" i="2"/>
  <c r="BX189" i="2"/>
  <c r="DE188" i="2"/>
  <c r="BV189" i="2"/>
  <c r="CP189" i="2"/>
  <c r="AH189" i="2"/>
  <c r="BB189" i="2"/>
  <c r="CI189" i="2"/>
  <c r="AA189" i="2"/>
  <c r="BO189" i="2"/>
  <c r="AU189" i="2"/>
  <c r="X189" i="2"/>
  <c r="CF189" i="2"/>
  <c r="AR189" i="2"/>
  <c r="BL189" i="2"/>
  <c r="DD188" i="2"/>
  <c r="Y189" i="2"/>
  <c r="CG189" i="2"/>
  <c r="AS189" i="2"/>
  <c r="BM189" i="2"/>
  <c r="CH189" i="2"/>
  <c r="Z189" i="2"/>
  <c r="BN189" i="2"/>
  <c r="AT189" i="2"/>
  <c r="AK189" i="2"/>
  <c r="BE189" i="2"/>
  <c r="CS189" i="2"/>
  <c r="BY189" i="2"/>
  <c r="AG189" i="2"/>
  <c r="BA189" i="2"/>
  <c r="BU189" i="2"/>
  <c r="CO189" i="2"/>
  <c r="DB188" i="2"/>
  <c r="DA189" i="2"/>
  <c r="CE189" i="2"/>
  <c r="AQ189" i="2"/>
  <c r="W189" i="2"/>
  <c r="BK189" i="2"/>
  <c r="CN189" i="2"/>
  <c r="BT189" i="2"/>
  <c r="AF189" i="2"/>
  <c r="AZ189" i="2"/>
  <c r="CK189" i="2"/>
  <c r="AC189" i="2"/>
  <c r="BQ189" i="2"/>
  <c r="AW189" i="2"/>
  <c r="AI189" i="2"/>
  <c r="CQ189" i="2"/>
  <c r="BW189" i="2"/>
  <c r="BC189" i="2"/>
  <c r="DC188" i="2"/>
  <c r="A192" i="2"/>
  <c r="A213" i="3" l="1"/>
  <c r="C212" i="3"/>
  <c r="B212" i="3"/>
  <c r="DC189" i="2"/>
  <c r="CZ191" i="2"/>
  <c r="M191" i="2"/>
  <c r="Q191" i="2"/>
  <c r="O191" i="2"/>
  <c r="P191" i="2"/>
  <c r="E191" i="2"/>
  <c r="F191" i="2"/>
  <c r="G191" i="2"/>
  <c r="H191" i="2"/>
  <c r="I191" i="2"/>
  <c r="J191" i="2"/>
  <c r="D191" i="2"/>
  <c r="N191" i="2"/>
  <c r="K191" i="2"/>
  <c r="C191" i="2"/>
  <c r="L191" i="2"/>
  <c r="DA190" i="2"/>
  <c r="CE190" i="2"/>
  <c r="W190" i="2"/>
  <c r="BK190" i="2"/>
  <c r="AQ190" i="2"/>
  <c r="BM190" i="2"/>
  <c r="CG190" i="2"/>
  <c r="Y190" i="2"/>
  <c r="AS190" i="2"/>
  <c r="AJ190" i="2"/>
  <c r="CR190" i="2"/>
  <c r="BX190" i="2"/>
  <c r="BD190" i="2"/>
  <c r="BW190" i="2"/>
  <c r="CQ190" i="2"/>
  <c r="BC190" i="2"/>
  <c r="AI190" i="2"/>
  <c r="CY192" i="2"/>
  <c r="B192" i="2"/>
  <c r="AV190" i="2"/>
  <c r="BP190" i="2"/>
  <c r="AB190" i="2"/>
  <c r="CJ190" i="2"/>
  <c r="CM190" i="2"/>
  <c r="BS190" i="2"/>
  <c r="AE190" i="2"/>
  <c r="AY190" i="2"/>
  <c r="CL190" i="2"/>
  <c r="BR190" i="2"/>
  <c r="AD190" i="2"/>
  <c r="AX190" i="2"/>
  <c r="AG190" i="2"/>
  <c r="BA190" i="2"/>
  <c r="CO190" i="2"/>
  <c r="BU190" i="2"/>
  <c r="DE189" i="2"/>
  <c r="AU190" i="2"/>
  <c r="BO190" i="2"/>
  <c r="CI190" i="2"/>
  <c r="AA190" i="2"/>
  <c r="BN190" i="2"/>
  <c r="CH190" i="2"/>
  <c r="Z190" i="2"/>
  <c r="AT190" i="2"/>
  <c r="AW190" i="2"/>
  <c r="BQ190" i="2"/>
  <c r="AC190" i="2"/>
  <c r="CK190" i="2"/>
  <c r="AK190" i="2"/>
  <c r="CS190" i="2"/>
  <c r="BE190" i="2"/>
  <c r="BY190" i="2"/>
  <c r="DD189" i="2"/>
  <c r="DB189" i="2"/>
  <c r="BL190" i="2"/>
  <c r="CF190" i="2"/>
  <c r="X190" i="2"/>
  <c r="AR190" i="2"/>
  <c r="CN190" i="2"/>
  <c r="BT190" i="2"/>
  <c r="AF190" i="2"/>
  <c r="AZ190" i="2"/>
  <c r="AH190" i="2"/>
  <c r="BB190" i="2"/>
  <c r="BV190" i="2"/>
  <c r="CP190" i="2"/>
  <c r="A193" i="2"/>
  <c r="A214" i="3" l="1"/>
  <c r="C213" i="3"/>
  <c r="B213" i="3"/>
  <c r="CZ192" i="2"/>
  <c r="N192" i="2"/>
  <c r="P192" i="2"/>
  <c r="O192" i="2"/>
  <c r="Q192" i="2"/>
  <c r="G192" i="2"/>
  <c r="K192" i="2"/>
  <c r="L192" i="2"/>
  <c r="E192" i="2"/>
  <c r="M192" i="2"/>
  <c r="J192" i="2"/>
  <c r="C192" i="2"/>
  <c r="F192" i="2"/>
  <c r="D192" i="2"/>
  <c r="H192" i="2"/>
  <c r="I192" i="2"/>
  <c r="DB190" i="2"/>
  <c r="CE191" i="2"/>
  <c r="DA191" i="2"/>
  <c r="AQ191" i="2"/>
  <c r="BK191" i="2"/>
  <c r="W191" i="2"/>
  <c r="BR191" i="2"/>
  <c r="CL191" i="2"/>
  <c r="AD191" i="2"/>
  <c r="AX191" i="2"/>
  <c r="CH191" i="2"/>
  <c r="Z191" i="2"/>
  <c r="BN191" i="2"/>
  <c r="AT191" i="2"/>
  <c r="AK191" i="2"/>
  <c r="BE191" i="2"/>
  <c r="BY191" i="2"/>
  <c r="CS191" i="2"/>
  <c r="DE190" i="2"/>
  <c r="AY191" i="2"/>
  <c r="BS191" i="2"/>
  <c r="AE191" i="2"/>
  <c r="CM191" i="2"/>
  <c r="AW191" i="2"/>
  <c r="BQ191" i="2"/>
  <c r="CK191" i="2"/>
  <c r="AC191" i="2"/>
  <c r="CG191" i="2"/>
  <c r="Y191" i="2"/>
  <c r="BM191" i="2"/>
  <c r="AS191" i="2"/>
  <c r="AG191" i="2"/>
  <c r="BA191" i="2"/>
  <c r="CO191" i="2"/>
  <c r="BU191" i="2"/>
  <c r="DD190" i="2"/>
  <c r="BT191" i="2"/>
  <c r="CN191" i="2"/>
  <c r="AZ191" i="2"/>
  <c r="AF191" i="2"/>
  <c r="CF191" i="2"/>
  <c r="X191" i="2"/>
  <c r="AR191" i="2"/>
  <c r="BL191" i="2"/>
  <c r="AU191" i="2"/>
  <c r="BO191" i="2"/>
  <c r="AA191" i="2"/>
  <c r="CI191" i="2"/>
  <c r="BW191" i="2"/>
  <c r="CQ191" i="2"/>
  <c r="BC191" i="2"/>
  <c r="AI191" i="2"/>
  <c r="CY193" i="2"/>
  <c r="B193" i="2"/>
  <c r="DC190" i="2"/>
  <c r="BV191" i="2"/>
  <c r="CP191" i="2"/>
  <c r="BB191" i="2"/>
  <c r="AH191" i="2"/>
  <c r="CJ191" i="2"/>
  <c r="AB191" i="2"/>
  <c r="AV191" i="2"/>
  <c r="BP191" i="2"/>
  <c r="AJ191" i="2"/>
  <c r="CR191" i="2"/>
  <c r="BX191" i="2"/>
  <c r="BD191" i="2"/>
  <c r="A194" i="2"/>
  <c r="A215" i="3" l="1"/>
  <c r="B214" i="3"/>
  <c r="C214" i="3"/>
  <c r="AB192" i="2"/>
  <c r="AV192" i="2"/>
  <c r="BP192" i="2"/>
  <c r="CJ192" i="2"/>
  <c r="CL192" i="2"/>
  <c r="AD192" i="2"/>
  <c r="BR192" i="2"/>
  <c r="AX192" i="2"/>
  <c r="AY192" i="2"/>
  <c r="BS192" i="2"/>
  <c r="AE192" i="2"/>
  <c r="CM192" i="2"/>
  <c r="AJ192" i="2"/>
  <c r="BD192" i="2"/>
  <c r="CR192" i="2"/>
  <c r="BX192" i="2"/>
  <c r="DB191" i="2"/>
  <c r="DE191" i="2"/>
  <c r="AR192" i="2"/>
  <c r="BL192" i="2"/>
  <c r="CF192" i="2"/>
  <c r="X192" i="2"/>
  <c r="BU192" i="2"/>
  <c r="CO192" i="2"/>
  <c r="AG192" i="2"/>
  <c r="BA192" i="2"/>
  <c r="AH192" i="2"/>
  <c r="CP192" i="2"/>
  <c r="BV192" i="2"/>
  <c r="BB192" i="2"/>
  <c r="DD191" i="2"/>
  <c r="Z192" i="2"/>
  <c r="BN192" i="2"/>
  <c r="CH192" i="2"/>
  <c r="AT192" i="2"/>
  <c r="CG192" i="2"/>
  <c r="Y192" i="2"/>
  <c r="BM192" i="2"/>
  <c r="AS192" i="2"/>
  <c r="BY192" i="2"/>
  <c r="CS192" i="2"/>
  <c r="BE192" i="2"/>
  <c r="AK192" i="2"/>
  <c r="CY194" i="2"/>
  <c r="B194" i="2"/>
  <c r="DC191" i="2"/>
  <c r="CK192" i="2"/>
  <c r="AC192" i="2"/>
  <c r="AW192" i="2"/>
  <c r="BQ192" i="2"/>
  <c r="CE192" i="2"/>
  <c r="DA192" i="2"/>
  <c r="AQ192" i="2"/>
  <c r="BK192" i="2"/>
  <c r="W192" i="2"/>
  <c r="CN192" i="2"/>
  <c r="AF192" i="2"/>
  <c r="BT192" i="2"/>
  <c r="AZ192" i="2"/>
  <c r="AI192" i="2"/>
  <c r="BC192" i="2"/>
  <c r="BW192" i="2"/>
  <c r="CQ192" i="2"/>
  <c r="CZ193" i="2"/>
  <c r="O193" i="2"/>
  <c r="Q193" i="2"/>
  <c r="M193" i="2"/>
  <c r="N193" i="2"/>
  <c r="P193" i="2"/>
  <c r="L193" i="2"/>
  <c r="E193" i="2"/>
  <c r="C193" i="2"/>
  <c r="D193" i="2"/>
  <c r="H193" i="2"/>
  <c r="I193" i="2"/>
  <c r="F193" i="2"/>
  <c r="J193" i="2"/>
  <c r="K193" i="2"/>
  <c r="G193" i="2"/>
  <c r="AA192" i="2"/>
  <c r="AU192" i="2"/>
  <c r="BO192" i="2"/>
  <c r="CI192" i="2"/>
  <c r="A195" i="2"/>
  <c r="A216" i="3" l="1"/>
  <c r="B215" i="3"/>
  <c r="C215" i="3"/>
  <c r="DB192" i="2"/>
  <c r="CZ194" i="2"/>
  <c r="M194" i="2"/>
  <c r="Q194" i="2"/>
  <c r="O194" i="2"/>
  <c r="N194" i="2"/>
  <c r="P194" i="2"/>
  <c r="E194" i="2"/>
  <c r="F194" i="2"/>
  <c r="G194" i="2"/>
  <c r="H194" i="2"/>
  <c r="I194" i="2"/>
  <c r="J194" i="2"/>
  <c r="D194" i="2"/>
  <c r="C194" i="2"/>
  <c r="K194" i="2"/>
  <c r="L194" i="2"/>
  <c r="CY195" i="2"/>
  <c r="B195" i="2"/>
  <c r="AT193" i="2"/>
  <c r="BN193" i="2"/>
  <c r="CH193" i="2"/>
  <c r="Z193" i="2"/>
  <c r="W193" i="2"/>
  <c r="AQ193" i="2"/>
  <c r="BK193" i="2"/>
  <c r="DA193" i="2"/>
  <c r="CE193" i="2"/>
  <c r="AH193" i="2"/>
  <c r="BB193" i="2"/>
  <c r="BV193" i="2"/>
  <c r="CP193" i="2"/>
  <c r="AA193" i="2"/>
  <c r="AU193" i="2"/>
  <c r="BO193" i="2"/>
  <c r="CI193" i="2"/>
  <c r="AC193" i="2"/>
  <c r="AW193" i="2"/>
  <c r="CK193" i="2"/>
  <c r="BQ193" i="2"/>
  <c r="AS193" i="2"/>
  <c r="BM193" i="2"/>
  <c r="CG193" i="2"/>
  <c r="Y193" i="2"/>
  <c r="AG193" i="2"/>
  <c r="BA193" i="2"/>
  <c r="CO193" i="2"/>
  <c r="BU193" i="2"/>
  <c r="DE192" i="2"/>
  <c r="AE193" i="2"/>
  <c r="AY193" i="2"/>
  <c r="BS193" i="2"/>
  <c r="CM193" i="2"/>
  <c r="AB193" i="2"/>
  <c r="AV193" i="2"/>
  <c r="BP193" i="2"/>
  <c r="CJ193" i="2"/>
  <c r="AZ193" i="2"/>
  <c r="BT193" i="2"/>
  <c r="AF193" i="2"/>
  <c r="CN193" i="2"/>
  <c r="AK193" i="2"/>
  <c r="CS193" i="2"/>
  <c r="BE193" i="2"/>
  <c r="BY193" i="2"/>
  <c r="DD192" i="2"/>
  <c r="AX193" i="2"/>
  <c r="BR193" i="2"/>
  <c r="CL193" i="2"/>
  <c r="AD193" i="2"/>
  <c r="AR193" i="2"/>
  <c r="BL193" i="2"/>
  <c r="X193" i="2"/>
  <c r="CF193" i="2"/>
  <c r="AJ193" i="2"/>
  <c r="CR193" i="2"/>
  <c r="BX193" i="2"/>
  <c r="BD193" i="2"/>
  <c r="BW193" i="2"/>
  <c r="CQ193" i="2"/>
  <c r="BC193" i="2"/>
  <c r="AI193" i="2"/>
  <c r="DC192" i="2"/>
  <c r="A196" i="2"/>
  <c r="A217" i="3" l="1"/>
  <c r="C216" i="3"/>
  <c r="B216" i="3"/>
  <c r="CZ195" i="2"/>
  <c r="N195" i="2"/>
  <c r="O195" i="2"/>
  <c r="Q195" i="2"/>
  <c r="M195" i="2"/>
  <c r="D195" i="2"/>
  <c r="H195" i="2"/>
  <c r="I195" i="2"/>
  <c r="G195" i="2"/>
  <c r="K195" i="2"/>
  <c r="L195" i="2"/>
  <c r="E195" i="2"/>
  <c r="C195" i="2"/>
  <c r="F195" i="2"/>
  <c r="J195" i="2"/>
  <c r="P195" i="2"/>
  <c r="W194" i="2"/>
  <c r="AQ194" i="2"/>
  <c r="BK194" i="2"/>
  <c r="CE194" i="2"/>
  <c r="DA194" i="2"/>
  <c r="BP194" i="2"/>
  <c r="CJ194" i="2"/>
  <c r="AV194" i="2"/>
  <c r="AB194" i="2"/>
  <c r="BX194" i="2"/>
  <c r="CR194" i="2"/>
  <c r="BD194" i="2"/>
  <c r="AJ194" i="2"/>
  <c r="AG194" i="2"/>
  <c r="CO194" i="2"/>
  <c r="BU194" i="2"/>
  <c r="BA194" i="2"/>
  <c r="DC193" i="2"/>
  <c r="AF194" i="2"/>
  <c r="AZ194" i="2"/>
  <c r="CN194" i="2"/>
  <c r="BT194" i="2"/>
  <c r="AD194" i="2"/>
  <c r="AX194" i="2"/>
  <c r="BR194" i="2"/>
  <c r="CL194" i="2"/>
  <c r="BN194" i="2"/>
  <c r="CH194" i="2"/>
  <c r="Z194" i="2"/>
  <c r="AT194" i="2"/>
  <c r="AI194" i="2"/>
  <c r="BC194" i="2"/>
  <c r="CQ194" i="2"/>
  <c r="BW194" i="2"/>
  <c r="CY196" i="2"/>
  <c r="B196" i="2"/>
  <c r="DE193" i="2"/>
  <c r="DB193" i="2"/>
  <c r="AY194" i="2"/>
  <c r="BS194" i="2"/>
  <c r="AE194" i="2"/>
  <c r="CM194" i="2"/>
  <c r="AW194" i="2"/>
  <c r="BQ194" i="2"/>
  <c r="AC194" i="2"/>
  <c r="CK194" i="2"/>
  <c r="AS194" i="2"/>
  <c r="BM194" i="2"/>
  <c r="Y194" i="2"/>
  <c r="CG194" i="2"/>
  <c r="AK194" i="2"/>
  <c r="CS194" i="2"/>
  <c r="BE194" i="2"/>
  <c r="BY194" i="2"/>
  <c r="DD193" i="2"/>
  <c r="BL194" i="2"/>
  <c r="CF194" i="2"/>
  <c r="AR194" i="2"/>
  <c r="X194" i="2"/>
  <c r="AU194" i="2"/>
  <c r="BO194" i="2"/>
  <c r="CI194" i="2"/>
  <c r="AA194" i="2"/>
  <c r="AH194" i="2"/>
  <c r="BB194" i="2"/>
  <c r="BV194" i="2"/>
  <c r="CP194" i="2"/>
  <c r="A197" i="2"/>
  <c r="A218" i="3" l="1"/>
  <c r="C217" i="3"/>
  <c r="B217" i="3"/>
  <c r="CY197" i="2"/>
  <c r="B197" i="2"/>
  <c r="CZ196" i="2"/>
  <c r="O196" i="2"/>
  <c r="Q196" i="2"/>
  <c r="P196" i="2"/>
  <c r="I196" i="2"/>
  <c r="J196" i="2"/>
  <c r="M196" i="2"/>
  <c r="L196" i="2"/>
  <c r="E196" i="2"/>
  <c r="G196" i="2"/>
  <c r="K196" i="2"/>
  <c r="N196" i="2"/>
  <c r="C196" i="2"/>
  <c r="H196" i="2"/>
  <c r="F196" i="2"/>
  <c r="D196" i="2"/>
  <c r="DE194" i="2"/>
  <c r="BX195" i="2"/>
  <c r="CR195" i="2"/>
  <c r="AJ195" i="2"/>
  <c r="BD195" i="2"/>
  <c r="AS195" i="2"/>
  <c r="BM195" i="2"/>
  <c r="CG195" i="2"/>
  <c r="Y195" i="2"/>
  <c r="CK195" i="2"/>
  <c r="AC195" i="2"/>
  <c r="AW195" i="2"/>
  <c r="BQ195" i="2"/>
  <c r="AK195" i="2"/>
  <c r="CS195" i="2"/>
  <c r="BY195" i="2"/>
  <c r="BE195" i="2"/>
  <c r="DD194" i="2"/>
  <c r="CL195" i="2"/>
  <c r="AD195" i="2"/>
  <c r="AX195" i="2"/>
  <c r="BR195" i="2"/>
  <c r="AZ195" i="2"/>
  <c r="BT195" i="2"/>
  <c r="AF195" i="2"/>
  <c r="CN195" i="2"/>
  <c r="BP195" i="2"/>
  <c r="CJ195" i="2"/>
  <c r="AB195" i="2"/>
  <c r="AV195" i="2"/>
  <c r="BW195" i="2"/>
  <c r="CQ195" i="2"/>
  <c r="BC195" i="2"/>
  <c r="AI195" i="2"/>
  <c r="DC194" i="2"/>
  <c r="BN195" i="2"/>
  <c r="CH195" i="2"/>
  <c r="Z195" i="2"/>
  <c r="AT195" i="2"/>
  <c r="CM195" i="2"/>
  <c r="AE195" i="2"/>
  <c r="BS195" i="2"/>
  <c r="AY195" i="2"/>
  <c r="AR195" i="2"/>
  <c r="BL195" i="2"/>
  <c r="CF195" i="2"/>
  <c r="X195" i="2"/>
  <c r="AH195" i="2"/>
  <c r="BB195" i="2"/>
  <c r="CP195" i="2"/>
  <c r="BV195" i="2"/>
  <c r="DB194" i="2"/>
  <c r="W195" i="2"/>
  <c r="AQ195" i="2"/>
  <c r="BK195" i="2"/>
  <c r="DA195" i="2"/>
  <c r="CE195" i="2"/>
  <c r="BO195" i="2"/>
  <c r="CI195" i="2"/>
  <c r="AA195" i="2"/>
  <c r="AU195" i="2"/>
  <c r="AG195" i="2"/>
  <c r="CO195" i="2"/>
  <c r="BA195" i="2"/>
  <c r="BU195" i="2"/>
  <c r="A198" i="2"/>
  <c r="A219" i="3" l="1"/>
  <c r="C218" i="3"/>
  <c r="B218" i="3"/>
  <c r="DE195" i="2"/>
  <c r="DB195" i="2"/>
  <c r="W196" i="2"/>
  <c r="AQ196" i="2"/>
  <c r="BK196" i="2"/>
  <c r="DA196" i="2"/>
  <c r="CE196" i="2"/>
  <c r="BM196" i="2"/>
  <c r="CG196" i="2"/>
  <c r="Y196" i="2"/>
  <c r="AS196" i="2"/>
  <c r="AW196" i="2"/>
  <c r="BQ196" i="2"/>
  <c r="CK196" i="2"/>
  <c r="AC196" i="2"/>
  <c r="BL196" i="2"/>
  <c r="CF196" i="2"/>
  <c r="X196" i="2"/>
  <c r="AR196" i="2"/>
  <c r="BV196" i="2"/>
  <c r="CP196" i="2"/>
  <c r="BB196" i="2"/>
  <c r="AH196" i="2"/>
  <c r="AF196" i="2"/>
  <c r="AZ196" i="2"/>
  <c r="BT196" i="2"/>
  <c r="CN196" i="2"/>
  <c r="AJ196" i="2"/>
  <c r="BD196" i="2"/>
  <c r="CR196" i="2"/>
  <c r="BX196" i="2"/>
  <c r="DD195" i="2"/>
  <c r="CY198" i="2"/>
  <c r="B198" i="2"/>
  <c r="DC195" i="2"/>
  <c r="AV196" i="2"/>
  <c r="BP196" i="2"/>
  <c r="CJ196" i="2"/>
  <c r="AB196" i="2"/>
  <c r="AU196" i="2"/>
  <c r="BO196" i="2"/>
  <c r="AA196" i="2"/>
  <c r="CI196" i="2"/>
  <c r="AD196" i="2"/>
  <c r="AX196" i="2"/>
  <c r="BR196" i="2"/>
  <c r="CL196" i="2"/>
  <c r="AI196" i="2"/>
  <c r="CQ196" i="2"/>
  <c r="BC196" i="2"/>
  <c r="BW196" i="2"/>
  <c r="CZ197" i="2"/>
  <c r="N197" i="2"/>
  <c r="O197" i="2"/>
  <c r="Q197" i="2"/>
  <c r="C197" i="2"/>
  <c r="D197" i="2"/>
  <c r="M197" i="2"/>
  <c r="F197" i="2"/>
  <c r="J197" i="2"/>
  <c r="E197" i="2"/>
  <c r="I197" i="2"/>
  <c r="P197" i="2"/>
  <c r="K197" i="2"/>
  <c r="L197" i="2"/>
  <c r="H197" i="2"/>
  <c r="G197" i="2"/>
  <c r="BN196" i="2"/>
  <c r="CH196" i="2"/>
  <c r="Z196" i="2"/>
  <c r="AT196" i="2"/>
  <c r="AE196" i="2"/>
  <c r="AY196" i="2"/>
  <c r="CM196" i="2"/>
  <c r="BS196" i="2"/>
  <c r="BU196" i="2"/>
  <c r="CO196" i="2"/>
  <c r="AG196" i="2"/>
  <c r="BA196" i="2"/>
  <c r="AK196" i="2"/>
  <c r="BE196" i="2"/>
  <c r="BY196" i="2"/>
  <c r="CS196" i="2"/>
  <c r="A199" i="2"/>
  <c r="A220" i="3" l="1"/>
  <c r="C219" i="3"/>
  <c r="B219" i="3"/>
  <c r="CJ197" i="2"/>
  <c r="BP197" i="2"/>
  <c r="AB197" i="2"/>
  <c r="AV197" i="2"/>
  <c r="BQ197" i="2"/>
  <c r="CK197" i="2"/>
  <c r="AC197" i="2"/>
  <c r="AW197" i="2"/>
  <c r="AG197" i="2"/>
  <c r="CO197" i="2"/>
  <c r="BA197" i="2"/>
  <c r="BU197" i="2"/>
  <c r="AI197" i="2"/>
  <c r="BC197" i="2"/>
  <c r="BW197" i="2"/>
  <c r="CQ197" i="2"/>
  <c r="CZ198" i="2"/>
  <c r="N198" i="2"/>
  <c r="P198" i="2"/>
  <c r="Q198" i="2"/>
  <c r="J198" i="2"/>
  <c r="C198" i="2"/>
  <c r="M198" i="2"/>
  <c r="E198" i="2"/>
  <c r="F198" i="2"/>
  <c r="G198" i="2"/>
  <c r="L198" i="2"/>
  <c r="H198" i="2"/>
  <c r="D198" i="2"/>
  <c r="K198" i="2"/>
  <c r="I198" i="2"/>
  <c r="O198" i="2"/>
  <c r="BT197" i="2"/>
  <c r="CN197" i="2"/>
  <c r="AZ197" i="2"/>
  <c r="AF197" i="2"/>
  <c r="CG197" i="2"/>
  <c r="Y197" i="2"/>
  <c r="AS197" i="2"/>
  <c r="BM197" i="2"/>
  <c r="CF197" i="2"/>
  <c r="BL197" i="2"/>
  <c r="X197" i="2"/>
  <c r="AR197" i="2"/>
  <c r="AH197" i="2"/>
  <c r="BB197" i="2"/>
  <c r="CP197" i="2"/>
  <c r="BV197" i="2"/>
  <c r="DD196" i="2"/>
  <c r="CY199" i="2"/>
  <c r="B199" i="2"/>
  <c r="BS197" i="2"/>
  <c r="CM197" i="2"/>
  <c r="AE197" i="2"/>
  <c r="AY197" i="2"/>
  <c r="BR197" i="2"/>
  <c r="CL197" i="2"/>
  <c r="AX197" i="2"/>
  <c r="AD197" i="2"/>
  <c r="CE197" i="2"/>
  <c r="DA197" i="2"/>
  <c r="BK197" i="2"/>
  <c r="W197" i="2"/>
  <c r="AQ197" i="2"/>
  <c r="DC196" i="2"/>
  <c r="BO197" i="2"/>
  <c r="CI197" i="2"/>
  <c r="AA197" i="2"/>
  <c r="AU197" i="2"/>
  <c r="BX197" i="2"/>
  <c r="CR197" i="2"/>
  <c r="AJ197" i="2"/>
  <c r="BD197" i="2"/>
  <c r="CH197" i="2"/>
  <c r="BN197" i="2"/>
  <c r="Z197" i="2"/>
  <c r="AT197" i="2"/>
  <c r="AK197" i="2"/>
  <c r="CS197" i="2"/>
  <c r="BY197" i="2"/>
  <c r="BE197" i="2"/>
  <c r="DE196" i="2"/>
  <c r="DB196" i="2"/>
  <c r="A200" i="2"/>
  <c r="A221" i="3" l="1"/>
  <c r="C220" i="3"/>
  <c r="B220" i="3"/>
  <c r="DB197" i="2"/>
  <c r="CZ199" i="2"/>
  <c r="M199" i="2"/>
  <c r="O199" i="2"/>
  <c r="N199" i="2"/>
  <c r="P199" i="2"/>
  <c r="C199" i="2"/>
  <c r="D199" i="2"/>
  <c r="H199" i="2"/>
  <c r="Q199" i="2"/>
  <c r="F199" i="2"/>
  <c r="G199" i="2"/>
  <c r="K199" i="2"/>
  <c r="L199" i="2"/>
  <c r="J199" i="2"/>
  <c r="I199" i="2"/>
  <c r="E199" i="2"/>
  <c r="CN198" i="2"/>
  <c r="AF198" i="2"/>
  <c r="AZ198" i="2"/>
  <c r="BT198" i="2"/>
  <c r="BX198" i="2"/>
  <c r="CR198" i="2"/>
  <c r="BD198" i="2"/>
  <c r="AJ198" i="2"/>
  <c r="DD197" i="2"/>
  <c r="CM198" i="2"/>
  <c r="AE198" i="2"/>
  <c r="BS198" i="2"/>
  <c r="AY198" i="2"/>
  <c r="AA198" i="2"/>
  <c r="CI198" i="2"/>
  <c r="BO198" i="2"/>
  <c r="AU198" i="2"/>
  <c r="DA198" i="2"/>
  <c r="W198" i="2"/>
  <c r="AQ198" i="2"/>
  <c r="CE198" i="2"/>
  <c r="BK198" i="2"/>
  <c r="AH198" i="2"/>
  <c r="BB198" i="2"/>
  <c r="CP198" i="2"/>
  <c r="BV198" i="2"/>
  <c r="CY200" i="2"/>
  <c r="B200" i="2"/>
  <c r="DC197" i="2"/>
  <c r="DE197" i="2"/>
  <c r="BW198" i="2"/>
  <c r="CQ198" i="2"/>
  <c r="BC198" i="2"/>
  <c r="AI198" i="2"/>
  <c r="AB198" i="2"/>
  <c r="CJ198" i="2"/>
  <c r="AV198" i="2"/>
  <c r="BP198" i="2"/>
  <c r="Y198" i="2"/>
  <c r="AS198" i="2"/>
  <c r="BM198" i="2"/>
  <c r="CG198" i="2"/>
  <c r="AK198" i="2"/>
  <c r="CS198" i="2"/>
  <c r="BY198" i="2"/>
  <c r="BE198" i="2"/>
  <c r="CK198" i="2"/>
  <c r="AC198" i="2"/>
  <c r="AW198" i="2"/>
  <c r="BQ198" i="2"/>
  <c r="AG198" i="2"/>
  <c r="CO198" i="2"/>
  <c r="BA198" i="2"/>
  <c r="BU198" i="2"/>
  <c r="X198" i="2"/>
  <c r="AR198" i="2"/>
  <c r="CF198" i="2"/>
  <c r="BL198" i="2"/>
  <c r="Z198" i="2"/>
  <c r="CH198" i="2"/>
  <c r="AT198" i="2"/>
  <c r="BN198" i="2"/>
  <c r="CL198" i="2"/>
  <c r="AD198" i="2"/>
  <c r="AX198" i="2"/>
  <c r="BR198" i="2"/>
  <c r="A201" i="2"/>
  <c r="A222" i="3" l="1"/>
  <c r="C221" i="3"/>
  <c r="B221" i="3"/>
  <c r="AY199" i="2"/>
  <c r="BS199" i="2"/>
  <c r="CM199" i="2"/>
  <c r="AE199" i="2"/>
  <c r="AH199" i="2"/>
  <c r="CP199" i="2"/>
  <c r="BB199" i="2"/>
  <c r="BV199" i="2"/>
  <c r="CY201" i="2"/>
  <c r="B201" i="2"/>
  <c r="DB198" i="2"/>
  <c r="X199" i="2"/>
  <c r="CF199" i="2"/>
  <c r="AR199" i="2"/>
  <c r="BL199" i="2"/>
  <c r="DD198" i="2"/>
  <c r="AX199" i="2"/>
  <c r="BR199" i="2"/>
  <c r="AD199" i="2"/>
  <c r="CL199" i="2"/>
  <c r="Z199" i="2"/>
  <c r="CH199" i="2"/>
  <c r="AT199" i="2"/>
  <c r="BN199" i="2"/>
  <c r="BK199" i="2"/>
  <c r="CE199" i="2"/>
  <c r="W199" i="2"/>
  <c r="AQ199" i="2"/>
  <c r="DA199" i="2"/>
  <c r="AG199" i="2"/>
  <c r="CO199" i="2"/>
  <c r="BU199" i="2"/>
  <c r="BA199" i="2"/>
  <c r="CZ200" i="2"/>
  <c r="P200" i="2"/>
  <c r="M200" i="2"/>
  <c r="K200" i="2"/>
  <c r="L200" i="2"/>
  <c r="Q200" i="2"/>
  <c r="C200" i="2"/>
  <c r="D200" i="2"/>
  <c r="O200" i="2"/>
  <c r="I200" i="2"/>
  <c r="E200" i="2"/>
  <c r="G200" i="2"/>
  <c r="F200" i="2"/>
  <c r="J200" i="2"/>
  <c r="N200" i="2"/>
  <c r="H200" i="2"/>
  <c r="DC198" i="2"/>
  <c r="Y199" i="2"/>
  <c r="CG199" i="2"/>
  <c r="AS199" i="2"/>
  <c r="BM199" i="2"/>
  <c r="BP199" i="2"/>
  <c r="CJ199" i="2"/>
  <c r="AB199" i="2"/>
  <c r="AV199" i="2"/>
  <c r="BQ199" i="2"/>
  <c r="CK199" i="2"/>
  <c r="AC199" i="2"/>
  <c r="AW199" i="2"/>
  <c r="BO199" i="2"/>
  <c r="CI199" i="2"/>
  <c r="AA199" i="2"/>
  <c r="AU199" i="2"/>
  <c r="AI199" i="2"/>
  <c r="BC199" i="2"/>
  <c r="CQ199" i="2"/>
  <c r="BW199" i="2"/>
  <c r="DE198" i="2"/>
  <c r="AZ199" i="2"/>
  <c r="BT199" i="2"/>
  <c r="CN199" i="2"/>
  <c r="AF199" i="2"/>
  <c r="BY199" i="2"/>
  <c r="CS199" i="2"/>
  <c r="AK199" i="2"/>
  <c r="BE199" i="2"/>
  <c r="BX199" i="2"/>
  <c r="CR199" i="2"/>
  <c r="BD199" i="2"/>
  <c r="AJ199" i="2"/>
  <c r="A202" i="2"/>
  <c r="A223" i="3" l="1"/>
  <c r="C222" i="3"/>
  <c r="B222" i="3"/>
  <c r="CZ201" i="2"/>
  <c r="Q201" i="2"/>
  <c r="N201" i="2"/>
  <c r="O201" i="2"/>
  <c r="P201" i="2"/>
  <c r="M201" i="2"/>
  <c r="G201" i="2"/>
  <c r="E201" i="2"/>
  <c r="F201" i="2"/>
  <c r="D201" i="2"/>
  <c r="L201" i="2"/>
  <c r="H201" i="2"/>
  <c r="I201" i="2"/>
  <c r="K201" i="2"/>
  <c r="C201" i="2"/>
  <c r="J201" i="2"/>
  <c r="CY202" i="2"/>
  <c r="B202" i="2"/>
  <c r="AH200" i="2"/>
  <c r="BB200" i="2"/>
  <c r="BV200" i="2"/>
  <c r="CP200" i="2"/>
  <c r="CG200" i="2"/>
  <c r="Y200" i="2"/>
  <c r="BM200" i="2"/>
  <c r="AS200" i="2"/>
  <c r="CE200" i="2"/>
  <c r="DA200" i="2"/>
  <c r="AQ200" i="2"/>
  <c r="W200" i="2"/>
  <c r="BK200" i="2"/>
  <c r="AG200" i="2"/>
  <c r="CO200" i="2"/>
  <c r="BU200" i="2"/>
  <c r="BA200" i="2"/>
  <c r="DC199" i="2"/>
  <c r="BR200" i="2"/>
  <c r="CL200" i="2"/>
  <c r="AD200" i="2"/>
  <c r="AX200" i="2"/>
  <c r="CK200" i="2"/>
  <c r="BQ200" i="2"/>
  <c r="AC200" i="2"/>
  <c r="AW200" i="2"/>
  <c r="AK200" i="2"/>
  <c r="CS200" i="2"/>
  <c r="BE200" i="2"/>
  <c r="BY200" i="2"/>
  <c r="BX200" i="2"/>
  <c r="CR200" i="2"/>
  <c r="BD200" i="2"/>
  <c r="AJ200" i="2"/>
  <c r="DB199" i="2"/>
  <c r="CH200" i="2"/>
  <c r="Z200" i="2"/>
  <c r="AT200" i="2"/>
  <c r="BN200" i="2"/>
  <c r="AI200" i="2"/>
  <c r="BC200" i="2"/>
  <c r="CQ200" i="2"/>
  <c r="BW200" i="2"/>
  <c r="BT200" i="2"/>
  <c r="CN200" i="2"/>
  <c r="AF200" i="2"/>
  <c r="AZ200" i="2"/>
  <c r="DE199" i="2"/>
  <c r="CJ200" i="2"/>
  <c r="AB200" i="2"/>
  <c r="BP200" i="2"/>
  <c r="AV200" i="2"/>
  <c r="CI200" i="2"/>
  <c r="BO200" i="2"/>
  <c r="AA200" i="2"/>
  <c r="AU200" i="2"/>
  <c r="CF200" i="2"/>
  <c r="X200" i="2"/>
  <c r="BL200" i="2"/>
  <c r="AR200" i="2"/>
  <c r="CM200" i="2"/>
  <c r="BS200" i="2"/>
  <c r="AE200" i="2"/>
  <c r="AY200" i="2"/>
  <c r="DD199" i="2"/>
  <c r="A203" i="2"/>
  <c r="A224" i="3" l="1"/>
  <c r="B223" i="3"/>
  <c r="C223" i="3"/>
  <c r="DD200" i="2"/>
  <c r="DE200" i="2"/>
  <c r="BK201" i="2"/>
  <c r="CE201" i="2"/>
  <c r="DA201" i="2"/>
  <c r="AQ201" i="2"/>
  <c r="W201" i="2"/>
  <c r="CN201" i="2"/>
  <c r="AF201" i="2"/>
  <c r="AZ201" i="2"/>
  <c r="BT201" i="2"/>
  <c r="CI201" i="2"/>
  <c r="AA201" i="2"/>
  <c r="BO201" i="2"/>
  <c r="AU201" i="2"/>
  <c r="BV201" i="2"/>
  <c r="CP201" i="2"/>
  <c r="BB201" i="2"/>
  <c r="AH201" i="2"/>
  <c r="DB200" i="2"/>
  <c r="AE201" i="2"/>
  <c r="BS201" i="2"/>
  <c r="CM201" i="2"/>
  <c r="AY201" i="2"/>
  <c r="CF201" i="2"/>
  <c r="X201" i="2"/>
  <c r="AR201" i="2"/>
  <c r="BL201" i="2"/>
  <c r="AK201" i="2"/>
  <c r="BE201" i="2"/>
  <c r="BY201" i="2"/>
  <c r="CS201" i="2"/>
  <c r="DC200" i="2"/>
  <c r="CY203" i="2"/>
  <c r="B203" i="2"/>
  <c r="AD201" i="2"/>
  <c r="AX201" i="2"/>
  <c r="BR201" i="2"/>
  <c r="CL201" i="2"/>
  <c r="CJ201" i="2"/>
  <c r="AB201" i="2"/>
  <c r="AV201" i="2"/>
  <c r="BP201" i="2"/>
  <c r="CG201" i="2"/>
  <c r="Y201" i="2"/>
  <c r="BM201" i="2"/>
  <c r="AS201" i="2"/>
  <c r="AI201" i="2"/>
  <c r="CQ201" i="2"/>
  <c r="BC201" i="2"/>
  <c r="BW201" i="2"/>
  <c r="CZ202" i="2"/>
  <c r="M202" i="2"/>
  <c r="O202" i="2"/>
  <c r="N202" i="2"/>
  <c r="P202" i="2"/>
  <c r="Q202" i="2"/>
  <c r="F202" i="2"/>
  <c r="G202" i="2"/>
  <c r="K202" i="2"/>
  <c r="L202" i="2"/>
  <c r="I202" i="2"/>
  <c r="J202" i="2"/>
  <c r="E202" i="2"/>
  <c r="C202" i="2"/>
  <c r="D202" i="2"/>
  <c r="H202" i="2"/>
  <c r="AG201" i="2"/>
  <c r="BA201" i="2"/>
  <c r="CO201" i="2"/>
  <c r="BU201" i="2"/>
  <c r="AC201" i="2"/>
  <c r="CK201" i="2"/>
  <c r="BQ201" i="2"/>
  <c r="AW201" i="2"/>
  <c r="CH201" i="2"/>
  <c r="Z201" i="2"/>
  <c r="AT201" i="2"/>
  <c r="BN201" i="2"/>
  <c r="AJ201" i="2"/>
  <c r="CR201" i="2"/>
  <c r="BX201" i="2"/>
  <c r="BD201" i="2"/>
  <c r="A204" i="2"/>
  <c r="A225" i="3" l="1"/>
  <c r="C224" i="3"/>
  <c r="B224" i="3"/>
  <c r="CY204" i="2"/>
  <c r="B204" i="2"/>
  <c r="Y202" i="2"/>
  <c r="AS202" i="2"/>
  <c r="CG202" i="2"/>
  <c r="BM202" i="2"/>
  <c r="AE202" i="2"/>
  <c r="AY202" i="2"/>
  <c r="BS202" i="2"/>
  <c r="CM202" i="2"/>
  <c r="BX202" i="2"/>
  <c r="CR202" i="2"/>
  <c r="BD202" i="2"/>
  <c r="AJ202" i="2"/>
  <c r="DE201" i="2"/>
  <c r="AV202" i="2"/>
  <c r="BP202" i="2"/>
  <c r="AB202" i="2"/>
  <c r="CJ202" i="2"/>
  <c r="AD202" i="2"/>
  <c r="AX202" i="2"/>
  <c r="CL202" i="2"/>
  <c r="BR202" i="2"/>
  <c r="AU202" i="2"/>
  <c r="BO202" i="2"/>
  <c r="CI202" i="2"/>
  <c r="AA202" i="2"/>
  <c r="AH202" i="2"/>
  <c r="CP202" i="2"/>
  <c r="BB202" i="2"/>
  <c r="BV202" i="2"/>
  <c r="DD201" i="2"/>
  <c r="AR202" i="2"/>
  <c r="BL202" i="2"/>
  <c r="CF202" i="2"/>
  <c r="X202" i="2"/>
  <c r="AW202" i="2"/>
  <c r="BQ202" i="2"/>
  <c r="AC202" i="2"/>
  <c r="CK202" i="2"/>
  <c r="AI202" i="2"/>
  <c r="BC202" i="2"/>
  <c r="CQ202" i="2"/>
  <c r="BW202" i="2"/>
  <c r="DC201" i="2"/>
  <c r="W202" i="2"/>
  <c r="AQ202" i="2"/>
  <c r="BK202" i="2"/>
  <c r="CE202" i="2"/>
  <c r="DA202" i="2"/>
  <c r="AF202" i="2"/>
  <c r="AZ202" i="2"/>
  <c r="CN202" i="2"/>
  <c r="BT202" i="2"/>
  <c r="BY202" i="2"/>
  <c r="CS202" i="2"/>
  <c r="AK202" i="2"/>
  <c r="BE202" i="2"/>
  <c r="AG202" i="2"/>
  <c r="CO202" i="2"/>
  <c r="BU202" i="2"/>
  <c r="BA202" i="2"/>
  <c r="CZ203" i="2"/>
  <c r="N203" i="2"/>
  <c r="P203" i="2"/>
  <c r="O203" i="2"/>
  <c r="Q203" i="2"/>
  <c r="M203" i="2"/>
  <c r="H203" i="2"/>
  <c r="I203" i="2"/>
  <c r="J203" i="2"/>
  <c r="C203" i="2"/>
  <c r="G203" i="2"/>
  <c r="E203" i="2"/>
  <c r="F203" i="2"/>
  <c r="L203" i="2"/>
  <c r="D203" i="2"/>
  <c r="K203" i="2"/>
  <c r="DB201" i="2"/>
  <c r="AT202" i="2"/>
  <c r="BN202" i="2"/>
  <c r="CH202" i="2"/>
  <c r="Z202" i="2"/>
  <c r="A205" i="2"/>
  <c r="A226" i="3" l="1"/>
  <c r="C225" i="3"/>
  <c r="B225" i="3"/>
  <c r="DC202" i="2"/>
  <c r="CZ204" i="2"/>
  <c r="N204" i="2"/>
  <c r="P204" i="2"/>
  <c r="O204" i="2"/>
  <c r="M204" i="2"/>
  <c r="J204" i="2"/>
  <c r="C204" i="2"/>
  <c r="Q204" i="2"/>
  <c r="E204" i="2"/>
  <c r="F204" i="2"/>
  <c r="K204" i="2"/>
  <c r="G204" i="2"/>
  <c r="L204" i="2"/>
  <c r="D204" i="2"/>
  <c r="I204" i="2"/>
  <c r="H204" i="2"/>
  <c r="X203" i="2"/>
  <c r="AR203" i="2"/>
  <c r="BL203" i="2"/>
  <c r="CF203" i="2"/>
  <c r="CI203" i="2"/>
  <c r="AA203" i="2"/>
  <c r="AU203" i="2"/>
  <c r="BO203" i="2"/>
  <c r="AB203" i="2"/>
  <c r="AV203" i="2"/>
  <c r="BP203" i="2"/>
  <c r="CJ203" i="2"/>
  <c r="BX203" i="2"/>
  <c r="CR203" i="2"/>
  <c r="BD203" i="2"/>
  <c r="AJ203" i="2"/>
  <c r="DE202" i="2"/>
  <c r="CY205" i="2"/>
  <c r="B205" i="2"/>
  <c r="AF203" i="2"/>
  <c r="AZ203" i="2"/>
  <c r="CN203" i="2"/>
  <c r="BT203" i="2"/>
  <c r="W203" i="2"/>
  <c r="AQ203" i="2"/>
  <c r="BK203" i="2"/>
  <c r="CE203" i="2"/>
  <c r="DA203" i="2"/>
  <c r="AG203" i="2"/>
  <c r="CO203" i="2"/>
  <c r="BU203" i="2"/>
  <c r="BA203" i="2"/>
  <c r="AH203" i="2"/>
  <c r="BB203" i="2"/>
  <c r="BV203" i="2"/>
  <c r="CP203" i="2"/>
  <c r="DD202" i="2"/>
  <c r="Z203" i="2"/>
  <c r="AT203" i="2"/>
  <c r="CH203" i="2"/>
  <c r="BN203" i="2"/>
  <c r="AD203" i="2"/>
  <c r="AX203" i="2"/>
  <c r="BR203" i="2"/>
  <c r="CL203" i="2"/>
  <c r="AK203" i="2"/>
  <c r="CS203" i="2"/>
  <c r="BE203" i="2"/>
  <c r="BY203" i="2"/>
  <c r="AE203" i="2"/>
  <c r="AY203" i="2"/>
  <c r="BS203" i="2"/>
  <c r="CM203" i="2"/>
  <c r="CG203" i="2"/>
  <c r="Y203" i="2"/>
  <c r="AS203" i="2"/>
  <c r="BM203" i="2"/>
  <c r="AC203" i="2"/>
  <c r="AW203" i="2"/>
  <c r="CK203" i="2"/>
  <c r="BQ203" i="2"/>
  <c r="AI203" i="2"/>
  <c r="BC203" i="2"/>
  <c r="CQ203" i="2"/>
  <c r="BW203" i="2"/>
  <c r="DB202" i="2"/>
  <c r="A206" i="2"/>
  <c r="A227" i="3" l="1"/>
  <c r="C226" i="3"/>
  <c r="B226" i="3"/>
  <c r="CY206" i="2"/>
  <c r="B206" i="2"/>
  <c r="DE203" i="2"/>
  <c r="DC203" i="2"/>
  <c r="DB203" i="2"/>
  <c r="AV204" i="2"/>
  <c r="BP204" i="2"/>
  <c r="CJ204" i="2"/>
  <c r="AB204" i="2"/>
  <c r="AU204" i="2"/>
  <c r="BO204" i="2"/>
  <c r="AA204" i="2"/>
  <c r="CI204" i="2"/>
  <c r="AK204" i="2"/>
  <c r="BE204" i="2"/>
  <c r="CS204" i="2"/>
  <c r="BY204" i="2"/>
  <c r="AI204" i="2"/>
  <c r="CQ204" i="2"/>
  <c r="BW204" i="2"/>
  <c r="BC204" i="2"/>
  <c r="CZ205" i="2"/>
  <c r="M205" i="2"/>
  <c r="O205" i="2"/>
  <c r="P205" i="2"/>
  <c r="Q205" i="2"/>
  <c r="C205" i="2"/>
  <c r="D205" i="2"/>
  <c r="H205" i="2"/>
  <c r="F205" i="2"/>
  <c r="G205" i="2"/>
  <c r="K205" i="2"/>
  <c r="E205" i="2"/>
  <c r="L205" i="2"/>
  <c r="I205" i="2"/>
  <c r="N205" i="2"/>
  <c r="J205" i="2"/>
  <c r="BQ204" i="2"/>
  <c r="CK204" i="2"/>
  <c r="AC204" i="2"/>
  <c r="AW204" i="2"/>
  <c r="BS204" i="2"/>
  <c r="CM204" i="2"/>
  <c r="AE204" i="2"/>
  <c r="AY204" i="2"/>
  <c r="DA204" i="2"/>
  <c r="W204" i="2"/>
  <c r="AQ204" i="2"/>
  <c r="BK204" i="2"/>
  <c r="CE204" i="2"/>
  <c r="AJ204" i="2"/>
  <c r="CR204" i="2"/>
  <c r="BD204" i="2"/>
  <c r="BX204" i="2"/>
  <c r="DD203" i="2"/>
  <c r="X204" i="2"/>
  <c r="AR204" i="2"/>
  <c r="BL204" i="2"/>
  <c r="CF204" i="2"/>
  <c r="AT204" i="2"/>
  <c r="BN204" i="2"/>
  <c r="Z204" i="2"/>
  <c r="CH204" i="2"/>
  <c r="BR204" i="2"/>
  <c r="CL204" i="2"/>
  <c r="AD204" i="2"/>
  <c r="AX204" i="2"/>
  <c r="BV204" i="2"/>
  <c r="CP204" i="2"/>
  <c r="BB204" i="2"/>
  <c r="AH204" i="2"/>
  <c r="CN204" i="2"/>
  <c r="AF204" i="2"/>
  <c r="BT204" i="2"/>
  <c r="AZ204" i="2"/>
  <c r="Y204" i="2"/>
  <c r="AS204" i="2"/>
  <c r="CG204" i="2"/>
  <c r="BM204" i="2"/>
  <c r="AG204" i="2"/>
  <c r="BA204" i="2"/>
  <c r="BU204" i="2"/>
  <c r="CO204" i="2"/>
  <c r="A207" i="2"/>
  <c r="A228" i="3" l="1"/>
  <c r="C227" i="3"/>
  <c r="B227" i="3"/>
  <c r="CZ206" i="2"/>
  <c r="M206" i="2"/>
  <c r="Q206" i="2"/>
  <c r="O206" i="2"/>
  <c r="P206" i="2"/>
  <c r="N206" i="2"/>
  <c r="K206" i="2"/>
  <c r="L206" i="2"/>
  <c r="C206" i="2"/>
  <c r="D206" i="2"/>
  <c r="I206" i="2"/>
  <c r="J206" i="2"/>
  <c r="E206" i="2"/>
  <c r="G206" i="2"/>
  <c r="H206" i="2"/>
  <c r="F206" i="2"/>
  <c r="AX205" i="2"/>
  <c r="BR205" i="2"/>
  <c r="CL205" i="2"/>
  <c r="AD205" i="2"/>
  <c r="Y205" i="2"/>
  <c r="AS205" i="2"/>
  <c r="CG205" i="2"/>
  <c r="BM205" i="2"/>
  <c r="BP205" i="2"/>
  <c r="CJ205" i="2"/>
  <c r="AB205" i="2"/>
  <c r="AV205" i="2"/>
  <c r="CY207" i="2"/>
  <c r="B207" i="2"/>
  <c r="DC204" i="2"/>
  <c r="AH205" i="2"/>
  <c r="BB205" i="2"/>
  <c r="BV205" i="2"/>
  <c r="CP205" i="2"/>
  <c r="AY205" i="2"/>
  <c r="BS205" i="2"/>
  <c r="AE205" i="2"/>
  <c r="CM205" i="2"/>
  <c r="AR205" i="2"/>
  <c r="BL205" i="2"/>
  <c r="CF205" i="2"/>
  <c r="X205" i="2"/>
  <c r="BW205" i="2"/>
  <c r="CQ205" i="2"/>
  <c r="BC205" i="2"/>
  <c r="AI205" i="2"/>
  <c r="DB204" i="2"/>
  <c r="BQ205" i="2"/>
  <c r="CK205" i="2"/>
  <c r="AC205" i="2"/>
  <c r="AW205" i="2"/>
  <c r="BO205" i="2"/>
  <c r="CI205" i="2"/>
  <c r="AA205" i="2"/>
  <c r="AU205" i="2"/>
  <c r="BK205" i="2"/>
  <c r="CE205" i="2"/>
  <c r="AQ205" i="2"/>
  <c r="DA205" i="2"/>
  <c r="W205" i="2"/>
  <c r="AG205" i="2"/>
  <c r="BA205" i="2"/>
  <c r="CO205" i="2"/>
  <c r="BU205" i="2"/>
  <c r="DE204" i="2"/>
  <c r="AZ205" i="2"/>
  <c r="BT205" i="2"/>
  <c r="AF205" i="2"/>
  <c r="CN205" i="2"/>
  <c r="AT205" i="2"/>
  <c r="BN205" i="2"/>
  <c r="Z205" i="2"/>
  <c r="CH205" i="2"/>
  <c r="AK205" i="2"/>
  <c r="CS205" i="2"/>
  <c r="BE205" i="2"/>
  <c r="BY205" i="2"/>
  <c r="DD204" i="2"/>
  <c r="AJ205" i="2"/>
  <c r="CR205" i="2"/>
  <c r="BX205" i="2"/>
  <c r="BD205" i="2"/>
  <c r="A208" i="2"/>
  <c r="A229" i="3" l="1"/>
  <c r="C228" i="3"/>
  <c r="B228" i="3"/>
  <c r="CY208" i="2"/>
  <c r="B208" i="2"/>
  <c r="BN206" i="2"/>
  <c r="CH206" i="2"/>
  <c r="Z206" i="2"/>
  <c r="AT206" i="2"/>
  <c r="CL206" i="2"/>
  <c r="AD206" i="2"/>
  <c r="BR206" i="2"/>
  <c r="AX206" i="2"/>
  <c r="CN206" i="2"/>
  <c r="AF206" i="2"/>
  <c r="AZ206" i="2"/>
  <c r="BT206" i="2"/>
  <c r="AI206" i="2"/>
  <c r="BC206" i="2"/>
  <c r="CQ206" i="2"/>
  <c r="BW206" i="2"/>
  <c r="DC205" i="2"/>
  <c r="BP206" i="2"/>
  <c r="CJ206" i="2"/>
  <c r="AV206" i="2"/>
  <c r="AB206" i="2"/>
  <c r="AC206" i="2"/>
  <c r="AW206" i="2"/>
  <c r="CK206" i="2"/>
  <c r="BQ206" i="2"/>
  <c r="AE206" i="2"/>
  <c r="AY206" i="2"/>
  <c r="BS206" i="2"/>
  <c r="CM206" i="2"/>
  <c r="AK206" i="2"/>
  <c r="CS206" i="2"/>
  <c r="BE206" i="2"/>
  <c r="BY206" i="2"/>
  <c r="DE205" i="2"/>
  <c r="CZ207" i="2"/>
  <c r="Q207" i="2"/>
  <c r="N207" i="2"/>
  <c r="M207" i="2"/>
  <c r="D207" i="2"/>
  <c r="H207" i="2"/>
  <c r="I207" i="2"/>
  <c r="G207" i="2"/>
  <c r="K207" i="2"/>
  <c r="L207" i="2"/>
  <c r="P207" i="2"/>
  <c r="E207" i="2"/>
  <c r="C207" i="2"/>
  <c r="O207" i="2"/>
  <c r="J207" i="2"/>
  <c r="F207" i="2"/>
  <c r="AA206" i="2"/>
  <c r="AU206" i="2"/>
  <c r="BO206" i="2"/>
  <c r="CI206" i="2"/>
  <c r="CF206" i="2"/>
  <c r="AR206" i="2"/>
  <c r="BL206" i="2"/>
  <c r="X206" i="2"/>
  <c r="AH206" i="2"/>
  <c r="BB206" i="2"/>
  <c r="BV206" i="2"/>
  <c r="CP206" i="2"/>
  <c r="AG206" i="2"/>
  <c r="CO206" i="2"/>
  <c r="BU206" i="2"/>
  <c r="BA206" i="2"/>
  <c r="DB205" i="2"/>
  <c r="DD205" i="2"/>
  <c r="CG206" i="2"/>
  <c r="Y206" i="2"/>
  <c r="BM206" i="2"/>
  <c r="AS206" i="2"/>
  <c r="BK206" i="2"/>
  <c r="CE206" i="2"/>
  <c r="DA206" i="2"/>
  <c r="AQ206" i="2"/>
  <c r="W206" i="2"/>
  <c r="BX206" i="2"/>
  <c r="CR206" i="2"/>
  <c r="BD206" i="2"/>
  <c r="AJ206" i="2"/>
  <c r="A209" i="2"/>
  <c r="A230" i="3" l="1"/>
  <c r="C229" i="3"/>
  <c r="B229" i="3"/>
  <c r="DE206" i="2"/>
  <c r="Y207" i="2"/>
  <c r="AS207" i="2"/>
  <c r="CG207" i="2"/>
  <c r="BM207" i="2"/>
  <c r="BU207" i="2"/>
  <c r="CO207" i="2"/>
  <c r="AG207" i="2"/>
  <c r="BA207" i="2"/>
  <c r="DB206" i="2"/>
  <c r="CZ208" i="2"/>
  <c r="P208" i="2"/>
  <c r="N208" i="2"/>
  <c r="M208" i="2"/>
  <c r="O208" i="2"/>
  <c r="I208" i="2"/>
  <c r="J208" i="2"/>
  <c r="L208" i="2"/>
  <c r="E208" i="2"/>
  <c r="G208" i="2"/>
  <c r="C208" i="2"/>
  <c r="H208" i="2"/>
  <c r="D208" i="2"/>
  <c r="K208" i="2"/>
  <c r="Q208" i="2"/>
  <c r="F208" i="2"/>
  <c r="CY209" i="2"/>
  <c r="B209" i="2"/>
  <c r="Z207" i="2"/>
  <c r="AT207" i="2"/>
  <c r="BN207" i="2"/>
  <c r="CH207" i="2"/>
  <c r="AA207" i="2"/>
  <c r="AU207" i="2"/>
  <c r="BO207" i="2"/>
  <c r="CI207" i="2"/>
  <c r="DD206" i="2"/>
  <c r="AD207" i="2"/>
  <c r="CL207" i="2"/>
  <c r="AX207" i="2"/>
  <c r="BR207" i="2"/>
  <c r="AJ207" i="2"/>
  <c r="BD207" i="2"/>
  <c r="CR207" i="2"/>
  <c r="BX207" i="2"/>
  <c r="AC207" i="2"/>
  <c r="CK207" i="2"/>
  <c r="AW207" i="2"/>
  <c r="BQ207" i="2"/>
  <c r="AH207" i="2"/>
  <c r="CP207" i="2"/>
  <c r="BV207" i="2"/>
  <c r="BB207" i="2"/>
  <c r="DC206" i="2"/>
  <c r="AI207" i="2"/>
  <c r="BC207" i="2"/>
  <c r="BW207" i="2"/>
  <c r="CQ207" i="2"/>
  <c r="CN207" i="2"/>
  <c r="AF207" i="2"/>
  <c r="BT207" i="2"/>
  <c r="AZ207" i="2"/>
  <c r="AB207" i="2"/>
  <c r="AV207" i="2"/>
  <c r="CJ207" i="2"/>
  <c r="BP207" i="2"/>
  <c r="BY207" i="2"/>
  <c r="CS207" i="2"/>
  <c r="BE207" i="2"/>
  <c r="AK207" i="2"/>
  <c r="DA207" i="2"/>
  <c r="W207" i="2"/>
  <c r="AQ207" i="2"/>
  <c r="BK207" i="2"/>
  <c r="CE207" i="2"/>
  <c r="AE207" i="2"/>
  <c r="CM207" i="2"/>
  <c r="AY207" i="2"/>
  <c r="BS207" i="2"/>
  <c r="X207" i="2"/>
  <c r="AR207" i="2"/>
  <c r="BL207" i="2"/>
  <c r="CF207" i="2"/>
  <c r="A210" i="2"/>
  <c r="A231" i="3" l="1"/>
  <c r="B230" i="3"/>
  <c r="C230" i="3"/>
  <c r="DC207" i="2"/>
  <c r="AK208" i="2"/>
  <c r="BE208" i="2"/>
  <c r="CS208" i="2"/>
  <c r="BY208" i="2"/>
  <c r="CE208" i="2"/>
  <c r="DA208" i="2"/>
  <c r="W208" i="2"/>
  <c r="BK208" i="2"/>
  <c r="AQ208" i="2"/>
  <c r="BR208" i="2"/>
  <c r="CL208" i="2"/>
  <c r="AD208" i="2"/>
  <c r="AX208" i="2"/>
  <c r="BV208" i="2"/>
  <c r="CP208" i="2"/>
  <c r="BB208" i="2"/>
  <c r="AH208" i="2"/>
  <c r="CY210" i="2"/>
  <c r="B210" i="2"/>
  <c r="DB207" i="2"/>
  <c r="BS208" i="2"/>
  <c r="CM208" i="2"/>
  <c r="AE208" i="2"/>
  <c r="AY208" i="2"/>
  <c r="AC208" i="2"/>
  <c r="CK208" i="2"/>
  <c r="AW208" i="2"/>
  <c r="BQ208" i="2"/>
  <c r="AJ208" i="2"/>
  <c r="BD208" i="2"/>
  <c r="BX208" i="2"/>
  <c r="CR208" i="2"/>
  <c r="DE207" i="2"/>
  <c r="BL208" i="2"/>
  <c r="CF208" i="2"/>
  <c r="X208" i="2"/>
  <c r="AR208" i="2"/>
  <c r="BM208" i="2"/>
  <c r="CG208" i="2"/>
  <c r="AS208" i="2"/>
  <c r="Y208" i="2"/>
  <c r="AI208" i="2"/>
  <c r="CQ208" i="2"/>
  <c r="BW208" i="2"/>
  <c r="BC208" i="2"/>
  <c r="CZ209" i="2"/>
  <c r="N209" i="2"/>
  <c r="P209" i="2"/>
  <c r="Q209" i="2"/>
  <c r="M209" i="2"/>
  <c r="O209" i="2"/>
  <c r="H209" i="2"/>
  <c r="I209" i="2"/>
  <c r="J209" i="2"/>
  <c r="K209" i="2"/>
  <c r="D209" i="2"/>
  <c r="C209" i="2"/>
  <c r="G209" i="2"/>
  <c r="F209" i="2"/>
  <c r="E209" i="2"/>
  <c r="L209" i="2"/>
  <c r="AA208" i="2"/>
  <c r="CI208" i="2"/>
  <c r="AU208" i="2"/>
  <c r="BO208" i="2"/>
  <c r="DD207" i="2"/>
  <c r="BN208" i="2"/>
  <c r="CH208" i="2"/>
  <c r="AT208" i="2"/>
  <c r="Z208" i="2"/>
  <c r="AB208" i="2"/>
  <c r="CJ208" i="2"/>
  <c r="BP208" i="2"/>
  <c r="AV208" i="2"/>
  <c r="BT208" i="2"/>
  <c r="CN208" i="2"/>
  <c r="AF208" i="2"/>
  <c r="AZ208" i="2"/>
  <c r="BU208" i="2"/>
  <c r="CO208" i="2"/>
  <c r="BA208" i="2"/>
  <c r="AG208" i="2"/>
  <c r="A211" i="2"/>
  <c r="A232" i="3" l="1"/>
  <c r="B231" i="3"/>
  <c r="C231" i="3"/>
  <c r="CY211" i="2"/>
  <c r="B211" i="2"/>
  <c r="CH209" i="2"/>
  <c r="Z209" i="2"/>
  <c r="AT209" i="2"/>
  <c r="BN209" i="2"/>
  <c r="BS209" i="2"/>
  <c r="CM209" i="2"/>
  <c r="AY209" i="2"/>
  <c r="AE209" i="2"/>
  <c r="AI209" i="2"/>
  <c r="CQ209" i="2"/>
  <c r="BW209" i="2"/>
  <c r="BC209" i="2"/>
  <c r="AH209" i="2"/>
  <c r="CP209" i="2"/>
  <c r="BB209" i="2"/>
  <c r="BV209" i="2"/>
  <c r="CI209" i="2"/>
  <c r="AA209" i="2"/>
  <c r="AU209" i="2"/>
  <c r="BO209" i="2"/>
  <c r="AX209" i="2"/>
  <c r="BR209" i="2"/>
  <c r="CL209" i="2"/>
  <c r="AD209" i="2"/>
  <c r="BU209" i="2"/>
  <c r="CO209" i="2"/>
  <c r="BA209" i="2"/>
  <c r="AG209" i="2"/>
  <c r="AZ209" i="2"/>
  <c r="BT209" i="2"/>
  <c r="AF209" i="2"/>
  <c r="CN209" i="2"/>
  <c r="BK209" i="2"/>
  <c r="CE209" i="2"/>
  <c r="AQ209" i="2"/>
  <c r="DA209" i="2"/>
  <c r="W209" i="2"/>
  <c r="AW209" i="2"/>
  <c r="BQ209" i="2"/>
  <c r="AC209" i="2"/>
  <c r="CK209" i="2"/>
  <c r="BY209" i="2"/>
  <c r="CS209" i="2"/>
  <c r="AK209" i="2"/>
  <c r="BE209" i="2"/>
  <c r="DC208" i="2"/>
  <c r="DE208" i="2"/>
  <c r="CZ210" i="2"/>
  <c r="O210" i="2"/>
  <c r="M210" i="2"/>
  <c r="Q210" i="2"/>
  <c r="P210" i="2"/>
  <c r="N210" i="2"/>
  <c r="E210" i="2"/>
  <c r="F210" i="2"/>
  <c r="J210" i="2"/>
  <c r="I210" i="2"/>
  <c r="H210" i="2"/>
  <c r="L210" i="2"/>
  <c r="D210" i="2"/>
  <c r="K210" i="2"/>
  <c r="C210" i="2"/>
  <c r="G210" i="2"/>
  <c r="DB208" i="2"/>
  <c r="BM209" i="2"/>
  <c r="CG209" i="2"/>
  <c r="Y209" i="2"/>
  <c r="AS209" i="2"/>
  <c r="X209" i="2"/>
  <c r="AR209" i="2"/>
  <c r="CF209" i="2"/>
  <c r="BL209" i="2"/>
  <c r="AB209" i="2"/>
  <c r="AV209" i="2"/>
  <c r="BP209" i="2"/>
  <c r="CJ209" i="2"/>
  <c r="AJ209" i="2"/>
  <c r="BD209" i="2"/>
  <c r="BX209" i="2"/>
  <c r="CR209" i="2"/>
  <c r="DD208" i="2"/>
  <c r="A212" i="2"/>
  <c r="A233" i="3" l="1"/>
  <c r="C232" i="3"/>
  <c r="B232" i="3"/>
  <c r="AS210" i="2"/>
  <c r="CG210" i="2"/>
  <c r="Y210" i="2"/>
  <c r="BM210" i="2"/>
  <c r="CZ211" i="2"/>
  <c r="P211" i="2"/>
  <c r="N211" i="2"/>
  <c r="M211" i="2"/>
  <c r="O211" i="2"/>
  <c r="Q211" i="2"/>
  <c r="L211" i="2"/>
  <c r="E211" i="2"/>
  <c r="F211" i="2"/>
  <c r="K211" i="2"/>
  <c r="C211" i="2"/>
  <c r="D211" i="2"/>
  <c r="H211" i="2"/>
  <c r="G211" i="2"/>
  <c r="J211" i="2"/>
  <c r="I211" i="2"/>
  <c r="CY212" i="2"/>
  <c r="B212" i="2"/>
  <c r="W210" i="2"/>
  <c r="AQ210" i="2"/>
  <c r="DA210" i="2"/>
  <c r="BK210" i="2"/>
  <c r="CE210" i="2"/>
  <c r="CJ210" i="2"/>
  <c r="AB210" i="2"/>
  <c r="BP210" i="2"/>
  <c r="AV210" i="2"/>
  <c r="AG210" i="2"/>
  <c r="CO210" i="2"/>
  <c r="BU210" i="2"/>
  <c r="BA210" i="2"/>
  <c r="DE209" i="2"/>
  <c r="AY210" i="2"/>
  <c r="BS210" i="2"/>
  <c r="AE210" i="2"/>
  <c r="CM210" i="2"/>
  <c r="CK210" i="2"/>
  <c r="AC210" i="2"/>
  <c r="BQ210" i="2"/>
  <c r="AW210" i="2"/>
  <c r="AH210" i="2"/>
  <c r="BB210" i="2"/>
  <c r="BV210" i="2"/>
  <c r="CP210" i="2"/>
  <c r="BW210" i="2"/>
  <c r="CQ210" i="2"/>
  <c r="BC210" i="2"/>
  <c r="AI210" i="2"/>
  <c r="DB209" i="2"/>
  <c r="DD209" i="2"/>
  <c r="AR210" i="2"/>
  <c r="BL210" i="2"/>
  <c r="CF210" i="2"/>
  <c r="X210" i="2"/>
  <c r="CL210" i="2"/>
  <c r="AD210" i="2"/>
  <c r="AX210" i="2"/>
  <c r="BR210" i="2"/>
  <c r="BX210" i="2"/>
  <c r="CR210" i="2"/>
  <c r="BD210" i="2"/>
  <c r="AJ210" i="2"/>
  <c r="CI210" i="2"/>
  <c r="AA210" i="2"/>
  <c r="AU210" i="2"/>
  <c r="BO210" i="2"/>
  <c r="AF210" i="2"/>
  <c r="AZ210" i="2"/>
  <c r="CN210" i="2"/>
  <c r="BT210" i="2"/>
  <c r="BN210" i="2"/>
  <c r="CH210" i="2"/>
  <c r="Z210" i="2"/>
  <c r="AT210" i="2"/>
  <c r="AK210" i="2"/>
  <c r="CS210" i="2"/>
  <c r="BE210" i="2"/>
  <c r="BY210" i="2"/>
  <c r="DC209" i="2"/>
  <c r="A213" i="2"/>
  <c r="A234" i="3" l="1"/>
  <c r="C233" i="3"/>
  <c r="B233" i="3"/>
  <c r="CZ212" i="2"/>
  <c r="P212" i="2"/>
  <c r="M212" i="2"/>
  <c r="N212" i="2"/>
  <c r="O212" i="2"/>
  <c r="K212" i="2"/>
  <c r="L212" i="2"/>
  <c r="C212" i="2"/>
  <c r="D212" i="2"/>
  <c r="Q212" i="2"/>
  <c r="I212" i="2"/>
  <c r="E212" i="2"/>
  <c r="G212" i="2"/>
  <c r="H212" i="2"/>
  <c r="J212" i="2"/>
  <c r="F212" i="2"/>
  <c r="AU211" i="2"/>
  <c r="BO211" i="2"/>
  <c r="AA211" i="2"/>
  <c r="CI211" i="2"/>
  <c r="AY211" i="2"/>
  <c r="BS211" i="2"/>
  <c r="CM211" i="2"/>
  <c r="AE211" i="2"/>
  <c r="AK211" i="2"/>
  <c r="BE211" i="2"/>
  <c r="CS211" i="2"/>
  <c r="BY211" i="2"/>
  <c r="AJ211" i="2"/>
  <c r="BD211" i="2"/>
  <c r="BX211" i="2"/>
  <c r="CR211" i="2"/>
  <c r="CY213" i="2"/>
  <c r="B213" i="2"/>
  <c r="DC210" i="2"/>
  <c r="AW211" i="2"/>
  <c r="BQ211" i="2"/>
  <c r="CK211" i="2"/>
  <c r="AC211" i="2"/>
  <c r="X211" i="2"/>
  <c r="AR211" i="2"/>
  <c r="CF211" i="2"/>
  <c r="BL211" i="2"/>
  <c r="Y211" i="2"/>
  <c r="AS211" i="2"/>
  <c r="BM211" i="2"/>
  <c r="CG211" i="2"/>
  <c r="BU211" i="2"/>
  <c r="CO211" i="2"/>
  <c r="BA211" i="2"/>
  <c r="AG211" i="2"/>
  <c r="DE210" i="2"/>
  <c r="DB210" i="2"/>
  <c r="AX211" i="2"/>
  <c r="BR211" i="2"/>
  <c r="AD211" i="2"/>
  <c r="CL211" i="2"/>
  <c r="BK211" i="2"/>
  <c r="CE211" i="2"/>
  <c r="W211" i="2"/>
  <c r="DA211" i="2"/>
  <c r="AQ211" i="2"/>
  <c r="AZ211" i="2"/>
  <c r="BT211" i="2"/>
  <c r="CN211" i="2"/>
  <c r="AF211" i="2"/>
  <c r="BV211" i="2"/>
  <c r="CP211" i="2"/>
  <c r="BB211" i="2"/>
  <c r="AH211" i="2"/>
  <c r="DD210" i="2"/>
  <c r="AB211" i="2"/>
  <c r="AV211" i="2"/>
  <c r="BP211" i="2"/>
  <c r="CJ211" i="2"/>
  <c r="AT211" i="2"/>
  <c r="BN211" i="2"/>
  <c r="Z211" i="2"/>
  <c r="CH211" i="2"/>
  <c r="AI211" i="2"/>
  <c r="CQ211" i="2"/>
  <c r="BW211" i="2"/>
  <c r="BC211" i="2"/>
  <c r="A214" i="2"/>
  <c r="A235" i="3" l="1"/>
  <c r="C234" i="3"/>
  <c r="B234" i="3"/>
  <c r="CZ213" i="2"/>
  <c r="Q213" i="2"/>
  <c r="O213" i="2"/>
  <c r="N213" i="2"/>
  <c r="P213" i="2"/>
  <c r="D213" i="2"/>
  <c r="H213" i="2"/>
  <c r="I213" i="2"/>
  <c r="G213" i="2"/>
  <c r="K213" i="2"/>
  <c r="L213" i="2"/>
  <c r="M213" i="2"/>
  <c r="F213" i="2"/>
  <c r="J213" i="2"/>
  <c r="E213" i="2"/>
  <c r="C213" i="2"/>
  <c r="AV212" i="2"/>
  <c r="BP212" i="2"/>
  <c r="CJ212" i="2"/>
  <c r="AB212" i="2"/>
  <c r="BS212" i="2"/>
  <c r="CM212" i="2"/>
  <c r="AY212" i="2"/>
  <c r="AE212" i="2"/>
  <c r="CY214" i="2"/>
  <c r="B214" i="2"/>
  <c r="DB211" i="2"/>
  <c r="AT212" i="2"/>
  <c r="BN212" i="2"/>
  <c r="Z212" i="2"/>
  <c r="CH212" i="2"/>
  <c r="CG212" i="2"/>
  <c r="Y212" i="2"/>
  <c r="AS212" i="2"/>
  <c r="BM212" i="2"/>
  <c r="CE212" i="2"/>
  <c r="DA212" i="2"/>
  <c r="W212" i="2"/>
  <c r="BK212" i="2"/>
  <c r="AQ212" i="2"/>
  <c r="AH212" i="2"/>
  <c r="CP212" i="2"/>
  <c r="BB212" i="2"/>
  <c r="BV212" i="2"/>
  <c r="DE211" i="2"/>
  <c r="BR212" i="2"/>
  <c r="CL212" i="2"/>
  <c r="AD212" i="2"/>
  <c r="AX212" i="2"/>
  <c r="BQ212" i="2"/>
  <c r="CK212" i="2"/>
  <c r="AC212" i="2"/>
  <c r="AW212" i="2"/>
  <c r="BT212" i="2"/>
  <c r="CN212" i="2"/>
  <c r="AZ212" i="2"/>
  <c r="AF212" i="2"/>
  <c r="BU212" i="2"/>
  <c r="CO212" i="2"/>
  <c r="BA212" i="2"/>
  <c r="AG212" i="2"/>
  <c r="DC211" i="2"/>
  <c r="DD211" i="2"/>
  <c r="BY212" i="2"/>
  <c r="CS212" i="2"/>
  <c r="AK212" i="2"/>
  <c r="BE212" i="2"/>
  <c r="AJ212" i="2"/>
  <c r="BD212" i="2"/>
  <c r="BX212" i="2"/>
  <c r="CR212" i="2"/>
  <c r="BO212" i="2"/>
  <c r="CI212" i="2"/>
  <c r="AU212" i="2"/>
  <c r="AA212" i="2"/>
  <c r="AR212" i="2"/>
  <c r="BL212" i="2"/>
  <c r="CF212" i="2"/>
  <c r="X212" i="2"/>
  <c r="AI212" i="2"/>
  <c r="CQ212" i="2"/>
  <c r="BW212" i="2"/>
  <c r="BC212" i="2"/>
  <c r="A215" i="2"/>
  <c r="A236" i="3" l="1"/>
  <c r="C235" i="3"/>
  <c r="B235" i="3"/>
  <c r="DE212" i="2"/>
  <c r="CZ214" i="2"/>
  <c r="P214" i="2"/>
  <c r="N214" i="2"/>
  <c r="M214" i="2"/>
  <c r="Q214" i="2"/>
  <c r="O214" i="2"/>
  <c r="I214" i="2"/>
  <c r="J214" i="2"/>
  <c r="L214" i="2"/>
  <c r="E214" i="2"/>
  <c r="F214" i="2"/>
  <c r="K214" i="2"/>
  <c r="D214" i="2"/>
  <c r="G214" i="2"/>
  <c r="H214" i="2"/>
  <c r="C214" i="2"/>
  <c r="AX213" i="2"/>
  <c r="BR213" i="2"/>
  <c r="CL213" i="2"/>
  <c r="AD213" i="2"/>
  <c r="AY213" i="2"/>
  <c r="BS213" i="2"/>
  <c r="CM213" i="2"/>
  <c r="AE213" i="2"/>
  <c r="CF213" i="2"/>
  <c r="X213" i="2"/>
  <c r="BL213" i="2"/>
  <c r="AR213" i="2"/>
  <c r="BY213" i="2"/>
  <c r="CS213" i="2"/>
  <c r="BE213" i="2"/>
  <c r="AK213" i="2"/>
  <c r="CY215" i="2"/>
  <c r="B215" i="2"/>
  <c r="DC212" i="2"/>
  <c r="CE213" i="2"/>
  <c r="DA213" i="2"/>
  <c r="W213" i="2"/>
  <c r="BK213" i="2"/>
  <c r="AQ213" i="2"/>
  <c r="BU213" i="2"/>
  <c r="CO213" i="2"/>
  <c r="BA213" i="2"/>
  <c r="AG213" i="2"/>
  <c r="AW213" i="2"/>
  <c r="BQ213" i="2"/>
  <c r="AC213" i="2"/>
  <c r="CK213" i="2"/>
  <c r="AH213" i="2"/>
  <c r="CP213" i="2"/>
  <c r="BV213" i="2"/>
  <c r="BB213" i="2"/>
  <c r="DD212" i="2"/>
  <c r="CG213" i="2"/>
  <c r="Y213" i="2"/>
  <c r="AS213" i="2"/>
  <c r="BM213" i="2"/>
  <c r="BT213" i="2"/>
  <c r="CN213" i="2"/>
  <c r="AF213" i="2"/>
  <c r="AZ213" i="2"/>
  <c r="AB213" i="2"/>
  <c r="AV213" i="2"/>
  <c r="BP213" i="2"/>
  <c r="CJ213" i="2"/>
  <c r="AI213" i="2"/>
  <c r="BC213" i="2"/>
  <c r="BW213" i="2"/>
  <c r="CQ213" i="2"/>
  <c r="DB212" i="2"/>
  <c r="Z213" i="2"/>
  <c r="AT213" i="2"/>
  <c r="CH213" i="2"/>
  <c r="BN213" i="2"/>
  <c r="AA213" i="2"/>
  <c r="AU213" i="2"/>
  <c r="CI213" i="2"/>
  <c r="BO213" i="2"/>
  <c r="AJ213" i="2"/>
  <c r="BD213" i="2"/>
  <c r="CR213" i="2"/>
  <c r="BX213" i="2"/>
  <c r="A216" i="2"/>
  <c r="A237" i="3" l="1"/>
  <c r="C236" i="3"/>
  <c r="B236" i="3"/>
  <c r="CZ215" i="2"/>
  <c r="Q215" i="2"/>
  <c r="O215" i="2"/>
  <c r="N215" i="2"/>
  <c r="P215" i="2"/>
  <c r="H215" i="2"/>
  <c r="I215" i="2"/>
  <c r="C215" i="2"/>
  <c r="G215" i="2"/>
  <c r="M215" i="2"/>
  <c r="F215" i="2"/>
  <c r="J215" i="2"/>
  <c r="D215" i="2"/>
  <c r="E215" i="2"/>
  <c r="K215" i="2"/>
  <c r="L215" i="2"/>
  <c r="AU214" i="2"/>
  <c r="BO214" i="2"/>
  <c r="CI214" i="2"/>
  <c r="AA214" i="2"/>
  <c r="BM214" i="2"/>
  <c r="CG214" i="2"/>
  <c r="Y214" i="2"/>
  <c r="AS214" i="2"/>
  <c r="AI214" i="2"/>
  <c r="BC214" i="2"/>
  <c r="CQ214" i="2"/>
  <c r="BW214" i="2"/>
  <c r="BX214" i="2"/>
  <c r="CR214" i="2"/>
  <c r="BD214" i="2"/>
  <c r="AJ214" i="2"/>
  <c r="DC213" i="2"/>
  <c r="DE213" i="2"/>
  <c r="CE214" i="2"/>
  <c r="DA214" i="2"/>
  <c r="AQ214" i="2"/>
  <c r="W214" i="2"/>
  <c r="BK214" i="2"/>
  <c r="BS214" i="2"/>
  <c r="CM214" i="2"/>
  <c r="AE214" i="2"/>
  <c r="AY214" i="2"/>
  <c r="BR214" i="2"/>
  <c r="CL214" i="2"/>
  <c r="AD214" i="2"/>
  <c r="AX214" i="2"/>
  <c r="AG214" i="2"/>
  <c r="CO214" i="2"/>
  <c r="BU214" i="2"/>
  <c r="BA214" i="2"/>
  <c r="CY216" i="2"/>
  <c r="B216" i="2"/>
  <c r="DD213" i="2"/>
  <c r="AB214" i="2"/>
  <c r="AV214" i="2"/>
  <c r="BP214" i="2"/>
  <c r="CJ214" i="2"/>
  <c r="BN214" i="2"/>
  <c r="CH214" i="2"/>
  <c r="AT214" i="2"/>
  <c r="Z214" i="2"/>
  <c r="AW214" i="2"/>
  <c r="BQ214" i="2"/>
  <c r="AC214" i="2"/>
  <c r="CK214" i="2"/>
  <c r="AH214" i="2"/>
  <c r="CP214" i="2"/>
  <c r="BB214" i="2"/>
  <c r="BV214" i="2"/>
  <c r="DB213" i="2"/>
  <c r="BL214" i="2"/>
  <c r="CF214" i="2"/>
  <c r="AR214" i="2"/>
  <c r="X214" i="2"/>
  <c r="BT214" i="2"/>
  <c r="CN214" i="2"/>
  <c r="AF214" i="2"/>
  <c r="AZ214" i="2"/>
  <c r="BY214" i="2"/>
  <c r="CS214" i="2"/>
  <c r="AK214" i="2"/>
  <c r="BE214" i="2"/>
  <c r="A217" i="2"/>
  <c r="A238" i="3" l="1"/>
  <c r="C237" i="3"/>
  <c r="B237" i="3"/>
  <c r="DE214" i="2"/>
  <c r="DD214" i="2"/>
  <c r="AY215" i="2"/>
  <c r="BS215" i="2"/>
  <c r="CM215" i="2"/>
  <c r="AE215" i="2"/>
  <c r="Z215" i="2"/>
  <c r="BN215" i="2"/>
  <c r="AT215" i="2"/>
  <c r="CH215" i="2"/>
  <c r="AW215" i="2"/>
  <c r="BQ215" i="2"/>
  <c r="AC215" i="2"/>
  <c r="CK215" i="2"/>
  <c r="AI215" i="2"/>
  <c r="CQ215" i="2"/>
  <c r="BC215" i="2"/>
  <c r="BW215" i="2"/>
  <c r="DB214" i="2"/>
  <c r="CG215" i="2"/>
  <c r="Y215" i="2"/>
  <c r="AS215" i="2"/>
  <c r="BM215" i="2"/>
  <c r="BU215" i="2"/>
  <c r="CO215" i="2"/>
  <c r="BA215" i="2"/>
  <c r="AG215" i="2"/>
  <c r="AB215" i="2"/>
  <c r="AV215" i="2"/>
  <c r="BP215" i="2"/>
  <c r="CJ215" i="2"/>
  <c r="BY215" i="2"/>
  <c r="CS215" i="2"/>
  <c r="BE215" i="2"/>
  <c r="AK215" i="2"/>
  <c r="CY217" i="2"/>
  <c r="B217" i="2"/>
  <c r="BT215" i="2"/>
  <c r="CN215" i="2"/>
  <c r="AF215" i="2"/>
  <c r="AZ215" i="2"/>
  <c r="BR215" i="2"/>
  <c r="CL215" i="2"/>
  <c r="AX215" i="2"/>
  <c r="AD215" i="2"/>
  <c r="CE215" i="2"/>
  <c r="DA215" i="2"/>
  <c r="BK215" i="2"/>
  <c r="W215" i="2"/>
  <c r="AQ215" i="2"/>
  <c r="AH215" i="2"/>
  <c r="CP215" i="2"/>
  <c r="BV215" i="2"/>
  <c r="BB215" i="2"/>
  <c r="CZ216" i="2"/>
  <c r="O216" i="2"/>
  <c r="M216" i="2"/>
  <c r="Q216" i="2"/>
  <c r="J216" i="2"/>
  <c r="C216" i="2"/>
  <c r="N216" i="2"/>
  <c r="E216" i="2"/>
  <c r="F216" i="2"/>
  <c r="K216" i="2"/>
  <c r="P216" i="2"/>
  <c r="D216" i="2"/>
  <c r="I216" i="2"/>
  <c r="H216" i="2"/>
  <c r="L216" i="2"/>
  <c r="G216" i="2"/>
  <c r="DC214" i="2"/>
  <c r="X215" i="2"/>
  <c r="CF215" i="2"/>
  <c r="BL215" i="2"/>
  <c r="AR215" i="2"/>
  <c r="AU215" i="2"/>
  <c r="BO215" i="2"/>
  <c r="CI215" i="2"/>
  <c r="AA215" i="2"/>
  <c r="AJ215" i="2"/>
  <c r="BD215" i="2"/>
  <c r="CR215" i="2"/>
  <c r="BX215" i="2"/>
  <c r="A218" i="2"/>
  <c r="A239" i="3" l="1"/>
  <c r="B238" i="3"/>
  <c r="C238" i="3"/>
  <c r="DB215" i="2"/>
  <c r="AJ216" i="2"/>
  <c r="CR216" i="2"/>
  <c r="BX216" i="2"/>
  <c r="BD216" i="2"/>
  <c r="CZ217" i="2"/>
  <c r="Q217" i="2"/>
  <c r="P217" i="2"/>
  <c r="N217" i="2"/>
  <c r="O217" i="2"/>
  <c r="M217" i="2"/>
  <c r="C217" i="2"/>
  <c r="D217" i="2"/>
  <c r="H217" i="2"/>
  <c r="F217" i="2"/>
  <c r="G217" i="2"/>
  <c r="K217" i="2"/>
  <c r="E217" i="2"/>
  <c r="I217" i="2"/>
  <c r="L217" i="2"/>
  <c r="J217" i="2"/>
  <c r="AF216" i="2"/>
  <c r="CN216" i="2"/>
  <c r="AZ216" i="2"/>
  <c r="BT216" i="2"/>
  <c r="BV216" i="2"/>
  <c r="CP216" i="2"/>
  <c r="BB216" i="2"/>
  <c r="AH216" i="2"/>
  <c r="AG216" i="2"/>
  <c r="BA216" i="2"/>
  <c r="CO216" i="2"/>
  <c r="BU216" i="2"/>
  <c r="CY218" i="2"/>
  <c r="B218" i="2"/>
  <c r="AB216" i="2"/>
  <c r="AV216" i="2"/>
  <c r="BP216" i="2"/>
  <c r="CJ216" i="2"/>
  <c r="AE216" i="2"/>
  <c r="AY216" i="2"/>
  <c r="BS216" i="2"/>
  <c r="CM216" i="2"/>
  <c r="W216" i="2"/>
  <c r="AQ216" i="2"/>
  <c r="DA216" i="2"/>
  <c r="BK216" i="2"/>
  <c r="CE216" i="2"/>
  <c r="AI216" i="2"/>
  <c r="CQ216" i="2"/>
  <c r="BC216" i="2"/>
  <c r="BW216" i="2"/>
  <c r="DD215" i="2"/>
  <c r="AC216" i="2"/>
  <c r="AW216" i="2"/>
  <c r="CK216" i="2"/>
  <c r="BQ216" i="2"/>
  <c r="Z216" i="2"/>
  <c r="AT216" i="2"/>
  <c r="CH216" i="2"/>
  <c r="BN216" i="2"/>
  <c r="AD216" i="2"/>
  <c r="AX216" i="2"/>
  <c r="CL216" i="2"/>
  <c r="BR216" i="2"/>
  <c r="AA216" i="2"/>
  <c r="AU216" i="2"/>
  <c r="CI216" i="2"/>
  <c r="BO216" i="2"/>
  <c r="AR216" i="2"/>
  <c r="X216" i="2"/>
  <c r="BL216" i="2"/>
  <c r="CF216" i="2"/>
  <c r="AS216" i="2"/>
  <c r="Y216" i="2"/>
  <c r="CG216" i="2"/>
  <c r="BM216" i="2"/>
  <c r="AK216" i="2"/>
  <c r="BE216" i="2"/>
  <c r="BY216" i="2"/>
  <c r="CS216" i="2"/>
  <c r="DC215" i="2"/>
  <c r="DE215" i="2"/>
  <c r="A219" i="2"/>
  <c r="A240" i="3" l="1"/>
  <c r="B239" i="3"/>
  <c r="C239" i="3"/>
  <c r="DB216" i="2"/>
  <c r="CY219" i="2"/>
  <c r="B219" i="2"/>
  <c r="DE216" i="2"/>
  <c r="AF217" i="2"/>
  <c r="CN217" i="2"/>
  <c r="AZ217" i="2"/>
  <c r="BT217" i="2"/>
  <c r="BO217" i="2"/>
  <c r="CI217" i="2"/>
  <c r="AU217" i="2"/>
  <c r="AA217" i="2"/>
  <c r="W217" i="2"/>
  <c r="AQ217" i="2"/>
  <c r="DA217" i="2"/>
  <c r="BK217" i="2"/>
  <c r="CE217" i="2"/>
  <c r="AJ217" i="2"/>
  <c r="CR217" i="2"/>
  <c r="BD217" i="2"/>
  <c r="BX217" i="2"/>
  <c r="DD216" i="2"/>
  <c r="BQ217" i="2"/>
  <c r="CK217" i="2"/>
  <c r="AC217" i="2"/>
  <c r="AW217" i="2"/>
  <c r="AG217" i="2"/>
  <c r="BA217" i="2"/>
  <c r="BU217" i="2"/>
  <c r="CO217" i="2"/>
  <c r="DC216" i="2"/>
  <c r="AD217" i="2"/>
  <c r="CL217" i="2"/>
  <c r="BR217" i="2"/>
  <c r="AX217" i="2"/>
  <c r="AE217" i="2"/>
  <c r="CM217" i="2"/>
  <c r="AY217" i="2"/>
  <c r="BS217" i="2"/>
  <c r="CF217" i="2"/>
  <c r="X217" i="2"/>
  <c r="BL217" i="2"/>
  <c r="AR217" i="2"/>
  <c r="AH217" i="2"/>
  <c r="BB217" i="2"/>
  <c r="CP217" i="2"/>
  <c r="BV217" i="2"/>
  <c r="CZ218" i="2"/>
  <c r="Q218" i="2"/>
  <c r="O218" i="2"/>
  <c r="N218" i="2"/>
  <c r="M218" i="2"/>
  <c r="K218" i="2"/>
  <c r="L218" i="2"/>
  <c r="C218" i="2"/>
  <c r="D218" i="2"/>
  <c r="H218" i="2"/>
  <c r="J218" i="2"/>
  <c r="I218" i="2"/>
  <c r="F218" i="2"/>
  <c r="P218" i="2"/>
  <c r="G218" i="2"/>
  <c r="E218" i="2"/>
  <c r="CH217" i="2"/>
  <c r="Z217" i="2"/>
  <c r="AT217" i="2"/>
  <c r="BN217" i="2"/>
  <c r="AK217" i="2"/>
  <c r="CS217" i="2"/>
  <c r="BY217" i="2"/>
  <c r="BE217" i="2"/>
  <c r="CG217" i="2"/>
  <c r="Y217" i="2"/>
  <c r="AS217" i="2"/>
  <c r="BM217" i="2"/>
  <c r="BP217" i="2"/>
  <c r="CJ217" i="2"/>
  <c r="AV217" i="2"/>
  <c r="AB217" i="2"/>
  <c r="BW217" i="2"/>
  <c r="CQ217" i="2"/>
  <c r="BC217" i="2"/>
  <c r="AI217" i="2"/>
  <c r="A220" i="2"/>
  <c r="A241" i="3" l="1"/>
  <c r="C240" i="3"/>
  <c r="B240" i="3"/>
  <c r="CY220" i="2"/>
  <c r="B220" i="2"/>
  <c r="CH218" i="2"/>
  <c r="Z218" i="2"/>
  <c r="BN218" i="2"/>
  <c r="AT218" i="2"/>
  <c r="CF218" i="2"/>
  <c r="X218" i="2"/>
  <c r="AR218" i="2"/>
  <c r="BL218" i="2"/>
  <c r="AG218" i="2"/>
  <c r="BA218" i="2"/>
  <c r="BU218" i="2"/>
  <c r="CO218" i="2"/>
  <c r="DD217" i="2"/>
  <c r="BM218" i="2"/>
  <c r="CG218" i="2"/>
  <c r="Y218" i="2"/>
  <c r="AS218" i="2"/>
  <c r="CK218" i="2"/>
  <c r="AC218" i="2"/>
  <c r="AW218" i="2"/>
  <c r="BQ218" i="2"/>
  <c r="BK218" i="2"/>
  <c r="CE218" i="2"/>
  <c r="DA218" i="2"/>
  <c r="AQ218" i="2"/>
  <c r="W218" i="2"/>
  <c r="BV218" i="2"/>
  <c r="CP218" i="2"/>
  <c r="BB218" i="2"/>
  <c r="AH218" i="2"/>
  <c r="AX218" i="2"/>
  <c r="BR218" i="2"/>
  <c r="CL218" i="2"/>
  <c r="AD218" i="2"/>
  <c r="AZ218" i="2"/>
  <c r="BT218" i="2"/>
  <c r="AF218" i="2"/>
  <c r="CN218" i="2"/>
  <c r="DC217" i="2"/>
  <c r="AJ218" i="2"/>
  <c r="CR218" i="2"/>
  <c r="BD218" i="2"/>
  <c r="BX218" i="2"/>
  <c r="CJ218" i="2"/>
  <c r="AB218" i="2"/>
  <c r="AV218" i="2"/>
  <c r="BP218" i="2"/>
  <c r="CM218" i="2"/>
  <c r="AE218" i="2"/>
  <c r="BS218" i="2"/>
  <c r="AY218" i="2"/>
  <c r="AK218" i="2"/>
  <c r="BE218" i="2"/>
  <c r="CS218" i="2"/>
  <c r="BY218" i="2"/>
  <c r="DE217" i="2"/>
  <c r="DB217" i="2"/>
  <c r="CZ219" i="2"/>
  <c r="P219" i="2"/>
  <c r="O219" i="2"/>
  <c r="M219" i="2"/>
  <c r="Q219" i="2"/>
  <c r="N219" i="2"/>
  <c r="G219" i="2"/>
  <c r="K219" i="2"/>
  <c r="L219" i="2"/>
  <c r="J219" i="2"/>
  <c r="F219" i="2"/>
  <c r="H219" i="2"/>
  <c r="E219" i="2"/>
  <c r="I219" i="2"/>
  <c r="C219" i="2"/>
  <c r="D219" i="2"/>
  <c r="CI218" i="2"/>
  <c r="AA218" i="2"/>
  <c r="BO218" i="2"/>
  <c r="AU218" i="2"/>
  <c r="BW218" i="2"/>
  <c r="CQ218" i="2"/>
  <c r="BC218" i="2"/>
  <c r="AI218" i="2"/>
  <c r="A221" i="2"/>
  <c r="A242" i="3" l="1"/>
  <c r="C241" i="3"/>
  <c r="B241" i="3"/>
  <c r="CZ220" i="2"/>
  <c r="Q220" i="2"/>
  <c r="P220" i="2"/>
  <c r="N220" i="2"/>
  <c r="O220" i="2"/>
  <c r="M220" i="2"/>
  <c r="F220" i="2"/>
  <c r="G220" i="2"/>
  <c r="K220" i="2"/>
  <c r="L220" i="2"/>
  <c r="I220" i="2"/>
  <c r="J220" i="2"/>
  <c r="E220" i="2"/>
  <c r="D220" i="2"/>
  <c r="H220" i="2"/>
  <c r="C220" i="2"/>
  <c r="CL219" i="2"/>
  <c r="AD219" i="2"/>
  <c r="AX219" i="2"/>
  <c r="BR219" i="2"/>
  <c r="AJ219" i="2"/>
  <c r="BD219" i="2"/>
  <c r="BX219" i="2"/>
  <c r="CR219" i="2"/>
  <c r="DE218" i="2"/>
  <c r="CY221" i="2"/>
  <c r="B221" i="2"/>
  <c r="CG219" i="2"/>
  <c r="Y219" i="2"/>
  <c r="AS219" i="2"/>
  <c r="BM219" i="2"/>
  <c r="CN219" i="2"/>
  <c r="AF219" i="2"/>
  <c r="BT219" i="2"/>
  <c r="AZ219" i="2"/>
  <c r="BY219" i="2"/>
  <c r="CS219" i="2"/>
  <c r="AK219" i="2"/>
  <c r="BE219" i="2"/>
  <c r="DB218" i="2"/>
  <c r="DD218" i="2"/>
  <c r="CF219" i="2"/>
  <c r="X219" i="2"/>
  <c r="AR219" i="2"/>
  <c r="BL219" i="2"/>
  <c r="AV219" i="2"/>
  <c r="AB219" i="2"/>
  <c r="CJ219" i="2"/>
  <c r="BP219" i="2"/>
  <c r="CM219" i="2"/>
  <c r="AE219" i="2"/>
  <c r="BS219" i="2"/>
  <c r="AY219" i="2"/>
  <c r="BU219" i="2"/>
  <c r="CO219" i="2"/>
  <c r="BA219" i="2"/>
  <c r="AG219" i="2"/>
  <c r="DC218" i="2"/>
  <c r="BK219" i="2"/>
  <c r="CE219" i="2"/>
  <c r="AQ219" i="2"/>
  <c r="DA219" i="2"/>
  <c r="W219" i="2"/>
  <c r="AT219" i="2"/>
  <c r="BN219" i="2"/>
  <c r="CH219" i="2"/>
  <c r="Z219" i="2"/>
  <c r="AU219" i="2"/>
  <c r="CI219" i="2"/>
  <c r="AA219" i="2"/>
  <c r="BO219" i="2"/>
  <c r="AI219" i="2"/>
  <c r="BC219" i="2"/>
  <c r="CQ219" i="2"/>
  <c r="BW219" i="2"/>
  <c r="BQ219" i="2"/>
  <c r="CK219" i="2"/>
  <c r="AC219" i="2"/>
  <c r="AW219" i="2"/>
  <c r="AH219" i="2"/>
  <c r="CP219" i="2"/>
  <c r="BB219" i="2"/>
  <c r="BV219" i="2"/>
  <c r="A222" i="2"/>
  <c r="A243" i="3" l="1"/>
  <c r="C242" i="3"/>
  <c r="B242" i="3"/>
  <c r="DE219" i="2"/>
  <c r="CZ221" i="2"/>
  <c r="P221" i="2"/>
  <c r="M221" i="2"/>
  <c r="Q221" i="2"/>
  <c r="N221" i="2"/>
  <c r="C221" i="2"/>
  <c r="D221" i="2"/>
  <c r="H221" i="2"/>
  <c r="L221" i="2"/>
  <c r="O221" i="2"/>
  <c r="K221" i="2"/>
  <c r="G221" i="2"/>
  <c r="I221" i="2"/>
  <c r="J221" i="2"/>
  <c r="F221" i="2"/>
  <c r="E221" i="2"/>
  <c r="AB220" i="2"/>
  <c r="AV220" i="2"/>
  <c r="BP220" i="2"/>
  <c r="CJ220" i="2"/>
  <c r="AW220" i="2"/>
  <c r="BQ220" i="2"/>
  <c r="CK220" i="2"/>
  <c r="AC220" i="2"/>
  <c r="BN220" i="2"/>
  <c r="CH220" i="2"/>
  <c r="AT220" i="2"/>
  <c r="Z220" i="2"/>
  <c r="AJ220" i="2"/>
  <c r="CR220" i="2"/>
  <c r="BD220" i="2"/>
  <c r="BX220" i="2"/>
  <c r="BL220" i="2"/>
  <c r="CF220" i="2"/>
  <c r="AR220" i="2"/>
  <c r="X220" i="2"/>
  <c r="AZ220" i="2"/>
  <c r="BT220" i="2"/>
  <c r="AF220" i="2"/>
  <c r="CN220" i="2"/>
  <c r="AG220" i="2"/>
  <c r="BA220" i="2"/>
  <c r="BU220" i="2"/>
  <c r="CO220" i="2"/>
  <c r="AK220" i="2"/>
  <c r="CS220" i="2"/>
  <c r="BY220" i="2"/>
  <c r="BE220" i="2"/>
  <c r="CY222" i="2"/>
  <c r="B222" i="2"/>
  <c r="BK220" i="2"/>
  <c r="CE220" i="2"/>
  <c r="AQ220" i="2"/>
  <c r="DA220" i="2"/>
  <c r="W220" i="2"/>
  <c r="AD220" i="2"/>
  <c r="AX220" i="2"/>
  <c r="CL220" i="2"/>
  <c r="BR220" i="2"/>
  <c r="AA220" i="2"/>
  <c r="AU220" i="2"/>
  <c r="CI220" i="2"/>
  <c r="BO220" i="2"/>
  <c r="AH220" i="2"/>
  <c r="BB220" i="2"/>
  <c r="CP220" i="2"/>
  <c r="BV220" i="2"/>
  <c r="DB219" i="2"/>
  <c r="DD219" i="2"/>
  <c r="DC219" i="2"/>
  <c r="BM220" i="2"/>
  <c r="CG220" i="2"/>
  <c r="AS220" i="2"/>
  <c r="Y220" i="2"/>
  <c r="AY220" i="2"/>
  <c r="BS220" i="2"/>
  <c r="AE220" i="2"/>
  <c r="CM220" i="2"/>
  <c r="BW220" i="2"/>
  <c r="CQ220" i="2"/>
  <c r="BC220" i="2"/>
  <c r="AI220" i="2"/>
  <c r="A223" i="2"/>
  <c r="A244" i="3" l="1"/>
  <c r="C243" i="3"/>
  <c r="B243" i="3"/>
  <c r="DB220" i="2"/>
  <c r="CY223" i="2"/>
  <c r="B223" i="2"/>
  <c r="DD220" i="2"/>
  <c r="AT221" i="2"/>
  <c r="BN221" i="2"/>
  <c r="CH221" i="2"/>
  <c r="Z221" i="2"/>
  <c r="AY221" i="2"/>
  <c r="BS221" i="2"/>
  <c r="AE221" i="2"/>
  <c r="CM221" i="2"/>
  <c r="AR221" i="2"/>
  <c r="BL221" i="2"/>
  <c r="X221" i="2"/>
  <c r="CF221" i="2"/>
  <c r="BU221" i="2"/>
  <c r="CO221" i="2"/>
  <c r="BA221" i="2"/>
  <c r="AG221" i="2"/>
  <c r="CZ222" i="2"/>
  <c r="O222" i="2"/>
  <c r="M222" i="2"/>
  <c r="Q222" i="2"/>
  <c r="N222" i="2"/>
  <c r="P222" i="2"/>
  <c r="J222" i="2"/>
  <c r="C222" i="2"/>
  <c r="E222" i="2"/>
  <c r="F222" i="2"/>
  <c r="G222" i="2"/>
  <c r="L222" i="2"/>
  <c r="K222" i="2"/>
  <c r="H222" i="2"/>
  <c r="D222" i="2"/>
  <c r="I222" i="2"/>
  <c r="AX221" i="2"/>
  <c r="AD221" i="2"/>
  <c r="BR221" i="2"/>
  <c r="CL221" i="2"/>
  <c r="AI221" i="2"/>
  <c r="CQ221" i="2"/>
  <c r="BW221" i="2"/>
  <c r="BC221" i="2"/>
  <c r="BK221" i="2"/>
  <c r="W221" i="2"/>
  <c r="AQ221" i="2"/>
  <c r="DA221" i="2"/>
  <c r="CE221" i="2"/>
  <c r="AJ221" i="2"/>
  <c r="BD221" i="2"/>
  <c r="BX221" i="2"/>
  <c r="CR221" i="2"/>
  <c r="DC220" i="2"/>
  <c r="AW221" i="2"/>
  <c r="BQ221" i="2"/>
  <c r="CK221" i="2"/>
  <c r="AC221" i="2"/>
  <c r="AZ221" i="2"/>
  <c r="AF221" i="2"/>
  <c r="BT221" i="2"/>
  <c r="CN221" i="2"/>
  <c r="AH221" i="2"/>
  <c r="CP221" i="2"/>
  <c r="BB221" i="2"/>
  <c r="BV221" i="2"/>
  <c r="DE220" i="2"/>
  <c r="BM221" i="2"/>
  <c r="AS221" i="2"/>
  <c r="CG221" i="2"/>
  <c r="Y221" i="2"/>
  <c r="AU221" i="2"/>
  <c r="BO221" i="2"/>
  <c r="AA221" i="2"/>
  <c r="CI221" i="2"/>
  <c r="AV221" i="2"/>
  <c r="BP221" i="2"/>
  <c r="AB221" i="2"/>
  <c r="CJ221" i="2"/>
  <c r="BY221" i="2"/>
  <c r="CS221" i="2"/>
  <c r="AK221" i="2"/>
  <c r="BE221" i="2"/>
  <c r="A224" i="2"/>
  <c r="A245" i="3" l="1"/>
  <c r="C244" i="3"/>
  <c r="B244" i="3"/>
  <c r="DD221" i="2"/>
  <c r="AE222" i="2"/>
  <c r="AY222" i="2"/>
  <c r="CM222" i="2"/>
  <c r="BS222" i="2"/>
  <c r="BV222" i="2"/>
  <c r="CP222" i="2"/>
  <c r="BB222" i="2"/>
  <c r="AH222" i="2"/>
  <c r="CY224" i="2"/>
  <c r="B224" i="2"/>
  <c r="AC222" i="2"/>
  <c r="AW222" i="2"/>
  <c r="BQ222" i="2"/>
  <c r="CK222" i="2"/>
  <c r="BK222" i="2"/>
  <c r="CE222" i="2"/>
  <c r="W222" i="2"/>
  <c r="AQ222" i="2"/>
  <c r="DA222" i="2"/>
  <c r="DC221" i="2"/>
  <c r="AR222" i="2"/>
  <c r="BL222" i="2"/>
  <c r="X222" i="2"/>
  <c r="CF222" i="2"/>
  <c r="CI222" i="2"/>
  <c r="AA222" i="2"/>
  <c r="AU222" i="2"/>
  <c r="BO222" i="2"/>
  <c r="AD222" i="2"/>
  <c r="AX222" i="2"/>
  <c r="BR222" i="2"/>
  <c r="CL222" i="2"/>
  <c r="AG222" i="2"/>
  <c r="BA222" i="2"/>
  <c r="CO222" i="2"/>
  <c r="BU222" i="2"/>
  <c r="CZ223" i="2"/>
  <c r="Q223" i="2"/>
  <c r="P223" i="2"/>
  <c r="N223" i="2"/>
  <c r="M223" i="2"/>
  <c r="C223" i="2"/>
  <c r="D223" i="2"/>
  <c r="H223" i="2"/>
  <c r="O223" i="2"/>
  <c r="F223" i="2"/>
  <c r="G223" i="2"/>
  <c r="K223" i="2"/>
  <c r="L223" i="2"/>
  <c r="E223" i="2"/>
  <c r="J223" i="2"/>
  <c r="I223" i="2"/>
  <c r="DE221" i="2"/>
  <c r="AS222" i="2"/>
  <c r="BM222" i="2"/>
  <c r="CG222" i="2"/>
  <c r="Y222" i="2"/>
  <c r="AZ222" i="2"/>
  <c r="BT222" i="2"/>
  <c r="AF222" i="2"/>
  <c r="CN222" i="2"/>
  <c r="AK222" i="2"/>
  <c r="BE222" i="2"/>
  <c r="BY222" i="2"/>
  <c r="CS222" i="2"/>
  <c r="DB221" i="2"/>
  <c r="CJ222" i="2"/>
  <c r="AB222" i="2"/>
  <c r="BP222" i="2"/>
  <c r="AV222" i="2"/>
  <c r="CH222" i="2"/>
  <c r="Z222" i="2"/>
  <c r="AT222" i="2"/>
  <c r="BN222" i="2"/>
  <c r="AJ222" i="2"/>
  <c r="CR222" i="2"/>
  <c r="BX222" i="2"/>
  <c r="BD222" i="2"/>
  <c r="AI222" i="2"/>
  <c r="CQ222" i="2"/>
  <c r="BC222" i="2"/>
  <c r="BW222" i="2"/>
  <c r="A225" i="2"/>
  <c r="A246" i="3" l="1"/>
  <c r="C245" i="3"/>
  <c r="B245" i="3"/>
  <c r="CZ224" i="2"/>
  <c r="M224" i="2"/>
  <c r="Q224" i="2"/>
  <c r="N224" i="2"/>
  <c r="O224" i="2"/>
  <c r="H224" i="2"/>
  <c r="I224" i="2"/>
  <c r="J224" i="2"/>
  <c r="F224" i="2"/>
  <c r="E224" i="2"/>
  <c r="L224" i="2"/>
  <c r="C224" i="2"/>
  <c r="D224" i="2"/>
  <c r="G224" i="2"/>
  <c r="K224" i="2"/>
  <c r="P224" i="2"/>
  <c r="AZ223" i="2"/>
  <c r="BT223" i="2"/>
  <c r="AF223" i="2"/>
  <c r="CN223" i="2"/>
  <c r="AI223" i="2"/>
  <c r="CQ223" i="2"/>
  <c r="BW223" i="2"/>
  <c r="BC223" i="2"/>
  <c r="BU223" i="2"/>
  <c r="CO223" i="2"/>
  <c r="BA223" i="2"/>
  <c r="AG223" i="2"/>
  <c r="DB222" i="2"/>
  <c r="CY225" i="2"/>
  <c r="B225" i="2"/>
  <c r="AX223" i="2"/>
  <c r="BR223" i="2"/>
  <c r="CL223" i="2"/>
  <c r="AD223" i="2"/>
  <c r="BO223" i="2"/>
  <c r="CI223" i="2"/>
  <c r="AA223" i="2"/>
  <c r="AU223" i="2"/>
  <c r="CF223" i="2"/>
  <c r="X223" i="2"/>
  <c r="AR223" i="2"/>
  <c r="BL223" i="2"/>
  <c r="AJ223" i="2"/>
  <c r="BD223" i="2"/>
  <c r="BX223" i="2"/>
  <c r="CR223" i="2"/>
  <c r="DD222" i="2"/>
  <c r="CG223" i="2"/>
  <c r="Y223" i="2"/>
  <c r="BM223" i="2"/>
  <c r="AS223" i="2"/>
  <c r="CH223" i="2"/>
  <c r="Z223" i="2"/>
  <c r="BN223" i="2"/>
  <c r="AT223" i="2"/>
  <c r="W223" i="2"/>
  <c r="AQ223" i="2"/>
  <c r="BK223" i="2"/>
  <c r="CE223" i="2"/>
  <c r="DA223" i="2"/>
  <c r="AK223" i="2"/>
  <c r="BE223" i="2"/>
  <c r="CS223" i="2"/>
  <c r="BY223" i="2"/>
  <c r="DC222" i="2"/>
  <c r="BQ223" i="2"/>
  <c r="CK223" i="2"/>
  <c r="AW223" i="2"/>
  <c r="AC223" i="2"/>
  <c r="AE223" i="2"/>
  <c r="AY223" i="2"/>
  <c r="CM223" i="2"/>
  <c r="BS223" i="2"/>
  <c r="BP223" i="2"/>
  <c r="CJ223" i="2"/>
  <c r="AV223" i="2"/>
  <c r="AB223" i="2"/>
  <c r="BV223" i="2"/>
  <c r="CP223" i="2"/>
  <c r="BB223" i="2"/>
  <c r="AH223" i="2"/>
  <c r="DE222" i="2"/>
  <c r="A226" i="2"/>
  <c r="A247" i="3" l="1"/>
  <c r="B246" i="3"/>
  <c r="C246" i="3"/>
  <c r="DD223" i="2"/>
  <c r="AZ224" i="2"/>
  <c r="BT224" i="2"/>
  <c r="CN224" i="2"/>
  <c r="AF224" i="2"/>
  <c r="CK224" i="2"/>
  <c r="BQ224" i="2"/>
  <c r="AW224" i="2"/>
  <c r="AC224" i="2"/>
  <c r="CI224" i="2"/>
  <c r="AA224" i="2"/>
  <c r="BO224" i="2"/>
  <c r="AU224" i="2"/>
  <c r="AV224" i="2"/>
  <c r="BP224" i="2"/>
  <c r="CJ224" i="2"/>
  <c r="AB224" i="2"/>
  <c r="CY226" i="2"/>
  <c r="B226" i="2"/>
  <c r="DE223" i="2"/>
  <c r="AJ224" i="2"/>
  <c r="CR224" i="2"/>
  <c r="BX224" i="2"/>
  <c r="BD224" i="2"/>
  <c r="BK224" i="2"/>
  <c r="CE224" i="2"/>
  <c r="W224" i="2"/>
  <c r="DA224" i="2"/>
  <c r="AQ224" i="2"/>
  <c r="AX224" i="2"/>
  <c r="BR224" i="2"/>
  <c r="AD224" i="2"/>
  <c r="CL224" i="2"/>
  <c r="BV224" i="2"/>
  <c r="CP224" i="2"/>
  <c r="BB224" i="2"/>
  <c r="AH224" i="2"/>
  <c r="CZ225" i="2"/>
  <c r="P225" i="2"/>
  <c r="O225" i="2"/>
  <c r="M225" i="2"/>
  <c r="N225" i="2"/>
  <c r="D225" i="2"/>
  <c r="H225" i="2"/>
  <c r="I225" i="2"/>
  <c r="G225" i="2"/>
  <c r="K225" i="2"/>
  <c r="L225" i="2"/>
  <c r="F225" i="2"/>
  <c r="J225" i="2"/>
  <c r="Q225" i="2"/>
  <c r="E225" i="2"/>
  <c r="C225" i="2"/>
  <c r="CM224" i="2"/>
  <c r="AY224" i="2"/>
  <c r="BS224" i="2"/>
  <c r="AE224" i="2"/>
  <c r="AK224" i="2"/>
  <c r="BE224" i="2"/>
  <c r="BY224" i="2"/>
  <c r="CS224" i="2"/>
  <c r="DC223" i="2"/>
  <c r="BM224" i="2"/>
  <c r="CG224" i="2"/>
  <c r="Y224" i="2"/>
  <c r="AS224" i="2"/>
  <c r="AG224" i="2"/>
  <c r="BA224" i="2"/>
  <c r="CO224" i="2"/>
  <c r="BU224" i="2"/>
  <c r="DB223" i="2"/>
  <c r="AR224" i="2"/>
  <c r="BL224" i="2"/>
  <c r="CF224" i="2"/>
  <c r="X224" i="2"/>
  <c r="AT224" i="2"/>
  <c r="BN224" i="2"/>
  <c r="Z224" i="2"/>
  <c r="CH224" i="2"/>
  <c r="BW224" i="2"/>
  <c r="CQ224" i="2"/>
  <c r="AI224" i="2"/>
  <c r="BC224" i="2"/>
  <c r="A227" i="2"/>
  <c r="A248" i="3" l="1"/>
  <c r="B247" i="3"/>
  <c r="C247" i="3"/>
  <c r="AK225" i="2"/>
  <c r="CS225" i="2"/>
  <c r="BE225" i="2"/>
  <c r="BY225" i="2"/>
  <c r="AE225" i="2"/>
  <c r="AY225" i="2"/>
  <c r="CM225" i="2"/>
  <c r="BS225" i="2"/>
  <c r="AR225" i="2"/>
  <c r="BL225" i="2"/>
  <c r="X225" i="2"/>
  <c r="CF225" i="2"/>
  <c r="BX225" i="2"/>
  <c r="CR225" i="2"/>
  <c r="BD225" i="2"/>
  <c r="AJ225" i="2"/>
  <c r="DB224" i="2"/>
  <c r="AD225" i="2"/>
  <c r="AX225" i="2"/>
  <c r="BR225" i="2"/>
  <c r="CL225" i="2"/>
  <c r="AH225" i="2"/>
  <c r="BB225" i="2"/>
  <c r="BV225" i="2"/>
  <c r="CP225" i="2"/>
  <c r="CY227" i="2"/>
  <c r="B227" i="2"/>
  <c r="AS225" i="2"/>
  <c r="BM225" i="2"/>
  <c r="CG225" i="2"/>
  <c r="Y225" i="2"/>
  <c r="AF225" i="2"/>
  <c r="AZ225" i="2"/>
  <c r="BT225" i="2"/>
  <c r="CN225" i="2"/>
  <c r="AV225" i="2"/>
  <c r="AB225" i="2"/>
  <c r="BP225" i="2"/>
  <c r="CJ225" i="2"/>
  <c r="BW225" i="2"/>
  <c r="CQ225" i="2"/>
  <c r="BC225" i="2"/>
  <c r="AI225" i="2"/>
  <c r="CZ226" i="2"/>
  <c r="O226" i="2"/>
  <c r="Q226" i="2"/>
  <c r="P226" i="2"/>
  <c r="M226" i="2"/>
  <c r="I226" i="2"/>
  <c r="J226" i="2"/>
  <c r="L226" i="2"/>
  <c r="E226" i="2"/>
  <c r="N226" i="2"/>
  <c r="F226" i="2"/>
  <c r="K226" i="2"/>
  <c r="D226" i="2"/>
  <c r="H226" i="2"/>
  <c r="C226" i="2"/>
  <c r="G226" i="2"/>
  <c r="AU225" i="2"/>
  <c r="AA225" i="2"/>
  <c r="BO225" i="2"/>
  <c r="CI225" i="2"/>
  <c r="DE224" i="2"/>
  <c r="W225" i="2"/>
  <c r="AQ225" i="2"/>
  <c r="BK225" i="2"/>
  <c r="DA225" i="2"/>
  <c r="CE225" i="2"/>
  <c r="AT225" i="2"/>
  <c r="Z225" i="2"/>
  <c r="BN225" i="2"/>
  <c r="CH225" i="2"/>
  <c r="AC225" i="2"/>
  <c r="AW225" i="2"/>
  <c r="BQ225" i="2"/>
  <c r="CK225" i="2"/>
  <c r="AG225" i="2"/>
  <c r="CO225" i="2"/>
  <c r="BU225" i="2"/>
  <c r="BA225" i="2"/>
  <c r="DC224" i="2"/>
  <c r="DD224" i="2"/>
  <c r="A228" i="2"/>
  <c r="A249" i="3" l="1"/>
  <c r="C248" i="3"/>
  <c r="B248" i="3"/>
  <c r="DD225" i="2"/>
  <c r="CI226" i="2"/>
  <c r="AA226" i="2"/>
  <c r="AU226" i="2"/>
  <c r="BO226" i="2"/>
  <c r="BS226" i="2"/>
  <c r="CM226" i="2"/>
  <c r="AY226" i="2"/>
  <c r="AE226" i="2"/>
  <c r="BT226" i="2"/>
  <c r="CN226" i="2"/>
  <c r="AZ226" i="2"/>
  <c r="AF226" i="2"/>
  <c r="BX226" i="2"/>
  <c r="CR226" i="2"/>
  <c r="AJ226" i="2"/>
  <c r="BD226" i="2"/>
  <c r="DC225" i="2"/>
  <c r="CE226" i="2"/>
  <c r="DA226" i="2"/>
  <c r="AQ226" i="2"/>
  <c r="W226" i="2"/>
  <c r="BK226" i="2"/>
  <c r="BY226" i="2"/>
  <c r="CS226" i="2"/>
  <c r="BE226" i="2"/>
  <c r="AK226" i="2"/>
  <c r="CY228" i="2"/>
  <c r="B228" i="2"/>
  <c r="AR226" i="2"/>
  <c r="X226" i="2"/>
  <c r="CF226" i="2"/>
  <c r="BL226" i="2"/>
  <c r="AS226" i="2"/>
  <c r="Y226" i="2"/>
  <c r="BM226" i="2"/>
  <c r="CG226" i="2"/>
  <c r="AG226" i="2"/>
  <c r="CO226" i="2"/>
  <c r="BA226" i="2"/>
  <c r="BU226" i="2"/>
  <c r="CZ227" i="2"/>
  <c r="M227" i="2"/>
  <c r="Q227" i="2"/>
  <c r="O227" i="2"/>
  <c r="C227" i="2"/>
  <c r="D227" i="2"/>
  <c r="K227" i="2"/>
  <c r="G227" i="2"/>
  <c r="N227" i="2"/>
  <c r="F227" i="2"/>
  <c r="J227" i="2"/>
  <c r="L227" i="2"/>
  <c r="E227" i="2"/>
  <c r="P227" i="2"/>
  <c r="H227" i="2"/>
  <c r="I227" i="2"/>
  <c r="AT226" i="2"/>
  <c r="Z226" i="2"/>
  <c r="BN226" i="2"/>
  <c r="CH226" i="2"/>
  <c r="BR226" i="2"/>
  <c r="CL226" i="2"/>
  <c r="AX226" i="2"/>
  <c r="AD226" i="2"/>
  <c r="DE225" i="2"/>
  <c r="DB225" i="2"/>
  <c r="CJ226" i="2"/>
  <c r="AB226" i="2"/>
  <c r="BP226" i="2"/>
  <c r="AV226" i="2"/>
  <c r="AH226" i="2"/>
  <c r="CP226" i="2"/>
  <c r="BV226" i="2"/>
  <c r="BB226" i="2"/>
  <c r="CK226" i="2"/>
  <c r="AC226" i="2"/>
  <c r="BQ226" i="2"/>
  <c r="AW226" i="2"/>
  <c r="AI226" i="2"/>
  <c r="BC226" i="2"/>
  <c r="BW226" i="2"/>
  <c r="CQ226" i="2"/>
  <c r="A229" i="2"/>
  <c r="A250" i="3" l="1"/>
  <c r="C249" i="3"/>
  <c r="B249" i="3"/>
  <c r="CZ228" i="2"/>
  <c r="N228" i="2"/>
  <c r="P228" i="2"/>
  <c r="Q228" i="2"/>
  <c r="M228" i="2"/>
  <c r="O228" i="2"/>
  <c r="H228" i="2"/>
  <c r="I228" i="2"/>
  <c r="G228" i="2"/>
  <c r="F228" i="2"/>
  <c r="K228" i="2"/>
  <c r="E228" i="2"/>
  <c r="L228" i="2"/>
  <c r="J228" i="2"/>
  <c r="D228" i="2"/>
  <c r="C228" i="2"/>
  <c r="DC226" i="2"/>
  <c r="CK227" i="2"/>
  <c r="AC227" i="2"/>
  <c r="BQ227" i="2"/>
  <c r="AW227" i="2"/>
  <c r="CN227" i="2"/>
  <c r="BT227" i="2"/>
  <c r="AF227" i="2"/>
  <c r="AZ227" i="2"/>
  <c r="CI227" i="2"/>
  <c r="AA227" i="2"/>
  <c r="AU227" i="2"/>
  <c r="BO227" i="2"/>
  <c r="AI227" i="2"/>
  <c r="BC227" i="2"/>
  <c r="BW227" i="2"/>
  <c r="CQ227" i="2"/>
  <c r="CY229" i="2"/>
  <c r="B229" i="2"/>
  <c r="CJ227" i="2"/>
  <c r="AB227" i="2"/>
  <c r="AV227" i="2"/>
  <c r="BP227" i="2"/>
  <c r="CL227" i="2"/>
  <c r="BR227" i="2"/>
  <c r="AD227" i="2"/>
  <c r="AX227" i="2"/>
  <c r="CM227" i="2"/>
  <c r="AE227" i="2"/>
  <c r="AY227" i="2"/>
  <c r="BS227" i="2"/>
  <c r="AK227" i="2"/>
  <c r="CS227" i="2"/>
  <c r="BY227" i="2"/>
  <c r="BE227" i="2"/>
  <c r="BX227" i="2"/>
  <c r="CR227" i="2"/>
  <c r="AJ227" i="2"/>
  <c r="BD227" i="2"/>
  <c r="CH227" i="2"/>
  <c r="Z227" i="2"/>
  <c r="BN227" i="2"/>
  <c r="AT227" i="2"/>
  <c r="CF227" i="2"/>
  <c r="X227" i="2"/>
  <c r="AR227" i="2"/>
  <c r="BL227" i="2"/>
  <c r="AG227" i="2"/>
  <c r="CO227" i="2"/>
  <c r="BA227" i="2"/>
  <c r="BU227" i="2"/>
  <c r="DD226" i="2"/>
  <c r="DE226" i="2"/>
  <c r="Y227" i="2"/>
  <c r="CG227" i="2"/>
  <c r="BM227" i="2"/>
  <c r="AS227" i="2"/>
  <c r="AH227" i="2"/>
  <c r="BB227" i="2"/>
  <c r="CP227" i="2"/>
  <c r="BV227" i="2"/>
  <c r="DA227" i="2"/>
  <c r="CE227" i="2"/>
  <c r="AQ227" i="2"/>
  <c r="W227" i="2"/>
  <c r="BK227" i="2"/>
  <c r="DB226" i="2"/>
  <c r="A230" i="2"/>
  <c r="A251" i="3" l="1"/>
  <c r="C250" i="3"/>
  <c r="B250" i="3"/>
  <c r="DC227" i="2"/>
  <c r="CZ229" i="2"/>
  <c r="O229" i="2"/>
  <c r="Q229" i="2"/>
  <c r="P229" i="2"/>
  <c r="M229" i="2"/>
  <c r="N229" i="2"/>
  <c r="H229" i="2"/>
  <c r="L229" i="2"/>
  <c r="C229" i="2"/>
  <c r="D229" i="2"/>
  <c r="K229" i="2"/>
  <c r="F229" i="2"/>
  <c r="G229" i="2"/>
  <c r="J229" i="2"/>
  <c r="E229" i="2"/>
  <c r="I229" i="2"/>
  <c r="BL228" i="2"/>
  <c r="CF228" i="2"/>
  <c r="X228" i="2"/>
  <c r="AR228" i="2"/>
  <c r="BS228" i="2"/>
  <c r="CM228" i="2"/>
  <c r="AE228" i="2"/>
  <c r="AY228" i="2"/>
  <c r="CJ228" i="2"/>
  <c r="AB228" i="2"/>
  <c r="AV228" i="2"/>
  <c r="BP228" i="2"/>
  <c r="AJ228" i="2"/>
  <c r="CR228" i="2"/>
  <c r="BD228" i="2"/>
  <c r="BX228" i="2"/>
  <c r="DD227" i="2"/>
  <c r="BR228" i="2"/>
  <c r="CL228" i="2"/>
  <c r="AX228" i="2"/>
  <c r="AD228" i="2"/>
  <c r="CH228" i="2"/>
  <c r="Z228" i="2"/>
  <c r="BN228" i="2"/>
  <c r="AT228" i="2"/>
  <c r="AI228" i="2"/>
  <c r="CQ228" i="2"/>
  <c r="BW228" i="2"/>
  <c r="BC228" i="2"/>
  <c r="BV228" i="2"/>
  <c r="CP228" i="2"/>
  <c r="BB228" i="2"/>
  <c r="AH228" i="2"/>
  <c r="CY230" i="2"/>
  <c r="B230" i="2"/>
  <c r="BK228" i="2"/>
  <c r="AQ228" i="2"/>
  <c r="CE228" i="2"/>
  <c r="W228" i="2"/>
  <c r="DA228" i="2"/>
  <c r="BM228" i="2"/>
  <c r="AS228" i="2"/>
  <c r="CG228" i="2"/>
  <c r="Y228" i="2"/>
  <c r="CK228" i="2"/>
  <c r="AC228" i="2"/>
  <c r="BQ228" i="2"/>
  <c r="AW228" i="2"/>
  <c r="AK228" i="2"/>
  <c r="BE228" i="2"/>
  <c r="CS228" i="2"/>
  <c r="BY228" i="2"/>
  <c r="DE227" i="2"/>
  <c r="DB227" i="2"/>
  <c r="AZ228" i="2"/>
  <c r="BT228" i="2"/>
  <c r="CN228" i="2"/>
  <c r="AF228" i="2"/>
  <c r="CI228" i="2"/>
  <c r="AA228" i="2"/>
  <c r="BO228" i="2"/>
  <c r="AU228" i="2"/>
  <c r="AG228" i="2"/>
  <c r="BA228" i="2"/>
  <c r="BU228" i="2"/>
  <c r="CO228" i="2"/>
  <c r="A231" i="2"/>
  <c r="A252" i="3" l="1"/>
  <c r="C251" i="3"/>
  <c r="B251" i="3"/>
  <c r="CY231" i="2"/>
  <c r="B231" i="2"/>
  <c r="DB228" i="2"/>
  <c r="AY229" i="2"/>
  <c r="BS229" i="2"/>
  <c r="CM229" i="2"/>
  <c r="AE229" i="2"/>
  <c r="BY229" i="2"/>
  <c r="CS229" i="2"/>
  <c r="BE229" i="2"/>
  <c r="AK229" i="2"/>
  <c r="DE228" i="2"/>
  <c r="DD228" i="2"/>
  <c r="AC229" i="2"/>
  <c r="AW229" i="2"/>
  <c r="CK229" i="2"/>
  <c r="BQ229" i="2"/>
  <c r="BN229" i="2"/>
  <c r="CH229" i="2"/>
  <c r="Z229" i="2"/>
  <c r="AT229" i="2"/>
  <c r="AF229" i="2"/>
  <c r="AZ229" i="2"/>
  <c r="BT229" i="2"/>
  <c r="CN229" i="2"/>
  <c r="BX229" i="2"/>
  <c r="CR229" i="2"/>
  <c r="AJ229" i="2"/>
  <c r="BD229" i="2"/>
  <c r="CZ230" i="2"/>
  <c r="N230" i="2"/>
  <c r="P230" i="2"/>
  <c r="O230" i="2"/>
  <c r="M230" i="2"/>
  <c r="Q230" i="2"/>
  <c r="E230" i="2"/>
  <c r="F230" i="2"/>
  <c r="J230" i="2"/>
  <c r="I230" i="2"/>
  <c r="D230" i="2"/>
  <c r="H230" i="2"/>
  <c r="L230" i="2"/>
  <c r="K230" i="2"/>
  <c r="G230" i="2"/>
  <c r="C230" i="2"/>
  <c r="CG229" i="2"/>
  <c r="Y229" i="2"/>
  <c r="AS229" i="2"/>
  <c r="BM229" i="2"/>
  <c r="AV229" i="2"/>
  <c r="BP229" i="2"/>
  <c r="AB229" i="2"/>
  <c r="CJ229" i="2"/>
  <c r="AD229" i="2"/>
  <c r="AX229" i="2"/>
  <c r="BR229" i="2"/>
  <c r="CL229" i="2"/>
  <c r="X229" i="2"/>
  <c r="AR229" i="2"/>
  <c r="BL229" i="2"/>
  <c r="CF229" i="2"/>
  <c r="AH229" i="2"/>
  <c r="CP229" i="2"/>
  <c r="BV229" i="2"/>
  <c r="BB229" i="2"/>
  <c r="AI229" i="2"/>
  <c r="BC229" i="2"/>
  <c r="BW229" i="2"/>
  <c r="CQ229" i="2"/>
  <c r="DC228" i="2"/>
  <c r="BO229" i="2"/>
  <c r="CI229" i="2"/>
  <c r="AU229" i="2"/>
  <c r="AA229" i="2"/>
  <c r="CE229" i="2"/>
  <c r="DA229" i="2"/>
  <c r="BK229" i="2"/>
  <c r="W229" i="2"/>
  <c r="AQ229" i="2"/>
  <c r="AG229" i="2"/>
  <c r="CO229" i="2"/>
  <c r="BA229" i="2"/>
  <c r="BU229" i="2"/>
  <c r="A232" i="2"/>
  <c r="A253" i="3" l="1"/>
  <c r="C252" i="3"/>
  <c r="B252" i="3"/>
  <c r="DC229" i="2"/>
  <c r="DE229" i="2"/>
  <c r="AE230" i="2"/>
  <c r="AY230" i="2"/>
  <c r="BS230" i="2"/>
  <c r="CM230" i="2"/>
  <c r="AC230" i="2"/>
  <c r="AW230" i="2"/>
  <c r="CK230" i="2"/>
  <c r="BQ230" i="2"/>
  <c r="AK230" i="2"/>
  <c r="BE230" i="2"/>
  <c r="CS230" i="2"/>
  <c r="BY230" i="2"/>
  <c r="BV230" i="2"/>
  <c r="CP230" i="2"/>
  <c r="BB230" i="2"/>
  <c r="AH230" i="2"/>
  <c r="DB229" i="2"/>
  <c r="CN230" i="2"/>
  <c r="AF230" i="2"/>
  <c r="BT230" i="2"/>
  <c r="AZ230" i="2"/>
  <c r="AD230" i="2"/>
  <c r="AX230" i="2"/>
  <c r="CL230" i="2"/>
  <c r="BR230" i="2"/>
  <c r="AG230" i="2"/>
  <c r="BA230" i="2"/>
  <c r="BU230" i="2"/>
  <c r="CO230" i="2"/>
  <c r="CY232" i="2"/>
  <c r="B232" i="2"/>
  <c r="AU230" i="2"/>
  <c r="BO230" i="2"/>
  <c r="CI230" i="2"/>
  <c r="AA230" i="2"/>
  <c r="CF230" i="2"/>
  <c r="X230" i="2"/>
  <c r="AR230" i="2"/>
  <c r="BL230" i="2"/>
  <c r="AS230" i="2"/>
  <c r="BM230" i="2"/>
  <c r="CG230" i="2"/>
  <c r="Y230" i="2"/>
  <c r="AJ230" i="2"/>
  <c r="CR230" i="2"/>
  <c r="BD230" i="2"/>
  <c r="BX230" i="2"/>
  <c r="CZ231" i="2"/>
  <c r="Q231" i="2"/>
  <c r="N231" i="2"/>
  <c r="O231" i="2"/>
  <c r="P231" i="2"/>
  <c r="M231" i="2"/>
  <c r="C231" i="2"/>
  <c r="D231" i="2"/>
  <c r="H231" i="2"/>
  <c r="F231" i="2"/>
  <c r="G231" i="2"/>
  <c r="K231" i="2"/>
  <c r="L231" i="2"/>
  <c r="J231" i="2"/>
  <c r="E231" i="2"/>
  <c r="I231" i="2"/>
  <c r="DD229" i="2"/>
  <c r="W230" i="2"/>
  <c r="AQ230" i="2"/>
  <c r="BK230" i="2"/>
  <c r="DA230" i="2"/>
  <c r="CE230" i="2"/>
  <c r="AV230" i="2"/>
  <c r="BP230" i="2"/>
  <c r="AB230" i="2"/>
  <c r="CJ230" i="2"/>
  <c r="Z230" i="2"/>
  <c r="AT230" i="2"/>
  <c r="CH230" i="2"/>
  <c r="BN230" i="2"/>
  <c r="BW230" i="2"/>
  <c r="CQ230" i="2"/>
  <c r="BC230" i="2"/>
  <c r="AI230" i="2"/>
  <c r="A233" i="2"/>
  <c r="A254" i="3" l="1"/>
  <c r="C253" i="3"/>
  <c r="B253" i="3"/>
  <c r="CZ232" i="2"/>
  <c r="O232" i="2"/>
  <c r="Q232" i="2"/>
  <c r="M232" i="2"/>
  <c r="N232" i="2"/>
  <c r="K232" i="2"/>
  <c r="L232" i="2"/>
  <c r="C232" i="2"/>
  <c r="D232" i="2"/>
  <c r="I232" i="2"/>
  <c r="H232" i="2"/>
  <c r="E232" i="2"/>
  <c r="G232" i="2"/>
  <c r="J232" i="2"/>
  <c r="P232" i="2"/>
  <c r="F232" i="2"/>
  <c r="BM231" i="2"/>
  <c r="CG231" i="2"/>
  <c r="Y231" i="2"/>
  <c r="AS231" i="2"/>
  <c r="W231" i="2"/>
  <c r="AQ231" i="2"/>
  <c r="BK231" i="2"/>
  <c r="CE231" i="2"/>
  <c r="DA231" i="2"/>
  <c r="AF231" i="2"/>
  <c r="AZ231" i="2"/>
  <c r="CN231" i="2"/>
  <c r="BT231" i="2"/>
  <c r="CJ231" i="2"/>
  <c r="AB231" i="2"/>
  <c r="BP231" i="2"/>
  <c r="AV231" i="2"/>
  <c r="BX231" i="2"/>
  <c r="CR231" i="2"/>
  <c r="AJ231" i="2"/>
  <c r="BD231" i="2"/>
  <c r="DD230" i="2"/>
  <c r="CK231" i="2"/>
  <c r="AC231" i="2"/>
  <c r="BQ231" i="2"/>
  <c r="AW231" i="2"/>
  <c r="AE231" i="2"/>
  <c r="AY231" i="2"/>
  <c r="CM231" i="2"/>
  <c r="BS231" i="2"/>
  <c r="AR231" i="2"/>
  <c r="BL231" i="2"/>
  <c r="CF231" i="2"/>
  <c r="X231" i="2"/>
  <c r="BW231" i="2"/>
  <c r="CQ231" i="2"/>
  <c r="BC231" i="2"/>
  <c r="AI231" i="2"/>
  <c r="CY233" i="2"/>
  <c r="B233" i="2"/>
  <c r="DC230" i="2"/>
  <c r="CI231" i="2"/>
  <c r="AA231" i="2"/>
  <c r="AU231" i="2"/>
  <c r="BO231" i="2"/>
  <c r="AH231" i="2"/>
  <c r="BB231" i="2"/>
  <c r="CP231" i="2"/>
  <c r="BV231" i="2"/>
  <c r="DE230" i="2"/>
  <c r="DB230" i="2"/>
  <c r="AD231" i="2"/>
  <c r="AX231" i="2"/>
  <c r="BR231" i="2"/>
  <c r="CL231" i="2"/>
  <c r="AT231" i="2"/>
  <c r="BN231" i="2"/>
  <c r="Z231" i="2"/>
  <c r="CH231" i="2"/>
  <c r="AG231" i="2"/>
  <c r="CO231" i="2"/>
  <c r="BA231" i="2"/>
  <c r="BU231" i="2"/>
  <c r="AK231" i="2"/>
  <c r="CS231" i="2"/>
  <c r="BY231" i="2"/>
  <c r="BE231" i="2"/>
  <c r="A234" i="2"/>
  <c r="A255" i="3" l="1"/>
  <c r="C254" i="3"/>
  <c r="B254" i="3"/>
  <c r="CZ233" i="2"/>
  <c r="P233" i="2"/>
  <c r="M233" i="2"/>
  <c r="Q233" i="2"/>
  <c r="N233" i="2"/>
  <c r="O233" i="2"/>
  <c r="D233" i="2"/>
  <c r="H233" i="2"/>
  <c r="I233" i="2"/>
  <c r="G233" i="2"/>
  <c r="K233" i="2"/>
  <c r="L233" i="2"/>
  <c r="F233" i="2"/>
  <c r="E233" i="2"/>
  <c r="J233" i="2"/>
  <c r="C233" i="2"/>
  <c r="AT232" i="2"/>
  <c r="BN232" i="2"/>
  <c r="Z232" i="2"/>
  <c r="CH232" i="2"/>
  <c r="CE232" i="2"/>
  <c r="DA232" i="2"/>
  <c r="AQ232" i="2"/>
  <c r="W232" i="2"/>
  <c r="BK232" i="2"/>
  <c r="DD231" i="2"/>
  <c r="AJ232" i="2"/>
  <c r="CR232" i="2"/>
  <c r="BD232" i="2"/>
  <c r="BX232" i="2"/>
  <c r="BT232" i="2"/>
  <c r="CN232" i="2"/>
  <c r="AZ232" i="2"/>
  <c r="AF232" i="2"/>
  <c r="AK232" i="2"/>
  <c r="CS232" i="2"/>
  <c r="BY232" i="2"/>
  <c r="BE232" i="2"/>
  <c r="DC231" i="2"/>
  <c r="BR232" i="2"/>
  <c r="CL232" i="2"/>
  <c r="AX232" i="2"/>
  <c r="AD232" i="2"/>
  <c r="CK232" i="2"/>
  <c r="AC232" i="2"/>
  <c r="BQ232" i="2"/>
  <c r="AW232" i="2"/>
  <c r="CM232" i="2"/>
  <c r="AE232" i="2"/>
  <c r="AY232" i="2"/>
  <c r="BS232" i="2"/>
  <c r="BW232" i="2"/>
  <c r="CQ232" i="2"/>
  <c r="BC232" i="2"/>
  <c r="AI232" i="2"/>
  <c r="CY234" i="2"/>
  <c r="B234" i="2"/>
  <c r="DE231" i="2"/>
  <c r="CG232" i="2"/>
  <c r="Y232" i="2"/>
  <c r="BM232" i="2"/>
  <c r="AS232" i="2"/>
  <c r="AG232" i="2"/>
  <c r="BA232" i="2"/>
  <c r="BU232" i="2"/>
  <c r="CO232" i="2"/>
  <c r="AV232" i="2"/>
  <c r="BP232" i="2"/>
  <c r="AB232" i="2"/>
  <c r="CJ232" i="2"/>
  <c r="DB231" i="2"/>
  <c r="CI232" i="2"/>
  <c r="AA232" i="2"/>
  <c r="AU232" i="2"/>
  <c r="BO232" i="2"/>
  <c r="AR232" i="2"/>
  <c r="BL232" i="2"/>
  <c r="CF232" i="2"/>
  <c r="X232" i="2"/>
  <c r="AH232" i="2"/>
  <c r="BB232" i="2"/>
  <c r="CP232" i="2"/>
  <c r="BV232" i="2"/>
  <c r="A235" i="2"/>
  <c r="A256" i="3" l="1"/>
  <c r="B255" i="3"/>
  <c r="C255" i="3"/>
  <c r="DB232" i="2"/>
  <c r="W233" i="2"/>
  <c r="AQ233" i="2"/>
  <c r="BK233" i="2"/>
  <c r="CE233" i="2"/>
  <c r="DA233" i="2"/>
  <c r="AF233" i="2"/>
  <c r="AZ233" i="2"/>
  <c r="CN233" i="2"/>
  <c r="BT233" i="2"/>
  <c r="BP233" i="2"/>
  <c r="CJ233" i="2"/>
  <c r="AB233" i="2"/>
  <c r="AV233" i="2"/>
  <c r="BY233" i="2"/>
  <c r="CS233" i="2"/>
  <c r="AK233" i="2"/>
  <c r="BE233" i="2"/>
  <c r="CY235" i="2"/>
  <c r="B235" i="2"/>
  <c r="DC232" i="2"/>
  <c r="BR233" i="2"/>
  <c r="CL233" i="2"/>
  <c r="AX233" i="2"/>
  <c r="AD233" i="2"/>
  <c r="CM233" i="2"/>
  <c r="AY233" i="2"/>
  <c r="BS233" i="2"/>
  <c r="AE233" i="2"/>
  <c r="AR233" i="2"/>
  <c r="BL233" i="2"/>
  <c r="CF233" i="2"/>
  <c r="X233" i="2"/>
  <c r="BU233" i="2"/>
  <c r="CO233" i="2"/>
  <c r="BA233" i="2"/>
  <c r="AG233" i="2"/>
  <c r="AS233" i="2"/>
  <c r="BM233" i="2"/>
  <c r="Y233" i="2"/>
  <c r="CG233" i="2"/>
  <c r="CI233" i="2"/>
  <c r="AA233" i="2"/>
  <c r="BO233" i="2"/>
  <c r="AU233" i="2"/>
  <c r="AI233" i="2"/>
  <c r="CQ233" i="2"/>
  <c r="BW233" i="2"/>
  <c r="BC233" i="2"/>
  <c r="AJ233" i="2"/>
  <c r="BD233" i="2"/>
  <c r="BX233" i="2"/>
  <c r="CR233" i="2"/>
  <c r="CZ234" i="2"/>
  <c r="N234" i="2"/>
  <c r="P234" i="2"/>
  <c r="I234" i="2"/>
  <c r="J234" i="2"/>
  <c r="O234" i="2"/>
  <c r="L234" i="2"/>
  <c r="E234" i="2"/>
  <c r="M234" i="2"/>
  <c r="F234" i="2"/>
  <c r="K234" i="2"/>
  <c r="D234" i="2"/>
  <c r="H234" i="2"/>
  <c r="Q234" i="2"/>
  <c r="C234" i="2"/>
  <c r="G234" i="2"/>
  <c r="DD232" i="2"/>
  <c r="DE232" i="2"/>
  <c r="CH233" i="2"/>
  <c r="Z233" i="2"/>
  <c r="AT233" i="2"/>
  <c r="BN233" i="2"/>
  <c r="BQ233" i="2"/>
  <c r="CK233" i="2"/>
  <c r="AC233" i="2"/>
  <c r="AW233" i="2"/>
  <c r="AH233" i="2"/>
  <c r="CP233" i="2"/>
  <c r="BB233" i="2"/>
  <c r="BV233" i="2"/>
  <c r="A236" i="2"/>
  <c r="A257" i="3" l="1"/>
  <c r="C256" i="3"/>
  <c r="B256" i="3"/>
  <c r="CZ235" i="2"/>
  <c r="M235" i="2"/>
  <c r="O235" i="2"/>
  <c r="P235" i="2"/>
  <c r="Q235" i="2"/>
  <c r="N235" i="2"/>
  <c r="E235" i="2"/>
  <c r="F235" i="2"/>
  <c r="G235" i="2"/>
  <c r="H235" i="2"/>
  <c r="I235" i="2"/>
  <c r="J235" i="2"/>
  <c r="C235" i="2"/>
  <c r="L235" i="2"/>
  <c r="K235" i="2"/>
  <c r="D235" i="2"/>
  <c r="DD233" i="2"/>
  <c r="CY236" i="2"/>
  <c r="B236" i="2"/>
  <c r="W234" i="2"/>
  <c r="AQ234" i="2"/>
  <c r="BK234" i="2"/>
  <c r="CE234" i="2"/>
  <c r="DA234" i="2"/>
  <c r="AE234" i="2"/>
  <c r="AY234" i="2"/>
  <c r="CM234" i="2"/>
  <c r="BS234" i="2"/>
  <c r="AF234" i="2"/>
  <c r="AZ234" i="2"/>
  <c r="CN234" i="2"/>
  <c r="BT234" i="2"/>
  <c r="AJ234" i="2"/>
  <c r="BD234" i="2"/>
  <c r="BX234" i="2"/>
  <c r="CR234" i="2"/>
  <c r="BY234" i="2"/>
  <c r="CS234" i="2"/>
  <c r="AK234" i="2"/>
  <c r="BE234" i="2"/>
  <c r="AT234" i="2"/>
  <c r="BN234" i="2"/>
  <c r="CH234" i="2"/>
  <c r="Z234" i="2"/>
  <c r="AI234" i="2"/>
  <c r="BC234" i="2"/>
  <c r="CQ234" i="2"/>
  <c r="BW234" i="2"/>
  <c r="AH234" i="2"/>
  <c r="CP234" i="2"/>
  <c r="BB234" i="2"/>
  <c r="BV234" i="2"/>
  <c r="DC233" i="2"/>
  <c r="AV234" i="2"/>
  <c r="AB234" i="2"/>
  <c r="BP234" i="2"/>
  <c r="CJ234" i="2"/>
  <c r="BU234" i="2"/>
  <c r="CO234" i="2"/>
  <c r="BA234" i="2"/>
  <c r="AG234" i="2"/>
  <c r="AD234" i="2"/>
  <c r="AX234" i="2"/>
  <c r="BR234" i="2"/>
  <c r="CL234" i="2"/>
  <c r="DB233" i="2"/>
  <c r="AU234" i="2"/>
  <c r="AA234" i="2"/>
  <c r="CI234" i="2"/>
  <c r="BO234" i="2"/>
  <c r="AR234" i="2"/>
  <c r="BL234" i="2"/>
  <c r="X234" i="2"/>
  <c r="CF234" i="2"/>
  <c r="AS234" i="2"/>
  <c r="BM234" i="2"/>
  <c r="CG234" i="2"/>
  <c r="Y234" i="2"/>
  <c r="AW234" i="2"/>
  <c r="AC234" i="2"/>
  <c r="BQ234" i="2"/>
  <c r="CK234" i="2"/>
  <c r="DE233" i="2"/>
  <c r="A237" i="2"/>
  <c r="A258" i="3" l="1"/>
  <c r="C257" i="3"/>
  <c r="B257" i="3"/>
  <c r="CZ236" i="2"/>
  <c r="P236" i="2"/>
  <c r="M236" i="2"/>
  <c r="N236" i="2"/>
  <c r="O236" i="2"/>
  <c r="Q236" i="2"/>
  <c r="E236" i="2"/>
  <c r="F236" i="2"/>
  <c r="G236" i="2"/>
  <c r="C236" i="2"/>
  <c r="H236" i="2"/>
  <c r="L236" i="2"/>
  <c r="J236" i="2"/>
  <c r="I236" i="2"/>
  <c r="K236" i="2"/>
  <c r="D236" i="2"/>
  <c r="AW235" i="2"/>
  <c r="AC235" i="2"/>
  <c r="BQ235" i="2"/>
  <c r="CK235" i="2"/>
  <c r="AI235" i="2"/>
  <c r="CQ235" i="2"/>
  <c r="BC235" i="2"/>
  <c r="BW235" i="2"/>
  <c r="DD234" i="2"/>
  <c r="CN235" i="2"/>
  <c r="AF235" i="2"/>
  <c r="BT235" i="2"/>
  <c r="AZ235" i="2"/>
  <c r="CJ235" i="2"/>
  <c r="AB235" i="2"/>
  <c r="BP235" i="2"/>
  <c r="AV235" i="2"/>
  <c r="BV235" i="2"/>
  <c r="CP235" i="2"/>
  <c r="BB235" i="2"/>
  <c r="AH235" i="2"/>
  <c r="BA235" i="2"/>
  <c r="BU235" i="2"/>
  <c r="AG235" i="2"/>
  <c r="CO235" i="2"/>
  <c r="CY237" i="2"/>
  <c r="B237" i="2"/>
  <c r="DB234" i="2"/>
  <c r="CF235" i="2"/>
  <c r="X235" i="2"/>
  <c r="BL235" i="2"/>
  <c r="AR235" i="2"/>
  <c r="CL235" i="2"/>
  <c r="AD235" i="2"/>
  <c r="AX235" i="2"/>
  <c r="BR235" i="2"/>
  <c r="CH235" i="2"/>
  <c r="Z235" i="2"/>
  <c r="AT235" i="2"/>
  <c r="BN235" i="2"/>
  <c r="AJ235" i="2"/>
  <c r="BD235" i="2"/>
  <c r="CR235" i="2"/>
  <c r="BX235" i="2"/>
  <c r="DE234" i="2"/>
  <c r="AY235" i="2"/>
  <c r="AE235" i="2"/>
  <c r="CM235" i="2"/>
  <c r="BS235" i="2"/>
  <c r="Y235" i="2"/>
  <c r="AS235" i="2"/>
  <c r="CG235" i="2"/>
  <c r="BM235" i="2"/>
  <c r="DC234" i="2"/>
  <c r="DA235" i="2"/>
  <c r="W235" i="2"/>
  <c r="AQ235" i="2"/>
  <c r="BK235" i="2"/>
  <c r="CE235" i="2"/>
  <c r="AU235" i="2"/>
  <c r="AA235" i="2"/>
  <c r="BO235" i="2"/>
  <c r="CI235" i="2"/>
  <c r="AK235" i="2"/>
  <c r="BE235" i="2"/>
  <c r="BY235" i="2"/>
  <c r="CS235" i="2"/>
  <c r="A238" i="2"/>
  <c r="A259" i="3" l="1"/>
  <c r="C258" i="3"/>
  <c r="B258" i="3"/>
  <c r="DE235" i="2"/>
  <c r="BP236" i="2"/>
  <c r="CJ236" i="2"/>
  <c r="AV236" i="2"/>
  <c r="AB236" i="2"/>
  <c r="Y236" i="2"/>
  <c r="AS236" i="2"/>
  <c r="CG236" i="2"/>
  <c r="BM236" i="2"/>
  <c r="BY236" i="2"/>
  <c r="CS236" i="2"/>
  <c r="BE236" i="2"/>
  <c r="AK236" i="2"/>
  <c r="CY238" i="2"/>
  <c r="B238" i="2"/>
  <c r="DB235" i="2"/>
  <c r="AR236" i="2"/>
  <c r="BL236" i="2"/>
  <c r="CF236" i="2"/>
  <c r="X236" i="2"/>
  <c r="CN236" i="2"/>
  <c r="AF236" i="2"/>
  <c r="BT236" i="2"/>
  <c r="AZ236" i="2"/>
  <c r="BN236" i="2"/>
  <c r="CH236" i="2"/>
  <c r="AT236" i="2"/>
  <c r="Z236" i="2"/>
  <c r="AH236" i="2"/>
  <c r="CP236" i="2"/>
  <c r="BV236" i="2"/>
  <c r="BB236" i="2"/>
  <c r="CZ237" i="2"/>
  <c r="Q237" i="2"/>
  <c r="N237" i="2"/>
  <c r="M237" i="2"/>
  <c r="P237" i="2"/>
  <c r="F237" i="2"/>
  <c r="G237" i="2"/>
  <c r="K237" i="2"/>
  <c r="C237" i="2"/>
  <c r="J237" i="2"/>
  <c r="L237" i="2"/>
  <c r="I237" i="2"/>
  <c r="E237" i="2"/>
  <c r="O237" i="2"/>
  <c r="H237" i="2"/>
  <c r="D237" i="2"/>
  <c r="AE236" i="2"/>
  <c r="AY236" i="2"/>
  <c r="CM236" i="2"/>
  <c r="BS236" i="2"/>
  <c r="BA236" i="2"/>
  <c r="BU236" i="2"/>
  <c r="AG236" i="2"/>
  <c r="CO236" i="2"/>
  <c r="DD235" i="2"/>
  <c r="AC236" i="2"/>
  <c r="AW236" i="2"/>
  <c r="BQ236" i="2"/>
  <c r="CK236" i="2"/>
  <c r="DA236" i="2"/>
  <c r="W236" i="2"/>
  <c r="AQ236" i="2"/>
  <c r="BK236" i="2"/>
  <c r="CE236" i="2"/>
  <c r="AJ236" i="2"/>
  <c r="BD236" i="2"/>
  <c r="CR236" i="2"/>
  <c r="BX236" i="2"/>
  <c r="DC235" i="2"/>
  <c r="AD236" i="2"/>
  <c r="AX236" i="2"/>
  <c r="BR236" i="2"/>
  <c r="CL236" i="2"/>
  <c r="BO236" i="2"/>
  <c r="CI236" i="2"/>
  <c r="AU236" i="2"/>
  <c r="AA236" i="2"/>
  <c r="AI236" i="2"/>
  <c r="CQ236" i="2"/>
  <c r="BC236" i="2"/>
  <c r="BW236" i="2"/>
  <c r="A239" i="2"/>
  <c r="A260" i="3" l="1"/>
  <c r="C259" i="3"/>
  <c r="B259" i="3"/>
  <c r="DB236" i="2"/>
  <c r="CJ237" i="2"/>
  <c r="AB237" i="2"/>
  <c r="AV237" i="2"/>
  <c r="BP237" i="2"/>
  <c r="BT237" i="2"/>
  <c r="AZ237" i="2"/>
  <c r="CN237" i="2"/>
  <c r="AF237" i="2"/>
  <c r="CI237" i="2"/>
  <c r="AA237" i="2"/>
  <c r="BO237" i="2"/>
  <c r="AU237" i="2"/>
  <c r="AH237" i="2"/>
  <c r="BB237" i="2"/>
  <c r="CP237" i="2"/>
  <c r="BV237" i="2"/>
  <c r="BW237" i="2"/>
  <c r="CQ237" i="2"/>
  <c r="BC237" i="2"/>
  <c r="AI237" i="2"/>
  <c r="CH237" i="2"/>
  <c r="Z237" i="2"/>
  <c r="AT237" i="2"/>
  <c r="BN237" i="2"/>
  <c r="CY239" i="2"/>
  <c r="B239" i="2"/>
  <c r="DC236" i="2"/>
  <c r="BL237" i="2"/>
  <c r="CF237" i="2"/>
  <c r="X237" i="2"/>
  <c r="AR237" i="2"/>
  <c r="BQ237" i="2"/>
  <c r="CK237" i="2"/>
  <c r="AW237" i="2"/>
  <c r="AC237" i="2"/>
  <c r="BS237" i="2"/>
  <c r="AE237" i="2"/>
  <c r="CM237" i="2"/>
  <c r="AY237" i="2"/>
  <c r="CO237" i="2"/>
  <c r="BU237" i="2"/>
  <c r="AG237" i="2"/>
  <c r="BA237" i="2"/>
  <c r="CZ238" i="2"/>
  <c r="M238" i="2"/>
  <c r="O238" i="2"/>
  <c r="P238" i="2"/>
  <c r="Q238" i="2"/>
  <c r="H238" i="2"/>
  <c r="I238" i="2"/>
  <c r="J238" i="2"/>
  <c r="D238" i="2"/>
  <c r="N238" i="2"/>
  <c r="K238" i="2"/>
  <c r="L238" i="2"/>
  <c r="C238" i="2"/>
  <c r="G238" i="2"/>
  <c r="E238" i="2"/>
  <c r="F238" i="2"/>
  <c r="DE236" i="2"/>
  <c r="BR237" i="2"/>
  <c r="CL237" i="2"/>
  <c r="AD237" i="2"/>
  <c r="AX237" i="2"/>
  <c r="AK237" i="2"/>
  <c r="CS237" i="2"/>
  <c r="BY237" i="2"/>
  <c r="BE237" i="2"/>
  <c r="DD236" i="2"/>
  <c r="CG237" i="2"/>
  <c r="Y237" i="2"/>
  <c r="BM237" i="2"/>
  <c r="AS237" i="2"/>
  <c r="CE237" i="2"/>
  <c r="AQ237" i="2"/>
  <c r="BK237" i="2"/>
  <c r="W237" i="2"/>
  <c r="DA237" i="2"/>
  <c r="BX237" i="2"/>
  <c r="CR237" i="2"/>
  <c r="AJ237" i="2"/>
  <c r="BD237" i="2"/>
  <c r="A240" i="2"/>
  <c r="A261" i="3" l="1"/>
  <c r="C260" i="3"/>
  <c r="B260" i="3"/>
  <c r="DE237" i="2"/>
  <c r="Y238" i="2"/>
  <c r="AS238" i="2"/>
  <c r="BM238" i="2"/>
  <c r="CG238" i="2"/>
  <c r="AE238" i="2"/>
  <c r="AY238" i="2"/>
  <c r="CM238" i="2"/>
  <c r="BS238" i="2"/>
  <c r="AW238" i="2"/>
  <c r="BQ238" i="2"/>
  <c r="AC238" i="2"/>
  <c r="CK238" i="2"/>
  <c r="AI238" i="2"/>
  <c r="CQ238" i="2"/>
  <c r="BC238" i="2"/>
  <c r="BW238" i="2"/>
  <c r="DB237" i="2"/>
  <c r="BV238" i="2"/>
  <c r="CP238" i="2"/>
  <c r="BB238" i="2"/>
  <c r="AH238" i="2"/>
  <c r="BA238" i="2"/>
  <c r="BU238" i="2"/>
  <c r="AG238" i="2"/>
  <c r="CO238" i="2"/>
  <c r="CY240" i="2"/>
  <c r="B240" i="2"/>
  <c r="DC237" i="2"/>
  <c r="AT238" i="2"/>
  <c r="BN238" i="2"/>
  <c r="CH238" i="2"/>
  <c r="Z238" i="2"/>
  <c r="CN238" i="2"/>
  <c r="AF238" i="2"/>
  <c r="AZ238" i="2"/>
  <c r="BT238" i="2"/>
  <c r="CL238" i="2"/>
  <c r="AD238" i="2"/>
  <c r="BR238" i="2"/>
  <c r="AX238" i="2"/>
  <c r="AJ238" i="2"/>
  <c r="BD238" i="2"/>
  <c r="CR238" i="2"/>
  <c r="BX238" i="2"/>
  <c r="CZ239" i="2"/>
  <c r="Q239" i="2"/>
  <c r="O239" i="2"/>
  <c r="N239" i="2"/>
  <c r="P239" i="2"/>
  <c r="D239" i="2"/>
  <c r="H239" i="2"/>
  <c r="I239" i="2"/>
  <c r="M239" i="2"/>
  <c r="G239" i="2"/>
  <c r="K239" i="2"/>
  <c r="L239" i="2"/>
  <c r="F239" i="2"/>
  <c r="J239" i="2"/>
  <c r="E239" i="2"/>
  <c r="C239" i="2"/>
  <c r="BO238" i="2"/>
  <c r="CI238" i="2"/>
  <c r="AU238" i="2"/>
  <c r="AA238" i="2"/>
  <c r="AB238" i="2"/>
  <c r="AV238" i="2"/>
  <c r="BP238" i="2"/>
  <c r="CJ238" i="2"/>
  <c r="DD237" i="2"/>
  <c r="DA238" i="2"/>
  <c r="W238" i="2"/>
  <c r="AQ238" i="2"/>
  <c r="CE238" i="2"/>
  <c r="BK238" i="2"/>
  <c r="X238" i="2"/>
  <c r="AR238" i="2"/>
  <c r="CF238" i="2"/>
  <c r="BL238" i="2"/>
  <c r="AK238" i="2"/>
  <c r="BE238" i="2"/>
  <c r="BY238" i="2"/>
  <c r="CS238" i="2"/>
  <c r="A241" i="2"/>
  <c r="A262" i="3" l="1"/>
  <c r="C261" i="3"/>
  <c r="B261" i="3"/>
  <c r="CY241" i="2"/>
  <c r="B241" i="2"/>
  <c r="DB238" i="2"/>
  <c r="CG239" i="2"/>
  <c r="Y239" i="2"/>
  <c r="AS239" i="2"/>
  <c r="BM239" i="2"/>
  <c r="AY239" i="2"/>
  <c r="BS239" i="2"/>
  <c r="CM239" i="2"/>
  <c r="AE239" i="2"/>
  <c r="CJ239" i="2"/>
  <c r="AB239" i="2"/>
  <c r="AV239" i="2"/>
  <c r="BP239" i="2"/>
  <c r="AI239" i="2"/>
  <c r="CQ239" i="2"/>
  <c r="BW239" i="2"/>
  <c r="BC239" i="2"/>
  <c r="DD238" i="2"/>
  <c r="CI239" i="2"/>
  <c r="AA239" i="2"/>
  <c r="BO239" i="2"/>
  <c r="AU239" i="2"/>
  <c r="BY239" i="2"/>
  <c r="CS239" i="2"/>
  <c r="BE239" i="2"/>
  <c r="AK239" i="2"/>
  <c r="DC238" i="2"/>
  <c r="CE239" i="2"/>
  <c r="DA239" i="2"/>
  <c r="BK239" i="2"/>
  <c r="W239" i="2"/>
  <c r="AQ239" i="2"/>
  <c r="BT239" i="2"/>
  <c r="CN239" i="2"/>
  <c r="AZ239" i="2"/>
  <c r="AF239" i="2"/>
  <c r="AW239" i="2"/>
  <c r="BQ239" i="2"/>
  <c r="AC239" i="2"/>
  <c r="CK239" i="2"/>
  <c r="AH239" i="2"/>
  <c r="CP239" i="2"/>
  <c r="BB239" i="2"/>
  <c r="BV239" i="2"/>
  <c r="CZ240" i="2"/>
  <c r="Q240" i="2"/>
  <c r="N240" i="2"/>
  <c r="O240" i="2"/>
  <c r="P240" i="2"/>
  <c r="I240" i="2"/>
  <c r="J240" i="2"/>
  <c r="M240" i="2"/>
  <c r="L240" i="2"/>
  <c r="E240" i="2"/>
  <c r="G240" i="2"/>
  <c r="K240" i="2"/>
  <c r="C240" i="2"/>
  <c r="H240" i="2"/>
  <c r="F240" i="2"/>
  <c r="D240" i="2"/>
  <c r="AX239" i="2"/>
  <c r="BR239" i="2"/>
  <c r="AD239" i="2"/>
  <c r="CL239" i="2"/>
  <c r="CF239" i="2"/>
  <c r="X239" i="2"/>
  <c r="BL239" i="2"/>
  <c r="AR239" i="2"/>
  <c r="DE238" i="2"/>
  <c r="CH239" i="2"/>
  <c r="Z239" i="2"/>
  <c r="BN239" i="2"/>
  <c r="AT239" i="2"/>
  <c r="BA239" i="2"/>
  <c r="BU239" i="2"/>
  <c r="AG239" i="2"/>
  <c r="CO239" i="2"/>
  <c r="AJ239" i="2"/>
  <c r="BD239" i="2"/>
  <c r="BX239" i="2"/>
  <c r="CR239" i="2"/>
  <c r="A242" i="2"/>
  <c r="A263" i="3" l="1"/>
  <c r="B262" i="3"/>
  <c r="C262" i="3"/>
  <c r="DA240" i="2"/>
  <c r="W240" i="2"/>
  <c r="AQ240" i="2"/>
  <c r="CE240" i="2"/>
  <c r="BK240" i="2"/>
  <c r="CN240" i="2"/>
  <c r="AF240" i="2"/>
  <c r="AZ240" i="2"/>
  <c r="BT240" i="2"/>
  <c r="BX240" i="2"/>
  <c r="CR240" i="2"/>
  <c r="BD240" i="2"/>
  <c r="AJ240" i="2"/>
  <c r="AR240" i="2"/>
  <c r="BL240" i="2"/>
  <c r="CF240" i="2"/>
  <c r="X240" i="2"/>
  <c r="CM240" i="2"/>
  <c r="AE240" i="2"/>
  <c r="AY240" i="2"/>
  <c r="BS240" i="2"/>
  <c r="CO240" i="2"/>
  <c r="BU240" i="2"/>
  <c r="BA240" i="2"/>
  <c r="AG240" i="2"/>
  <c r="BW240" i="2"/>
  <c r="CQ240" i="2"/>
  <c r="AI240" i="2"/>
  <c r="BC240" i="2"/>
  <c r="DC239" i="2"/>
  <c r="DE239" i="2"/>
  <c r="CY242" i="2"/>
  <c r="B242" i="2"/>
  <c r="BP240" i="2"/>
  <c r="CJ240" i="2"/>
  <c r="AV240" i="2"/>
  <c r="AB240" i="2"/>
  <c r="AS240" i="2"/>
  <c r="BM240" i="2"/>
  <c r="Y240" i="2"/>
  <c r="CG240" i="2"/>
  <c r="BQ240" i="2"/>
  <c r="CK240" i="2"/>
  <c r="AC240" i="2"/>
  <c r="AW240" i="2"/>
  <c r="AK240" i="2"/>
  <c r="CS240" i="2"/>
  <c r="BE240" i="2"/>
  <c r="BY240" i="2"/>
  <c r="DD239" i="2"/>
  <c r="CZ241" i="2"/>
  <c r="M241" i="2"/>
  <c r="O241" i="2"/>
  <c r="N241" i="2"/>
  <c r="Q241" i="2"/>
  <c r="E241" i="2"/>
  <c r="F241" i="2"/>
  <c r="G241" i="2"/>
  <c r="H241" i="2"/>
  <c r="I241" i="2"/>
  <c r="J241" i="2"/>
  <c r="P241" i="2"/>
  <c r="D241" i="2"/>
  <c r="K241" i="2"/>
  <c r="C241" i="2"/>
  <c r="L241" i="2"/>
  <c r="AT240" i="2"/>
  <c r="BN240" i="2"/>
  <c r="Z240" i="2"/>
  <c r="CH240" i="2"/>
  <c r="AU240" i="2"/>
  <c r="BO240" i="2"/>
  <c r="CI240" i="2"/>
  <c r="AA240" i="2"/>
  <c r="CL240" i="2"/>
  <c r="AD240" i="2"/>
  <c r="BR240" i="2"/>
  <c r="AX240" i="2"/>
  <c r="AH240" i="2"/>
  <c r="BB240" i="2"/>
  <c r="BV240" i="2"/>
  <c r="CP240" i="2"/>
  <c r="DB239" i="2"/>
  <c r="A243" i="2"/>
  <c r="A264" i="3" l="1"/>
  <c r="B263" i="3"/>
  <c r="C263" i="3"/>
  <c r="CF241" i="2"/>
  <c r="X241" i="2"/>
  <c r="AR241" i="2"/>
  <c r="BL241" i="2"/>
  <c r="CJ241" i="2"/>
  <c r="AB241" i="2"/>
  <c r="AV241" i="2"/>
  <c r="BP241" i="2"/>
  <c r="BY241" i="2"/>
  <c r="CS241" i="2"/>
  <c r="BE241" i="2"/>
  <c r="AK241" i="2"/>
  <c r="DC240" i="2"/>
  <c r="CN241" i="2"/>
  <c r="AF241" i="2"/>
  <c r="AZ241" i="2"/>
  <c r="BT241" i="2"/>
  <c r="BX241" i="2"/>
  <c r="CR241" i="2"/>
  <c r="AJ241" i="2"/>
  <c r="BD241" i="2"/>
  <c r="AU241" i="2"/>
  <c r="BO241" i="2"/>
  <c r="CI241" i="2"/>
  <c r="AA241" i="2"/>
  <c r="AH241" i="2"/>
  <c r="CP241" i="2"/>
  <c r="BV241" i="2"/>
  <c r="BB241" i="2"/>
  <c r="DB240" i="2"/>
  <c r="DA241" i="2"/>
  <c r="W241" i="2"/>
  <c r="AQ241" i="2"/>
  <c r="CE241" i="2"/>
  <c r="BK241" i="2"/>
  <c r="CL241" i="2"/>
  <c r="AD241" i="2"/>
  <c r="BR241" i="2"/>
  <c r="AX241" i="2"/>
  <c r="CH241" i="2"/>
  <c r="Z241" i="2"/>
  <c r="BN241" i="2"/>
  <c r="AT241" i="2"/>
  <c r="AI241" i="2"/>
  <c r="BC241" i="2"/>
  <c r="BW241" i="2"/>
  <c r="CQ241" i="2"/>
  <c r="CY243" i="2"/>
  <c r="B243" i="2"/>
  <c r="AY241" i="2"/>
  <c r="BS241" i="2"/>
  <c r="CM241" i="2"/>
  <c r="AE241" i="2"/>
  <c r="AW241" i="2"/>
  <c r="BQ241" i="2"/>
  <c r="AC241" i="2"/>
  <c r="CK241" i="2"/>
  <c r="Y241" i="2"/>
  <c r="AS241" i="2"/>
  <c r="BM241" i="2"/>
  <c r="CG241" i="2"/>
  <c r="CO241" i="2"/>
  <c r="BU241" i="2"/>
  <c r="AG241" i="2"/>
  <c r="BA241" i="2"/>
  <c r="DE240" i="2"/>
  <c r="CZ242" i="2"/>
  <c r="P242" i="2"/>
  <c r="Q242" i="2"/>
  <c r="N242" i="2"/>
  <c r="M242" i="2"/>
  <c r="E242" i="2"/>
  <c r="F242" i="2"/>
  <c r="J242" i="2"/>
  <c r="I242" i="2"/>
  <c r="H242" i="2"/>
  <c r="L242" i="2"/>
  <c r="O242" i="2"/>
  <c r="C242" i="2"/>
  <c r="D242" i="2"/>
  <c r="G242" i="2"/>
  <c r="K242" i="2"/>
  <c r="DD240" i="2"/>
  <c r="A244" i="2"/>
  <c r="A265" i="3" l="1"/>
  <c r="C264" i="3"/>
  <c r="B264" i="3"/>
  <c r="BK242" i="2"/>
  <c r="CE242" i="2"/>
  <c r="DA242" i="2"/>
  <c r="AQ242" i="2"/>
  <c r="W242" i="2"/>
  <c r="AC242" i="2"/>
  <c r="CK242" i="2"/>
  <c r="AW242" i="2"/>
  <c r="BQ242" i="2"/>
  <c r="CO242" i="2"/>
  <c r="BU242" i="2"/>
  <c r="BA242" i="2"/>
  <c r="AG242" i="2"/>
  <c r="DD241" i="2"/>
  <c r="AE242" i="2"/>
  <c r="CM242" i="2"/>
  <c r="BS242" i="2"/>
  <c r="AY242" i="2"/>
  <c r="AI242" i="2"/>
  <c r="BC242" i="2"/>
  <c r="CQ242" i="2"/>
  <c r="BW242" i="2"/>
  <c r="AD242" i="2"/>
  <c r="BR242" i="2"/>
  <c r="AX242" i="2"/>
  <c r="CL242" i="2"/>
  <c r="AH242" i="2"/>
  <c r="BB242" i="2"/>
  <c r="BV242" i="2"/>
  <c r="CP242" i="2"/>
  <c r="DE241" i="2"/>
  <c r="CI242" i="2"/>
  <c r="AA242" i="2"/>
  <c r="BO242" i="2"/>
  <c r="AU242" i="2"/>
  <c r="AZ242" i="2"/>
  <c r="BT242" i="2"/>
  <c r="AF242" i="2"/>
  <c r="CN242" i="2"/>
  <c r="CH242" i="2"/>
  <c r="Z242" i="2"/>
  <c r="BN242" i="2"/>
  <c r="AT242" i="2"/>
  <c r="AK242" i="2"/>
  <c r="CS242" i="2"/>
  <c r="BE242" i="2"/>
  <c r="BY242" i="2"/>
  <c r="CY244" i="2"/>
  <c r="B244" i="2"/>
  <c r="BL242" i="2"/>
  <c r="CF242" i="2"/>
  <c r="X242" i="2"/>
  <c r="AR242" i="2"/>
  <c r="CJ242" i="2"/>
  <c r="AB242" i="2"/>
  <c r="AV242" i="2"/>
  <c r="BP242" i="2"/>
  <c r="BM242" i="2"/>
  <c r="CG242" i="2"/>
  <c r="Y242" i="2"/>
  <c r="AS242" i="2"/>
  <c r="BX242" i="2"/>
  <c r="CR242" i="2"/>
  <c r="BD242" i="2"/>
  <c r="AJ242" i="2"/>
  <c r="DB241" i="2"/>
  <c r="CZ243" i="2"/>
  <c r="Q243" i="2"/>
  <c r="N243" i="2"/>
  <c r="O243" i="2"/>
  <c r="C243" i="2"/>
  <c r="D243" i="2"/>
  <c r="H243" i="2"/>
  <c r="P243" i="2"/>
  <c r="F243" i="2"/>
  <c r="G243" i="2"/>
  <c r="K243" i="2"/>
  <c r="L243" i="2"/>
  <c r="M243" i="2"/>
  <c r="J243" i="2"/>
  <c r="I243" i="2"/>
  <c r="E243" i="2"/>
  <c r="DC241" i="2"/>
  <c r="A245" i="2"/>
  <c r="A266" i="3" l="1"/>
  <c r="C265" i="3"/>
  <c r="B265" i="3"/>
  <c r="CO243" i="2"/>
  <c r="AG243" i="2"/>
  <c r="BA243" i="2"/>
  <c r="BU243" i="2"/>
  <c r="AT243" i="2"/>
  <c r="BN243" i="2"/>
  <c r="Z243" i="2"/>
  <c r="CH243" i="2"/>
  <c r="BK243" i="2"/>
  <c r="W243" i="2"/>
  <c r="AQ243" i="2"/>
  <c r="CE243" i="2"/>
  <c r="DA243" i="2"/>
  <c r="AS243" i="2"/>
  <c r="BM243" i="2"/>
  <c r="Y243" i="2"/>
  <c r="CG243" i="2"/>
  <c r="AZ243" i="2"/>
  <c r="AF243" i="2"/>
  <c r="CN243" i="2"/>
  <c r="BT243" i="2"/>
  <c r="AJ243" i="2"/>
  <c r="CR243" i="2"/>
  <c r="BD243" i="2"/>
  <c r="BX243" i="2"/>
  <c r="AI243" i="2"/>
  <c r="CQ243" i="2"/>
  <c r="BW243" i="2"/>
  <c r="BC243" i="2"/>
  <c r="DE242" i="2"/>
  <c r="AW243" i="2"/>
  <c r="BQ243" i="2"/>
  <c r="AC243" i="2"/>
  <c r="CK243" i="2"/>
  <c r="AY243" i="2"/>
  <c r="AE243" i="2"/>
  <c r="BS243" i="2"/>
  <c r="CM243" i="2"/>
  <c r="AV243" i="2"/>
  <c r="BP243" i="2"/>
  <c r="AB243" i="2"/>
  <c r="CJ243" i="2"/>
  <c r="BV243" i="2"/>
  <c r="CP243" i="2"/>
  <c r="BB243" i="2"/>
  <c r="AH243" i="2"/>
  <c r="CY245" i="2"/>
  <c r="B245" i="2"/>
  <c r="AX243" i="2"/>
  <c r="AD243" i="2"/>
  <c r="BR243" i="2"/>
  <c r="CL243" i="2"/>
  <c r="AU243" i="2"/>
  <c r="BO243" i="2"/>
  <c r="CI243" i="2"/>
  <c r="AA243" i="2"/>
  <c r="AR243" i="2"/>
  <c r="BL243" i="2"/>
  <c r="CF243" i="2"/>
  <c r="X243" i="2"/>
  <c r="AK243" i="2"/>
  <c r="BE243" i="2"/>
  <c r="CS243" i="2"/>
  <c r="BY243" i="2"/>
  <c r="DC242" i="2"/>
  <c r="CZ244" i="2"/>
  <c r="P244" i="2"/>
  <c r="N244" i="2"/>
  <c r="M244" i="2"/>
  <c r="Q244" i="2"/>
  <c r="O244" i="2"/>
  <c r="E244" i="2"/>
  <c r="F244" i="2"/>
  <c r="G244" i="2"/>
  <c r="H244" i="2"/>
  <c r="I244" i="2"/>
  <c r="J244" i="2"/>
  <c r="C244" i="2"/>
  <c r="L244" i="2"/>
  <c r="D244" i="2"/>
  <c r="K244" i="2"/>
  <c r="DB242" i="2"/>
  <c r="DD242" i="2"/>
  <c r="A246" i="2"/>
  <c r="A267" i="3" l="1"/>
  <c r="C266" i="3"/>
  <c r="B266" i="3"/>
  <c r="CZ245" i="2"/>
  <c r="N245" i="2"/>
  <c r="P245" i="2"/>
  <c r="O245" i="2"/>
  <c r="J245" i="2"/>
  <c r="C245" i="2"/>
  <c r="Q245" i="2"/>
  <c r="E245" i="2"/>
  <c r="F245" i="2"/>
  <c r="G245" i="2"/>
  <c r="L245" i="2"/>
  <c r="M245" i="2"/>
  <c r="H245" i="2"/>
  <c r="K245" i="2"/>
  <c r="I245" i="2"/>
  <c r="D245" i="2"/>
  <c r="DE243" i="2"/>
  <c r="CY246" i="2"/>
  <c r="B246" i="2"/>
  <c r="BL244" i="2"/>
  <c r="CF244" i="2"/>
  <c r="X244" i="2"/>
  <c r="AR244" i="2"/>
  <c r="CK244" i="2"/>
  <c r="AC244" i="2"/>
  <c r="AW244" i="2"/>
  <c r="BQ244" i="2"/>
  <c r="Y244" i="2"/>
  <c r="AS244" i="2"/>
  <c r="CG244" i="2"/>
  <c r="BM244" i="2"/>
  <c r="AH244" i="2"/>
  <c r="BB244" i="2"/>
  <c r="BV244" i="2"/>
  <c r="CP244" i="2"/>
  <c r="CN244" i="2"/>
  <c r="AF244" i="2"/>
  <c r="BT244" i="2"/>
  <c r="AZ244" i="2"/>
  <c r="BP244" i="2"/>
  <c r="CJ244" i="2"/>
  <c r="AB244" i="2"/>
  <c r="AV244" i="2"/>
  <c r="BW244" i="2"/>
  <c r="CQ244" i="2"/>
  <c r="AI244" i="2"/>
  <c r="BC244" i="2"/>
  <c r="AJ244" i="2"/>
  <c r="CR244" i="2"/>
  <c r="BX244" i="2"/>
  <c r="BD244" i="2"/>
  <c r="DC243" i="2"/>
  <c r="DA244" i="2"/>
  <c r="W244" i="2"/>
  <c r="AQ244" i="2"/>
  <c r="BK244" i="2"/>
  <c r="CE244" i="2"/>
  <c r="CI244" i="2"/>
  <c r="AA244" i="2"/>
  <c r="BO244" i="2"/>
  <c r="AU244" i="2"/>
  <c r="AK244" i="2"/>
  <c r="CS244" i="2"/>
  <c r="BE244" i="2"/>
  <c r="BY244" i="2"/>
  <c r="DB243" i="2"/>
  <c r="CM244" i="2"/>
  <c r="AE244" i="2"/>
  <c r="BS244" i="2"/>
  <c r="AY244" i="2"/>
  <c r="CL244" i="2"/>
  <c r="AD244" i="2"/>
  <c r="AX244" i="2"/>
  <c r="BR244" i="2"/>
  <c r="BN244" i="2"/>
  <c r="CH244" i="2"/>
  <c r="Z244" i="2"/>
  <c r="AT244" i="2"/>
  <c r="CO244" i="2"/>
  <c r="AG244" i="2"/>
  <c r="BU244" i="2"/>
  <c r="BA244" i="2"/>
  <c r="DD243" i="2"/>
  <c r="A247" i="2"/>
  <c r="A268" i="3" l="1"/>
  <c r="C267" i="3"/>
  <c r="B267" i="3"/>
  <c r="CZ246" i="2"/>
  <c r="O246" i="2"/>
  <c r="M246" i="2"/>
  <c r="Q246" i="2"/>
  <c r="N246" i="2"/>
  <c r="P246" i="2"/>
  <c r="L246" i="2"/>
  <c r="E246" i="2"/>
  <c r="C246" i="2"/>
  <c r="G246" i="2"/>
  <c r="I246" i="2"/>
  <c r="F246" i="2"/>
  <c r="J246" i="2"/>
  <c r="H246" i="2"/>
  <c r="D246" i="2"/>
  <c r="K246" i="2"/>
  <c r="BQ245" i="2"/>
  <c r="CK245" i="2"/>
  <c r="AW245" i="2"/>
  <c r="AC245" i="2"/>
  <c r="AK245" i="2"/>
  <c r="BE245" i="2"/>
  <c r="BY245" i="2"/>
  <c r="CS245" i="2"/>
  <c r="AJ245" i="2"/>
  <c r="CR245" i="2"/>
  <c r="BX245" i="2"/>
  <c r="BD245" i="2"/>
  <c r="DB244" i="2"/>
  <c r="BS245" i="2"/>
  <c r="CM245" i="2"/>
  <c r="AY245" i="2"/>
  <c r="AE245" i="2"/>
  <c r="AU245" i="2"/>
  <c r="BO245" i="2"/>
  <c r="CI245" i="2"/>
  <c r="AA245" i="2"/>
  <c r="BK245" i="2"/>
  <c r="CE245" i="2"/>
  <c r="AQ245" i="2"/>
  <c r="DA245" i="2"/>
  <c r="W245" i="2"/>
  <c r="BV245" i="2"/>
  <c r="CP245" i="2"/>
  <c r="BB245" i="2"/>
  <c r="AH245" i="2"/>
  <c r="CY247" i="2"/>
  <c r="B247" i="2"/>
  <c r="DD244" i="2"/>
  <c r="AR245" i="2"/>
  <c r="BL245" i="2"/>
  <c r="X245" i="2"/>
  <c r="CF245" i="2"/>
  <c r="CO245" i="2"/>
  <c r="AG245" i="2"/>
  <c r="BU245" i="2"/>
  <c r="BA245" i="2"/>
  <c r="BM245" i="2"/>
  <c r="CG245" i="2"/>
  <c r="AS245" i="2"/>
  <c r="Y245" i="2"/>
  <c r="BW245" i="2"/>
  <c r="CQ245" i="2"/>
  <c r="AI245" i="2"/>
  <c r="BC245" i="2"/>
  <c r="DC244" i="2"/>
  <c r="AZ245" i="2"/>
  <c r="BT245" i="2"/>
  <c r="CN245" i="2"/>
  <c r="AF245" i="2"/>
  <c r="DE244" i="2"/>
  <c r="AV245" i="2"/>
  <c r="BP245" i="2"/>
  <c r="AB245" i="2"/>
  <c r="CJ245" i="2"/>
  <c r="AT245" i="2"/>
  <c r="BN245" i="2"/>
  <c r="CH245" i="2"/>
  <c r="Z245" i="2"/>
  <c r="BR245" i="2"/>
  <c r="CL245" i="2"/>
  <c r="AD245" i="2"/>
  <c r="AX245" i="2"/>
  <c r="A248" i="2"/>
  <c r="A269" i="3" l="1"/>
  <c r="C268" i="3"/>
  <c r="B268" i="3"/>
  <c r="CZ247" i="2"/>
  <c r="P247" i="2"/>
  <c r="N247" i="2"/>
  <c r="M247" i="2"/>
  <c r="Q247" i="2"/>
  <c r="O247" i="2"/>
  <c r="K247" i="2"/>
  <c r="L247" i="2"/>
  <c r="C247" i="2"/>
  <c r="D247" i="2"/>
  <c r="H247" i="2"/>
  <c r="J247" i="2"/>
  <c r="I247" i="2"/>
  <c r="F247" i="2"/>
  <c r="E247" i="2"/>
  <c r="G247" i="2"/>
  <c r="DC245" i="2"/>
  <c r="CM246" i="2"/>
  <c r="AE246" i="2"/>
  <c r="AY246" i="2"/>
  <c r="BS246" i="2"/>
  <c r="Z246" i="2"/>
  <c r="AT246" i="2"/>
  <c r="BN246" i="2"/>
  <c r="CH246" i="2"/>
  <c r="CG246" i="2"/>
  <c r="AS246" i="2"/>
  <c r="BM246" i="2"/>
  <c r="Y246" i="2"/>
  <c r="BY246" i="2"/>
  <c r="CS246" i="2"/>
  <c r="BE246" i="2"/>
  <c r="AK246" i="2"/>
  <c r="CY248" i="2"/>
  <c r="B248" i="2"/>
  <c r="DE245" i="2"/>
  <c r="X246" i="2"/>
  <c r="AR246" i="2"/>
  <c r="CF246" i="2"/>
  <c r="BL246" i="2"/>
  <c r="CK246" i="2"/>
  <c r="AC246" i="2"/>
  <c r="AW246" i="2"/>
  <c r="BQ246" i="2"/>
  <c r="CN246" i="2"/>
  <c r="AF246" i="2"/>
  <c r="BT246" i="2"/>
  <c r="AZ246" i="2"/>
  <c r="BA246" i="2"/>
  <c r="BU246" i="2"/>
  <c r="AG246" i="2"/>
  <c r="CO246" i="2"/>
  <c r="DB245" i="2"/>
  <c r="DD245" i="2"/>
  <c r="CJ246" i="2"/>
  <c r="AB246" i="2"/>
  <c r="BP246" i="2"/>
  <c r="AV246" i="2"/>
  <c r="BO246" i="2"/>
  <c r="CI246" i="2"/>
  <c r="AA246" i="2"/>
  <c r="AU246" i="2"/>
  <c r="AJ246" i="2"/>
  <c r="BD246" i="2"/>
  <c r="CR246" i="2"/>
  <c r="BX246" i="2"/>
  <c r="AI246" i="2"/>
  <c r="BC246" i="2"/>
  <c r="BW246" i="2"/>
  <c r="CQ246" i="2"/>
  <c r="CL246" i="2"/>
  <c r="AD246" i="2"/>
  <c r="AX246" i="2"/>
  <c r="BR246" i="2"/>
  <c r="DA246" i="2"/>
  <c r="W246" i="2"/>
  <c r="AQ246" i="2"/>
  <c r="CE246" i="2"/>
  <c r="BK246" i="2"/>
  <c r="AH246" i="2"/>
  <c r="CP246" i="2"/>
  <c r="BV246" i="2"/>
  <c r="BB246" i="2"/>
  <c r="A249" i="2"/>
  <c r="A270" i="3" l="1"/>
  <c r="C269" i="3"/>
  <c r="B269" i="3"/>
  <c r="CZ248" i="2"/>
  <c r="Q248" i="2"/>
  <c r="O248" i="2"/>
  <c r="N248" i="2"/>
  <c r="P248" i="2"/>
  <c r="G248" i="2"/>
  <c r="K248" i="2"/>
  <c r="L248" i="2"/>
  <c r="J248" i="2"/>
  <c r="F248" i="2"/>
  <c r="M248" i="2"/>
  <c r="E248" i="2"/>
  <c r="I248" i="2"/>
  <c r="C248" i="2"/>
  <c r="H248" i="2"/>
  <c r="D248" i="2"/>
  <c r="CJ247" i="2"/>
  <c r="AB247" i="2"/>
  <c r="BP247" i="2"/>
  <c r="AV247" i="2"/>
  <c r="AH247" i="2"/>
  <c r="BB247" i="2"/>
  <c r="BV247" i="2"/>
  <c r="CP247" i="2"/>
  <c r="DE246" i="2"/>
  <c r="CH247" i="2"/>
  <c r="Z247" i="2"/>
  <c r="AT247" i="2"/>
  <c r="BN247" i="2"/>
  <c r="AR247" i="2"/>
  <c r="BL247" i="2"/>
  <c r="X247" i="2"/>
  <c r="CF247" i="2"/>
  <c r="BW247" i="2"/>
  <c r="CQ247" i="2"/>
  <c r="AI247" i="2"/>
  <c r="BC247" i="2"/>
  <c r="AJ247" i="2"/>
  <c r="CR247" i="2"/>
  <c r="BX247" i="2"/>
  <c r="BD247" i="2"/>
  <c r="CY249" i="2"/>
  <c r="B249" i="2"/>
  <c r="DB246" i="2"/>
  <c r="BO247" i="2"/>
  <c r="CI247" i="2"/>
  <c r="AA247" i="2"/>
  <c r="AU247" i="2"/>
  <c r="CL247" i="2"/>
  <c r="AD247" i="2"/>
  <c r="BR247" i="2"/>
  <c r="AX247" i="2"/>
  <c r="CN247" i="2"/>
  <c r="AF247" i="2"/>
  <c r="AZ247" i="2"/>
  <c r="BT247" i="2"/>
  <c r="CO247" i="2"/>
  <c r="AG247" i="2"/>
  <c r="BU247" i="2"/>
  <c r="BA247" i="2"/>
  <c r="DD246" i="2"/>
  <c r="Y247" i="2"/>
  <c r="AS247" i="2"/>
  <c r="BM247" i="2"/>
  <c r="CG247" i="2"/>
  <c r="BS247" i="2"/>
  <c r="CM247" i="2"/>
  <c r="AE247" i="2"/>
  <c r="AY247" i="2"/>
  <c r="DC246" i="2"/>
  <c r="BQ247" i="2"/>
  <c r="CK247" i="2"/>
  <c r="AC247" i="2"/>
  <c r="AW247" i="2"/>
  <c r="DA247" i="2"/>
  <c r="W247" i="2"/>
  <c r="AQ247" i="2"/>
  <c r="CE247" i="2"/>
  <c r="BK247" i="2"/>
  <c r="AK247" i="2"/>
  <c r="CS247" i="2"/>
  <c r="BE247" i="2"/>
  <c r="BY247" i="2"/>
  <c r="A250" i="2"/>
  <c r="A271" i="3" l="1"/>
  <c r="B270" i="3"/>
  <c r="C270" i="3"/>
  <c r="DD247" i="2"/>
  <c r="AB248" i="2"/>
  <c r="CJ248" i="2"/>
  <c r="AV248" i="2"/>
  <c r="BP248" i="2"/>
  <c r="CM248" i="2"/>
  <c r="AE248" i="2"/>
  <c r="AY248" i="2"/>
  <c r="BS248" i="2"/>
  <c r="DE247" i="2"/>
  <c r="DA248" i="2"/>
  <c r="W248" i="2"/>
  <c r="AQ248" i="2"/>
  <c r="BK248" i="2"/>
  <c r="CE248" i="2"/>
  <c r="AA248" i="2"/>
  <c r="CI248" i="2"/>
  <c r="AU248" i="2"/>
  <c r="BO248" i="2"/>
  <c r="CY250" i="2"/>
  <c r="B250" i="2"/>
  <c r="DB247" i="2"/>
  <c r="X248" i="2"/>
  <c r="AR248" i="2"/>
  <c r="BL248" i="2"/>
  <c r="CF248" i="2"/>
  <c r="Y248" i="2"/>
  <c r="AS248" i="2"/>
  <c r="CG248" i="2"/>
  <c r="BM248" i="2"/>
  <c r="CN248" i="2"/>
  <c r="AF248" i="2"/>
  <c r="BT248" i="2"/>
  <c r="AZ248" i="2"/>
  <c r="AH248" i="2"/>
  <c r="BB248" i="2"/>
  <c r="CP248" i="2"/>
  <c r="BV248" i="2"/>
  <c r="CZ249" i="2"/>
  <c r="O249" i="2"/>
  <c r="M249" i="2"/>
  <c r="Q249" i="2"/>
  <c r="P249" i="2"/>
  <c r="C249" i="2"/>
  <c r="D249" i="2"/>
  <c r="H249" i="2"/>
  <c r="F249" i="2"/>
  <c r="G249" i="2"/>
  <c r="K249" i="2"/>
  <c r="E249" i="2"/>
  <c r="L249" i="2"/>
  <c r="I249" i="2"/>
  <c r="N249" i="2"/>
  <c r="J249" i="2"/>
  <c r="CO248" i="2"/>
  <c r="BU248" i="2"/>
  <c r="AG248" i="2"/>
  <c r="BA248" i="2"/>
  <c r="AI248" i="2"/>
  <c r="BC248" i="2"/>
  <c r="BW248" i="2"/>
  <c r="CQ248" i="2"/>
  <c r="Z248" i="2"/>
  <c r="CH248" i="2"/>
  <c r="AT248" i="2"/>
  <c r="BN248" i="2"/>
  <c r="AK248" i="2"/>
  <c r="CS248" i="2"/>
  <c r="BY248" i="2"/>
  <c r="BE248" i="2"/>
  <c r="DC247" i="2"/>
  <c r="CK248" i="2"/>
  <c r="AC248" i="2"/>
  <c r="BQ248" i="2"/>
  <c r="AW248" i="2"/>
  <c r="CL248" i="2"/>
  <c r="AD248" i="2"/>
  <c r="BR248" i="2"/>
  <c r="AX248" i="2"/>
  <c r="BX248" i="2"/>
  <c r="CR248" i="2"/>
  <c r="AJ248" i="2"/>
  <c r="BD248" i="2"/>
  <c r="A251" i="2"/>
  <c r="A272" i="3" l="1"/>
  <c r="B271" i="3"/>
  <c r="C271" i="3"/>
  <c r="BT249" i="2"/>
  <c r="CN249" i="2"/>
  <c r="AZ249" i="2"/>
  <c r="AF249" i="2"/>
  <c r="Z249" i="2"/>
  <c r="AT249" i="2"/>
  <c r="BN249" i="2"/>
  <c r="CH249" i="2"/>
  <c r="AJ249" i="2"/>
  <c r="BD249" i="2"/>
  <c r="CR249" i="2"/>
  <c r="BX249" i="2"/>
  <c r="DE248" i="2"/>
  <c r="AX249" i="2"/>
  <c r="BR249" i="2"/>
  <c r="CL249" i="2"/>
  <c r="AD249" i="2"/>
  <c r="Y249" i="2"/>
  <c r="AS249" i="2"/>
  <c r="BM249" i="2"/>
  <c r="CG249" i="2"/>
  <c r="AV249" i="2"/>
  <c r="BP249" i="2"/>
  <c r="CJ249" i="2"/>
  <c r="AB249" i="2"/>
  <c r="BY249" i="2"/>
  <c r="CS249" i="2"/>
  <c r="BE249" i="2"/>
  <c r="AK249" i="2"/>
  <c r="DD248" i="2"/>
  <c r="AH249" i="2"/>
  <c r="CP249" i="2"/>
  <c r="BV249" i="2"/>
  <c r="BB249" i="2"/>
  <c r="AY249" i="2"/>
  <c r="BS249" i="2"/>
  <c r="AE249" i="2"/>
  <c r="CM249" i="2"/>
  <c r="X249" i="2"/>
  <c r="AR249" i="2"/>
  <c r="CF249" i="2"/>
  <c r="BL249" i="2"/>
  <c r="BA249" i="2"/>
  <c r="BU249" i="2"/>
  <c r="AG249" i="2"/>
  <c r="CO249" i="2"/>
  <c r="CY251" i="2"/>
  <c r="B251" i="2"/>
  <c r="AW249" i="2"/>
  <c r="BQ249" i="2"/>
  <c r="CK249" i="2"/>
  <c r="AC249" i="2"/>
  <c r="AU249" i="2"/>
  <c r="BO249" i="2"/>
  <c r="AA249" i="2"/>
  <c r="CI249" i="2"/>
  <c r="BK249" i="2"/>
  <c r="CE249" i="2"/>
  <c r="W249" i="2"/>
  <c r="AQ249" i="2"/>
  <c r="DA249" i="2"/>
  <c r="AI249" i="2"/>
  <c r="BC249" i="2"/>
  <c r="BW249" i="2"/>
  <c r="CQ249" i="2"/>
  <c r="DB248" i="2"/>
  <c r="CZ250" i="2"/>
  <c r="P250" i="2"/>
  <c r="N250" i="2"/>
  <c r="M250" i="2"/>
  <c r="O250" i="2"/>
  <c r="Q250" i="2"/>
  <c r="H250" i="2"/>
  <c r="I250" i="2"/>
  <c r="J250" i="2"/>
  <c r="K250" i="2"/>
  <c r="D250" i="2"/>
  <c r="C250" i="2"/>
  <c r="G250" i="2"/>
  <c r="F250" i="2"/>
  <c r="L250" i="2"/>
  <c r="E250" i="2"/>
  <c r="DC248" i="2"/>
  <c r="A252" i="2"/>
  <c r="A273" i="3" l="1"/>
  <c r="C272" i="3"/>
  <c r="B272" i="3"/>
  <c r="DC249" i="2"/>
  <c r="CZ251" i="2"/>
  <c r="N251" i="2"/>
  <c r="Q251" i="2"/>
  <c r="P251" i="2"/>
  <c r="O251" i="2"/>
  <c r="M251" i="2"/>
  <c r="J251" i="2"/>
  <c r="C251" i="2"/>
  <c r="E251" i="2"/>
  <c r="F251" i="2"/>
  <c r="G251" i="2"/>
  <c r="L251" i="2"/>
  <c r="H251" i="2"/>
  <c r="K251" i="2"/>
  <c r="I251" i="2"/>
  <c r="D251" i="2"/>
  <c r="CY252" i="2"/>
  <c r="B252" i="2"/>
  <c r="AT250" i="2"/>
  <c r="BN250" i="2"/>
  <c r="CH250" i="2"/>
  <c r="Z250" i="2"/>
  <c r="AY250" i="2"/>
  <c r="BS250" i="2"/>
  <c r="AE250" i="2"/>
  <c r="CM250" i="2"/>
  <c r="AK250" i="2"/>
  <c r="BE250" i="2"/>
  <c r="BY250" i="2"/>
  <c r="CS250" i="2"/>
  <c r="AJ250" i="2"/>
  <c r="BD250" i="2"/>
  <c r="CR250" i="2"/>
  <c r="BX250" i="2"/>
  <c r="AA250" i="2"/>
  <c r="AU250" i="2"/>
  <c r="BO250" i="2"/>
  <c r="CI250" i="2"/>
  <c r="AD250" i="2"/>
  <c r="AX250" i="2"/>
  <c r="BR250" i="2"/>
  <c r="CL250" i="2"/>
  <c r="AI250" i="2"/>
  <c r="CQ250" i="2"/>
  <c r="BC250" i="2"/>
  <c r="BW250" i="2"/>
  <c r="DB249" i="2"/>
  <c r="AS250" i="2"/>
  <c r="BM250" i="2"/>
  <c r="Y250" i="2"/>
  <c r="CG250" i="2"/>
  <c r="W250" i="2"/>
  <c r="AQ250" i="2"/>
  <c r="BK250" i="2"/>
  <c r="CE250" i="2"/>
  <c r="DA250" i="2"/>
  <c r="CK250" i="2"/>
  <c r="BQ250" i="2"/>
  <c r="AC250" i="2"/>
  <c r="AW250" i="2"/>
  <c r="BA250" i="2"/>
  <c r="BU250" i="2"/>
  <c r="AG250" i="2"/>
  <c r="CO250" i="2"/>
  <c r="DE249" i="2"/>
  <c r="AF250" i="2"/>
  <c r="AZ250" i="2"/>
  <c r="CN250" i="2"/>
  <c r="BT250" i="2"/>
  <c r="AR250" i="2"/>
  <c r="BL250" i="2"/>
  <c r="X250" i="2"/>
  <c r="CF250" i="2"/>
  <c r="CJ250" i="2"/>
  <c r="AB250" i="2"/>
  <c r="BP250" i="2"/>
  <c r="AV250" i="2"/>
  <c r="BV250" i="2"/>
  <c r="CP250" i="2"/>
  <c r="BB250" i="2"/>
  <c r="AH250" i="2"/>
  <c r="DD249" i="2"/>
  <c r="A253" i="2"/>
  <c r="A274" i="3" l="1"/>
  <c r="C273" i="3"/>
  <c r="B273" i="3"/>
  <c r="CZ252" i="2"/>
  <c r="O252" i="2"/>
  <c r="M252" i="2"/>
  <c r="Q252" i="2"/>
  <c r="P252" i="2"/>
  <c r="I252" i="2"/>
  <c r="J252" i="2"/>
  <c r="L252" i="2"/>
  <c r="E252" i="2"/>
  <c r="G252" i="2"/>
  <c r="C252" i="2"/>
  <c r="H252" i="2"/>
  <c r="F252" i="2"/>
  <c r="D252" i="2"/>
  <c r="N252" i="2"/>
  <c r="K252" i="2"/>
  <c r="CM251" i="2"/>
  <c r="AE251" i="2"/>
  <c r="AY251" i="2"/>
  <c r="BS251" i="2"/>
  <c r="AT251" i="2"/>
  <c r="BN251" i="2"/>
  <c r="Z251" i="2"/>
  <c r="CH251" i="2"/>
  <c r="BA251" i="2"/>
  <c r="BU251" i="2"/>
  <c r="AG251" i="2"/>
  <c r="CO251" i="2"/>
  <c r="AH251" i="2"/>
  <c r="CP251" i="2"/>
  <c r="BB251" i="2"/>
  <c r="BV251" i="2"/>
  <c r="DB250" i="2"/>
  <c r="BL251" i="2"/>
  <c r="CF251" i="2"/>
  <c r="X251" i="2"/>
  <c r="AR251" i="2"/>
  <c r="BT251" i="2"/>
  <c r="CN251" i="2"/>
  <c r="AZ251" i="2"/>
  <c r="AF251" i="2"/>
  <c r="DA251" i="2"/>
  <c r="W251" i="2"/>
  <c r="AQ251" i="2"/>
  <c r="CE251" i="2"/>
  <c r="BK251" i="2"/>
  <c r="AJ251" i="2"/>
  <c r="BD251" i="2"/>
  <c r="BX251" i="2"/>
  <c r="CR251" i="2"/>
  <c r="CY253" i="2"/>
  <c r="B253" i="2"/>
  <c r="DE250" i="2"/>
  <c r="BQ251" i="2"/>
  <c r="CK251" i="2"/>
  <c r="AC251" i="2"/>
  <c r="AW251" i="2"/>
  <c r="AU251" i="2"/>
  <c r="BO251" i="2"/>
  <c r="AA251" i="2"/>
  <c r="CI251" i="2"/>
  <c r="CL251" i="2"/>
  <c r="AD251" i="2"/>
  <c r="BR251" i="2"/>
  <c r="AX251" i="2"/>
  <c r="BY251" i="2"/>
  <c r="CS251" i="2"/>
  <c r="BE251" i="2"/>
  <c r="AK251" i="2"/>
  <c r="DD250" i="2"/>
  <c r="DC250" i="2"/>
  <c r="AV251" i="2"/>
  <c r="BP251" i="2"/>
  <c r="CJ251" i="2"/>
  <c r="AB251" i="2"/>
  <c r="BM251" i="2"/>
  <c r="CG251" i="2"/>
  <c r="AS251" i="2"/>
  <c r="Y251" i="2"/>
  <c r="AI251" i="2"/>
  <c r="CQ251" i="2"/>
  <c r="BW251" i="2"/>
  <c r="BC251" i="2"/>
  <c r="A254" i="2"/>
  <c r="A275" i="3" l="1"/>
  <c r="C274" i="3"/>
  <c r="B274" i="3"/>
  <c r="CZ253" i="2"/>
  <c r="Q253" i="2"/>
  <c r="P253" i="2"/>
  <c r="N253" i="2"/>
  <c r="M253" i="2"/>
  <c r="O253" i="2"/>
  <c r="H253" i="2"/>
  <c r="I253" i="2"/>
  <c r="J253" i="2"/>
  <c r="E253" i="2"/>
  <c r="L253" i="2"/>
  <c r="C253" i="2"/>
  <c r="K253" i="2"/>
  <c r="D253" i="2"/>
  <c r="G253" i="2"/>
  <c r="F253" i="2"/>
  <c r="DC251" i="2"/>
  <c r="AY252" i="2"/>
  <c r="BS252" i="2"/>
  <c r="CM252" i="2"/>
  <c r="AE252" i="2"/>
  <c r="AV252" i="2"/>
  <c r="BP252" i="2"/>
  <c r="CJ252" i="2"/>
  <c r="AB252" i="2"/>
  <c r="AZ252" i="2"/>
  <c r="BT252" i="2"/>
  <c r="CN252" i="2"/>
  <c r="AF252" i="2"/>
  <c r="AK252" i="2"/>
  <c r="CS252" i="2"/>
  <c r="BY252" i="2"/>
  <c r="BE252" i="2"/>
  <c r="CY254" i="2"/>
  <c r="B254" i="2"/>
  <c r="DB251" i="2"/>
  <c r="AH252" i="2"/>
  <c r="BB252" i="2"/>
  <c r="CP252" i="2"/>
  <c r="BV252" i="2"/>
  <c r="BK252" i="2"/>
  <c r="CE252" i="2"/>
  <c r="W252" i="2"/>
  <c r="DA252" i="2"/>
  <c r="AQ252" i="2"/>
  <c r="AX252" i="2"/>
  <c r="BR252" i="2"/>
  <c r="AD252" i="2"/>
  <c r="CL252" i="2"/>
  <c r="CO252" i="2"/>
  <c r="BU252" i="2"/>
  <c r="AG252" i="2"/>
  <c r="BA252" i="2"/>
  <c r="DD251" i="2"/>
  <c r="BL252" i="2"/>
  <c r="AR252" i="2"/>
  <c r="CF252" i="2"/>
  <c r="X252" i="2"/>
  <c r="AU252" i="2"/>
  <c r="BO252" i="2"/>
  <c r="AA252" i="2"/>
  <c r="CI252" i="2"/>
  <c r="AW252" i="2"/>
  <c r="BQ252" i="2"/>
  <c r="CK252" i="2"/>
  <c r="AC252" i="2"/>
  <c r="BW252" i="2"/>
  <c r="CQ252" i="2"/>
  <c r="BC252" i="2"/>
  <c r="AI252" i="2"/>
  <c r="DE251" i="2"/>
  <c r="BN252" i="2"/>
  <c r="AT252" i="2"/>
  <c r="Z252" i="2"/>
  <c r="CH252" i="2"/>
  <c r="BM252" i="2"/>
  <c r="AS252" i="2"/>
  <c r="CG252" i="2"/>
  <c r="Y252" i="2"/>
  <c r="BX252" i="2"/>
  <c r="CR252" i="2"/>
  <c r="AJ252" i="2"/>
  <c r="BD252" i="2"/>
  <c r="A255" i="2"/>
  <c r="A276" i="3" l="1"/>
  <c r="C275" i="3"/>
  <c r="B275" i="3"/>
  <c r="CY255" i="2"/>
  <c r="B255" i="2"/>
  <c r="Z253" i="2"/>
  <c r="AT253" i="2"/>
  <c r="BN253" i="2"/>
  <c r="CH253" i="2"/>
  <c r="W253" i="2"/>
  <c r="AQ253" i="2"/>
  <c r="BK253" i="2"/>
  <c r="CE253" i="2"/>
  <c r="DA253" i="2"/>
  <c r="BQ253" i="2"/>
  <c r="CK253" i="2"/>
  <c r="AW253" i="2"/>
  <c r="AC253" i="2"/>
  <c r="AH253" i="2"/>
  <c r="CP253" i="2"/>
  <c r="BB253" i="2"/>
  <c r="BV253" i="2"/>
  <c r="DB252" i="2"/>
  <c r="BO253" i="2"/>
  <c r="CI253" i="2"/>
  <c r="AA253" i="2"/>
  <c r="AU253" i="2"/>
  <c r="AB253" i="2"/>
  <c r="AV253" i="2"/>
  <c r="CJ253" i="2"/>
  <c r="BP253" i="2"/>
  <c r="DE252" i="2"/>
  <c r="BL253" i="2"/>
  <c r="CF253" i="2"/>
  <c r="AR253" i="2"/>
  <c r="X253" i="2"/>
  <c r="Y253" i="2"/>
  <c r="AS253" i="2"/>
  <c r="BM253" i="2"/>
  <c r="CG253" i="2"/>
  <c r="AI253" i="2"/>
  <c r="BC253" i="2"/>
  <c r="CQ253" i="2"/>
  <c r="BW253" i="2"/>
  <c r="BY253" i="2"/>
  <c r="CS253" i="2"/>
  <c r="BE253" i="2"/>
  <c r="AK253" i="2"/>
  <c r="CZ254" i="2"/>
  <c r="Q254" i="2"/>
  <c r="O254" i="2"/>
  <c r="N254" i="2"/>
  <c r="P254" i="2"/>
  <c r="J254" i="2"/>
  <c r="C254" i="2"/>
  <c r="E254" i="2"/>
  <c r="F254" i="2"/>
  <c r="G254" i="2"/>
  <c r="L254" i="2"/>
  <c r="H254" i="2"/>
  <c r="M254" i="2"/>
  <c r="K254" i="2"/>
  <c r="D254" i="2"/>
  <c r="I254" i="2"/>
  <c r="AF253" i="2"/>
  <c r="AZ253" i="2"/>
  <c r="CN253" i="2"/>
  <c r="BT253" i="2"/>
  <c r="BX253" i="2"/>
  <c r="CR253" i="2"/>
  <c r="BD253" i="2"/>
  <c r="AJ253" i="2"/>
  <c r="DC252" i="2"/>
  <c r="DD252" i="2"/>
  <c r="BS253" i="2"/>
  <c r="CM253" i="2"/>
  <c r="AY253" i="2"/>
  <c r="AE253" i="2"/>
  <c r="AD253" i="2"/>
  <c r="AX253" i="2"/>
  <c r="CL253" i="2"/>
  <c r="BR253" i="2"/>
  <c r="CO253" i="2"/>
  <c r="BU253" i="2"/>
  <c r="BA253" i="2"/>
  <c r="AG253" i="2"/>
  <c r="A256" i="2"/>
  <c r="A277" i="3" l="1"/>
  <c r="C276" i="3"/>
  <c r="B276" i="3"/>
  <c r="CZ255" i="2"/>
  <c r="P255" i="2"/>
  <c r="O255" i="2"/>
  <c r="M255" i="2"/>
  <c r="N255" i="2"/>
  <c r="Q255" i="2"/>
  <c r="F255" i="2"/>
  <c r="G255" i="2"/>
  <c r="K255" i="2"/>
  <c r="D255" i="2"/>
  <c r="I255" i="2"/>
  <c r="C255" i="2"/>
  <c r="J255" i="2"/>
  <c r="E255" i="2"/>
  <c r="L255" i="2"/>
  <c r="H255" i="2"/>
  <c r="CY256" i="2"/>
  <c r="B256" i="2"/>
  <c r="BL254" i="2"/>
  <c r="CF254" i="2"/>
  <c r="X254" i="2"/>
  <c r="AR254" i="2"/>
  <c r="AZ254" i="2"/>
  <c r="BT254" i="2"/>
  <c r="CN254" i="2"/>
  <c r="AF254" i="2"/>
  <c r="BK254" i="2"/>
  <c r="CE254" i="2"/>
  <c r="W254" i="2"/>
  <c r="DA254" i="2"/>
  <c r="AQ254" i="2"/>
  <c r="AI254" i="2"/>
  <c r="BC254" i="2"/>
  <c r="CQ254" i="2"/>
  <c r="BW254" i="2"/>
  <c r="DC253" i="2"/>
  <c r="CM254" i="2"/>
  <c r="AE254" i="2"/>
  <c r="BS254" i="2"/>
  <c r="AY254" i="2"/>
  <c r="CI254" i="2"/>
  <c r="AA254" i="2"/>
  <c r="AU254" i="2"/>
  <c r="BO254" i="2"/>
  <c r="CL254" i="2"/>
  <c r="AD254" i="2"/>
  <c r="AX254" i="2"/>
  <c r="BR254" i="2"/>
  <c r="AK254" i="2"/>
  <c r="CS254" i="2"/>
  <c r="BE254" i="2"/>
  <c r="BY254" i="2"/>
  <c r="DB253" i="2"/>
  <c r="CO254" i="2"/>
  <c r="BU254" i="2"/>
  <c r="BA254" i="2"/>
  <c r="AG254" i="2"/>
  <c r="CH254" i="2"/>
  <c r="Z254" i="2"/>
  <c r="AT254" i="2"/>
  <c r="BN254" i="2"/>
  <c r="BX254" i="2"/>
  <c r="CR254" i="2"/>
  <c r="BD254" i="2"/>
  <c r="AJ254" i="2"/>
  <c r="DE253" i="2"/>
  <c r="CK254" i="2"/>
  <c r="AC254" i="2"/>
  <c r="AW254" i="2"/>
  <c r="BQ254" i="2"/>
  <c r="CJ254" i="2"/>
  <c r="AB254" i="2"/>
  <c r="BP254" i="2"/>
  <c r="AV254" i="2"/>
  <c r="BM254" i="2"/>
  <c r="CG254" i="2"/>
  <c r="Y254" i="2"/>
  <c r="AS254" i="2"/>
  <c r="AH254" i="2"/>
  <c r="BB254" i="2"/>
  <c r="BV254" i="2"/>
  <c r="CP254" i="2"/>
  <c r="DD253" i="2"/>
  <c r="A257" i="2"/>
  <c r="A278" i="3" l="1"/>
  <c r="C277" i="3"/>
  <c r="B277" i="3"/>
  <c r="DC254" i="2"/>
  <c r="DD254" i="2"/>
  <c r="CN255" i="2"/>
  <c r="AF255" i="2"/>
  <c r="AZ255" i="2"/>
  <c r="BT255" i="2"/>
  <c r="AC255" i="2"/>
  <c r="AW255" i="2"/>
  <c r="CK255" i="2"/>
  <c r="BQ255" i="2"/>
  <c r="CH255" i="2"/>
  <c r="Z255" i="2"/>
  <c r="BN255" i="2"/>
  <c r="AT255" i="2"/>
  <c r="AI255" i="2"/>
  <c r="CQ255" i="2"/>
  <c r="BC255" i="2"/>
  <c r="BW255" i="2"/>
  <c r="BM255" i="2"/>
  <c r="CG255" i="2"/>
  <c r="AS255" i="2"/>
  <c r="Y255" i="2"/>
  <c r="AK255" i="2"/>
  <c r="BE255" i="2"/>
  <c r="BY255" i="2"/>
  <c r="CS255" i="2"/>
  <c r="CY257" i="2"/>
  <c r="B257" i="2"/>
  <c r="DE254" i="2"/>
  <c r="AB255" i="2"/>
  <c r="AV255" i="2"/>
  <c r="CJ255" i="2"/>
  <c r="BP255" i="2"/>
  <c r="CE255" i="2"/>
  <c r="DA255" i="2"/>
  <c r="W255" i="2"/>
  <c r="BK255" i="2"/>
  <c r="AQ255" i="2"/>
  <c r="AA255" i="2"/>
  <c r="AU255" i="2"/>
  <c r="BO255" i="2"/>
  <c r="CI255" i="2"/>
  <c r="CO255" i="2"/>
  <c r="AG255" i="2"/>
  <c r="BU255" i="2"/>
  <c r="BA255" i="2"/>
  <c r="CZ256" i="2"/>
  <c r="Q256" i="2"/>
  <c r="P256" i="2"/>
  <c r="N256" i="2"/>
  <c r="M256" i="2"/>
  <c r="O256" i="2"/>
  <c r="H256" i="2"/>
  <c r="I256" i="2"/>
  <c r="J256" i="2"/>
  <c r="K256" i="2"/>
  <c r="D256" i="2"/>
  <c r="C256" i="2"/>
  <c r="G256" i="2"/>
  <c r="L256" i="2"/>
  <c r="E256" i="2"/>
  <c r="F256" i="2"/>
  <c r="CF255" i="2"/>
  <c r="X255" i="2"/>
  <c r="AR255" i="2"/>
  <c r="BL255" i="2"/>
  <c r="AJ255" i="2"/>
  <c r="CR255" i="2"/>
  <c r="BX255" i="2"/>
  <c r="BD255" i="2"/>
  <c r="DB254" i="2"/>
  <c r="BR255" i="2"/>
  <c r="CL255" i="2"/>
  <c r="AX255" i="2"/>
  <c r="AD255" i="2"/>
  <c r="CM255" i="2"/>
  <c r="AE255" i="2"/>
  <c r="BS255" i="2"/>
  <c r="AY255" i="2"/>
  <c r="BV255" i="2"/>
  <c r="CP255" i="2"/>
  <c r="BB255" i="2"/>
  <c r="AH255" i="2"/>
  <c r="A258" i="2"/>
  <c r="A279" i="3" l="1"/>
  <c r="B278" i="3"/>
  <c r="C278" i="3"/>
  <c r="CZ257" i="2"/>
  <c r="N257" i="2"/>
  <c r="P257" i="2"/>
  <c r="Q257" i="2"/>
  <c r="M257" i="2"/>
  <c r="J257" i="2"/>
  <c r="C257" i="2"/>
  <c r="O257" i="2"/>
  <c r="E257" i="2"/>
  <c r="F257" i="2"/>
  <c r="K257" i="2"/>
  <c r="L257" i="2"/>
  <c r="D257" i="2"/>
  <c r="I257" i="2"/>
  <c r="G257" i="2"/>
  <c r="H257" i="2"/>
  <c r="CY258" i="2"/>
  <c r="B258" i="2"/>
  <c r="AF256" i="2"/>
  <c r="CN256" i="2"/>
  <c r="AZ256" i="2"/>
  <c r="BT256" i="2"/>
  <c r="CM256" i="2"/>
  <c r="AE256" i="2"/>
  <c r="AY256" i="2"/>
  <c r="BS256" i="2"/>
  <c r="AI256" i="2"/>
  <c r="BC256" i="2"/>
  <c r="CQ256" i="2"/>
  <c r="BW256" i="2"/>
  <c r="BY256" i="2"/>
  <c r="CS256" i="2"/>
  <c r="BE256" i="2"/>
  <c r="AK256" i="2"/>
  <c r="DB255" i="2"/>
  <c r="CI256" i="2"/>
  <c r="AA256" i="2"/>
  <c r="AU256" i="2"/>
  <c r="BO256" i="2"/>
  <c r="AD256" i="2"/>
  <c r="AX256" i="2"/>
  <c r="CL256" i="2"/>
  <c r="BR256" i="2"/>
  <c r="CO256" i="2"/>
  <c r="BU256" i="2"/>
  <c r="BA256" i="2"/>
  <c r="AG256" i="2"/>
  <c r="BN256" i="2"/>
  <c r="CH256" i="2"/>
  <c r="Z256" i="2"/>
  <c r="AT256" i="2"/>
  <c r="W256" i="2"/>
  <c r="AQ256" i="2"/>
  <c r="DA256" i="2"/>
  <c r="CE256" i="2"/>
  <c r="BK256" i="2"/>
  <c r="CK256" i="2"/>
  <c r="AC256" i="2"/>
  <c r="BQ256" i="2"/>
  <c r="AW256" i="2"/>
  <c r="AH256" i="2"/>
  <c r="CP256" i="2"/>
  <c r="BB256" i="2"/>
  <c r="BV256" i="2"/>
  <c r="DC255" i="2"/>
  <c r="DE255" i="2"/>
  <c r="AS256" i="2"/>
  <c r="CG256" i="2"/>
  <c r="BM256" i="2"/>
  <c r="Y256" i="2"/>
  <c r="BL256" i="2"/>
  <c r="CF256" i="2"/>
  <c r="X256" i="2"/>
  <c r="AR256" i="2"/>
  <c r="BP256" i="2"/>
  <c r="CJ256" i="2"/>
  <c r="AB256" i="2"/>
  <c r="AV256" i="2"/>
  <c r="BX256" i="2"/>
  <c r="CR256" i="2"/>
  <c r="BD256" i="2"/>
  <c r="AJ256" i="2"/>
  <c r="DD255" i="2"/>
  <c r="A259" i="2"/>
  <c r="A280" i="3" l="1"/>
  <c r="B279" i="3"/>
  <c r="C279" i="3"/>
  <c r="DB256" i="2"/>
  <c r="CZ258" i="2"/>
  <c r="P258" i="2"/>
  <c r="O258" i="2"/>
  <c r="M258" i="2"/>
  <c r="Q258" i="2"/>
  <c r="N258" i="2"/>
  <c r="I258" i="2"/>
  <c r="J258" i="2"/>
  <c r="L258" i="2"/>
  <c r="E258" i="2"/>
  <c r="F258" i="2"/>
  <c r="K258" i="2"/>
  <c r="D258" i="2"/>
  <c r="G258" i="2"/>
  <c r="H258" i="2"/>
  <c r="C258" i="2"/>
  <c r="BQ257" i="2"/>
  <c r="CK257" i="2"/>
  <c r="AC257" i="2"/>
  <c r="AW257" i="2"/>
  <c r="Z257" i="2"/>
  <c r="AT257" i="2"/>
  <c r="BN257" i="2"/>
  <c r="CH257" i="2"/>
  <c r="BR257" i="2"/>
  <c r="CL257" i="2"/>
  <c r="AD257" i="2"/>
  <c r="AX257" i="2"/>
  <c r="BV257" i="2"/>
  <c r="CP257" i="2"/>
  <c r="BB257" i="2"/>
  <c r="AH257" i="2"/>
  <c r="CY259" i="2"/>
  <c r="B259" i="2"/>
  <c r="DD256" i="2"/>
  <c r="AB257" i="2"/>
  <c r="AV257" i="2"/>
  <c r="CJ257" i="2"/>
  <c r="BP257" i="2"/>
  <c r="CN257" i="2"/>
  <c r="AF257" i="2"/>
  <c r="AZ257" i="2"/>
  <c r="BT257" i="2"/>
  <c r="BW257" i="2"/>
  <c r="CQ257" i="2"/>
  <c r="BC257" i="2"/>
  <c r="AI257" i="2"/>
  <c r="AK257" i="2"/>
  <c r="BE257" i="2"/>
  <c r="CS257" i="2"/>
  <c r="BY257" i="2"/>
  <c r="DE256" i="2"/>
  <c r="AA257" i="2"/>
  <c r="AU257" i="2"/>
  <c r="BO257" i="2"/>
  <c r="CI257" i="2"/>
  <c r="BS257" i="2"/>
  <c r="CM257" i="2"/>
  <c r="AE257" i="2"/>
  <c r="AY257" i="2"/>
  <c r="DA257" i="2"/>
  <c r="W257" i="2"/>
  <c r="AQ257" i="2"/>
  <c r="CE257" i="2"/>
  <c r="BK257" i="2"/>
  <c r="AJ257" i="2"/>
  <c r="CR257" i="2"/>
  <c r="BD257" i="2"/>
  <c r="BX257" i="2"/>
  <c r="DC256" i="2"/>
  <c r="X257" i="2"/>
  <c r="AR257" i="2"/>
  <c r="CF257" i="2"/>
  <c r="BL257" i="2"/>
  <c r="Y257" i="2"/>
  <c r="AS257" i="2"/>
  <c r="BM257" i="2"/>
  <c r="CG257" i="2"/>
  <c r="CO257" i="2"/>
  <c r="AG257" i="2"/>
  <c r="BA257" i="2"/>
  <c r="BU257" i="2"/>
  <c r="A260" i="2"/>
  <c r="A281" i="3" l="1"/>
  <c r="C280" i="3"/>
  <c r="B280" i="3"/>
  <c r="DC257" i="2"/>
  <c r="CY260" i="2"/>
  <c r="B260" i="2"/>
  <c r="AB258" i="2"/>
  <c r="AV258" i="2"/>
  <c r="CJ258" i="2"/>
  <c r="BP258" i="2"/>
  <c r="BN258" i="2"/>
  <c r="CH258" i="2"/>
  <c r="Z258" i="2"/>
  <c r="AT258" i="2"/>
  <c r="AC258" i="2"/>
  <c r="AW258" i="2"/>
  <c r="CK258" i="2"/>
  <c r="BQ258" i="2"/>
  <c r="AI258" i="2"/>
  <c r="CQ258" i="2"/>
  <c r="BC258" i="2"/>
  <c r="BW258" i="2"/>
  <c r="DB257" i="2"/>
  <c r="AA258" i="2"/>
  <c r="AU258" i="2"/>
  <c r="BO258" i="2"/>
  <c r="CI258" i="2"/>
  <c r="AJ258" i="2"/>
  <c r="CR258" i="2"/>
  <c r="BX258" i="2"/>
  <c r="BD258" i="2"/>
  <c r="DD257" i="2"/>
  <c r="DE257" i="2"/>
  <c r="BK258" i="2"/>
  <c r="CE258" i="2"/>
  <c r="AQ258" i="2"/>
  <c r="DA258" i="2"/>
  <c r="W258" i="2"/>
  <c r="AY258" i="2"/>
  <c r="BS258" i="2"/>
  <c r="AE258" i="2"/>
  <c r="CM258" i="2"/>
  <c r="AX258" i="2"/>
  <c r="BR258" i="2"/>
  <c r="CL258" i="2"/>
  <c r="AD258" i="2"/>
  <c r="CO258" i="2"/>
  <c r="AG258" i="2"/>
  <c r="BU258" i="2"/>
  <c r="BA258" i="2"/>
  <c r="CZ259" i="2"/>
  <c r="Q259" i="2"/>
  <c r="P259" i="2"/>
  <c r="N259" i="2"/>
  <c r="O259" i="2"/>
  <c r="H259" i="2"/>
  <c r="I259" i="2"/>
  <c r="J259" i="2"/>
  <c r="K259" i="2"/>
  <c r="D259" i="2"/>
  <c r="C259" i="2"/>
  <c r="G259" i="2"/>
  <c r="L259" i="2"/>
  <c r="M259" i="2"/>
  <c r="E259" i="2"/>
  <c r="F259" i="2"/>
  <c r="BM258" i="2"/>
  <c r="CG258" i="2"/>
  <c r="Y258" i="2"/>
  <c r="AS258" i="2"/>
  <c r="BV258" i="2"/>
  <c r="CP258" i="2"/>
  <c r="BB258" i="2"/>
  <c r="AH258" i="2"/>
  <c r="BL258" i="2"/>
  <c r="CF258" i="2"/>
  <c r="AR258" i="2"/>
  <c r="X258" i="2"/>
  <c r="AZ258" i="2"/>
  <c r="BT258" i="2"/>
  <c r="AF258" i="2"/>
  <c r="CN258" i="2"/>
  <c r="AK258" i="2"/>
  <c r="BE258" i="2"/>
  <c r="BY258" i="2"/>
  <c r="CS258" i="2"/>
  <c r="A261" i="2"/>
  <c r="A282" i="3" l="1"/>
  <c r="C281" i="3"/>
  <c r="B281" i="3"/>
  <c r="CZ260" i="2"/>
  <c r="N260" i="2"/>
  <c r="P260" i="2"/>
  <c r="Q260" i="2"/>
  <c r="M260" i="2"/>
  <c r="G260" i="2"/>
  <c r="K260" i="2"/>
  <c r="L260" i="2"/>
  <c r="E260" i="2"/>
  <c r="I260" i="2"/>
  <c r="H260" i="2"/>
  <c r="J260" i="2"/>
  <c r="C260" i="2"/>
  <c r="O260" i="2"/>
  <c r="D260" i="2"/>
  <c r="F260" i="2"/>
  <c r="CO259" i="2"/>
  <c r="AG259" i="2"/>
  <c r="BU259" i="2"/>
  <c r="BA259" i="2"/>
  <c r="BL259" i="2"/>
  <c r="X259" i="2"/>
  <c r="CF259" i="2"/>
  <c r="AR259" i="2"/>
  <c r="BP259" i="2"/>
  <c r="AV259" i="2"/>
  <c r="CJ259" i="2"/>
  <c r="AB259" i="2"/>
  <c r="AK259" i="2"/>
  <c r="CS259" i="2"/>
  <c r="BE259" i="2"/>
  <c r="BY259" i="2"/>
  <c r="DC258" i="2"/>
  <c r="CY261" i="2"/>
  <c r="B261" i="2"/>
  <c r="AF259" i="2"/>
  <c r="AZ259" i="2"/>
  <c r="CN259" i="2"/>
  <c r="BT259" i="2"/>
  <c r="CM259" i="2"/>
  <c r="AE259" i="2"/>
  <c r="AY259" i="2"/>
  <c r="BS259" i="2"/>
  <c r="BW259" i="2"/>
  <c r="CQ259" i="2"/>
  <c r="AI259" i="2"/>
  <c r="BC259" i="2"/>
  <c r="DE258" i="2"/>
  <c r="BN259" i="2"/>
  <c r="CH259" i="2"/>
  <c r="AT259" i="2"/>
  <c r="Z259" i="2"/>
  <c r="CI259" i="2"/>
  <c r="AA259" i="2"/>
  <c r="AU259" i="2"/>
  <c r="BO259" i="2"/>
  <c r="AD259" i="2"/>
  <c r="AX259" i="2"/>
  <c r="BR259" i="2"/>
  <c r="CL259" i="2"/>
  <c r="AH259" i="2"/>
  <c r="BB259" i="2"/>
  <c r="BV259" i="2"/>
  <c r="CP259" i="2"/>
  <c r="DB258" i="2"/>
  <c r="DD258" i="2"/>
  <c r="AS259" i="2"/>
  <c r="BM259" i="2"/>
  <c r="Y259" i="2"/>
  <c r="CG259" i="2"/>
  <c r="W259" i="2"/>
  <c r="AQ259" i="2"/>
  <c r="BK259" i="2"/>
  <c r="CE259" i="2"/>
  <c r="DA259" i="2"/>
  <c r="CK259" i="2"/>
  <c r="AC259" i="2"/>
  <c r="BQ259" i="2"/>
  <c r="AW259" i="2"/>
  <c r="AJ259" i="2"/>
  <c r="CR259" i="2"/>
  <c r="BX259" i="2"/>
  <c r="BD259" i="2"/>
  <c r="A262" i="2"/>
  <c r="A283" i="3" l="1"/>
  <c r="C282" i="3"/>
  <c r="B282" i="3"/>
  <c r="DC259" i="2"/>
  <c r="CZ261" i="2"/>
  <c r="P261" i="2"/>
  <c r="O261" i="2"/>
  <c r="M261" i="2"/>
  <c r="L261" i="2"/>
  <c r="E261" i="2"/>
  <c r="F261" i="2"/>
  <c r="J261" i="2"/>
  <c r="Q261" i="2"/>
  <c r="I261" i="2"/>
  <c r="H261" i="2"/>
  <c r="G261" i="2"/>
  <c r="K261" i="2"/>
  <c r="N261" i="2"/>
  <c r="C261" i="2"/>
  <c r="D261" i="2"/>
  <c r="CJ260" i="2"/>
  <c r="AB260" i="2"/>
  <c r="AV260" i="2"/>
  <c r="BP260" i="2"/>
  <c r="AJ260" i="2"/>
  <c r="CR260" i="2"/>
  <c r="BD260" i="2"/>
  <c r="BX260" i="2"/>
  <c r="DE259" i="2"/>
  <c r="BW260" i="2"/>
  <c r="CQ260" i="2"/>
  <c r="BC260" i="2"/>
  <c r="AI260" i="2"/>
  <c r="CK260" i="2"/>
  <c r="BQ260" i="2"/>
  <c r="AC260" i="2"/>
  <c r="AW260" i="2"/>
  <c r="CI260" i="2"/>
  <c r="AA260" i="2"/>
  <c r="BO260" i="2"/>
  <c r="AU260" i="2"/>
  <c r="BV260" i="2"/>
  <c r="CP260" i="2"/>
  <c r="BB260" i="2"/>
  <c r="AH260" i="2"/>
  <c r="CY262" i="2"/>
  <c r="B262" i="2"/>
  <c r="CH260" i="2"/>
  <c r="Z260" i="2"/>
  <c r="BN260" i="2"/>
  <c r="AT260" i="2"/>
  <c r="CL260" i="2"/>
  <c r="BR260" i="2"/>
  <c r="AD260" i="2"/>
  <c r="AX260" i="2"/>
  <c r="BT260" i="2"/>
  <c r="CN260" i="2"/>
  <c r="AF260" i="2"/>
  <c r="AZ260" i="2"/>
  <c r="AK260" i="2"/>
  <c r="BE260" i="2"/>
  <c r="CS260" i="2"/>
  <c r="BY260" i="2"/>
  <c r="DB259" i="2"/>
  <c r="CF260" i="2"/>
  <c r="X260" i="2"/>
  <c r="BL260" i="2"/>
  <c r="AR260" i="2"/>
  <c r="CM260" i="2"/>
  <c r="BS260" i="2"/>
  <c r="AE260" i="2"/>
  <c r="AY260" i="2"/>
  <c r="DD259" i="2"/>
  <c r="CE260" i="2"/>
  <c r="DA260" i="2"/>
  <c r="W260" i="2"/>
  <c r="BK260" i="2"/>
  <c r="AQ260" i="2"/>
  <c r="CG260" i="2"/>
  <c r="Y260" i="2"/>
  <c r="AS260" i="2"/>
  <c r="BM260" i="2"/>
  <c r="CO260" i="2"/>
  <c r="AG260" i="2"/>
  <c r="BA260" i="2"/>
  <c r="BU260" i="2"/>
  <c r="A263" i="2"/>
  <c r="A284" i="3" l="1"/>
  <c r="C283" i="3"/>
  <c r="B283" i="3"/>
  <c r="CZ262" i="2"/>
  <c r="O262" i="2"/>
  <c r="Q262" i="2"/>
  <c r="M262" i="2"/>
  <c r="N262" i="2"/>
  <c r="P262" i="2"/>
  <c r="C262" i="2"/>
  <c r="D262" i="2"/>
  <c r="H262" i="2"/>
  <c r="L262" i="2"/>
  <c r="J262" i="2"/>
  <c r="K262" i="2"/>
  <c r="G262" i="2"/>
  <c r="F262" i="2"/>
  <c r="E262" i="2"/>
  <c r="I262" i="2"/>
  <c r="AB261" i="2"/>
  <c r="CJ261" i="2"/>
  <c r="BP261" i="2"/>
  <c r="AV261" i="2"/>
  <c r="Z261" i="2"/>
  <c r="AT261" i="2"/>
  <c r="CH261" i="2"/>
  <c r="BN261" i="2"/>
  <c r="DE260" i="2"/>
  <c r="AH261" i="2"/>
  <c r="CP261" i="2"/>
  <c r="BV261" i="2"/>
  <c r="BB261" i="2"/>
  <c r="Y261" i="2"/>
  <c r="AS261" i="2"/>
  <c r="CG261" i="2"/>
  <c r="BM261" i="2"/>
  <c r="DB260" i="2"/>
  <c r="X261" i="2"/>
  <c r="AR261" i="2"/>
  <c r="BL261" i="2"/>
  <c r="CF261" i="2"/>
  <c r="AA261" i="2"/>
  <c r="CI261" i="2"/>
  <c r="AU261" i="2"/>
  <c r="BO261" i="2"/>
  <c r="CL261" i="2"/>
  <c r="AD261" i="2"/>
  <c r="BR261" i="2"/>
  <c r="AX261" i="2"/>
  <c r="BA261" i="2"/>
  <c r="BU261" i="2"/>
  <c r="AG261" i="2"/>
  <c r="CO261" i="2"/>
  <c r="CY263" i="2"/>
  <c r="B263" i="2"/>
  <c r="DA261" i="2"/>
  <c r="W261" i="2"/>
  <c r="AQ261" i="2"/>
  <c r="CE261" i="2"/>
  <c r="BK261" i="2"/>
  <c r="AI261" i="2"/>
  <c r="BC261" i="2"/>
  <c r="BW261" i="2"/>
  <c r="CQ261" i="2"/>
  <c r="DC260" i="2"/>
  <c r="AC261" i="2"/>
  <c r="CK261" i="2"/>
  <c r="BQ261" i="2"/>
  <c r="AW261" i="2"/>
  <c r="AJ261" i="2"/>
  <c r="BD261" i="2"/>
  <c r="CR261" i="2"/>
  <c r="BX261" i="2"/>
  <c r="DD260" i="2"/>
  <c r="CM261" i="2"/>
  <c r="AE261" i="2"/>
  <c r="AY261" i="2"/>
  <c r="BS261" i="2"/>
  <c r="BY261" i="2"/>
  <c r="CS261" i="2"/>
  <c r="BE261" i="2"/>
  <c r="AK261" i="2"/>
  <c r="CN261" i="2"/>
  <c r="AF261" i="2"/>
  <c r="AZ261" i="2"/>
  <c r="BT261" i="2"/>
  <c r="A264" i="2"/>
  <c r="A285" i="3" l="1"/>
  <c r="C284" i="3"/>
  <c r="B284" i="3"/>
  <c r="CZ263" i="2"/>
  <c r="M263" i="2"/>
  <c r="Q263" i="2"/>
  <c r="O263" i="2"/>
  <c r="P263" i="2"/>
  <c r="N263" i="2"/>
  <c r="D263" i="2"/>
  <c r="H263" i="2"/>
  <c r="I263" i="2"/>
  <c r="G263" i="2"/>
  <c r="K263" i="2"/>
  <c r="L263" i="2"/>
  <c r="E263" i="2"/>
  <c r="F263" i="2"/>
  <c r="C263" i="2"/>
  <c r="J263" i="2"/>
  <c r="CM262" i="2"/>
  <c r="AE262" i="2"/>
  <c r="AY262" i="2"/>
  <c r="BS262" i="2"/>
  <c r="BA262" i="2"/>
  <c r="BU262" i="2"/>
  <c r="AG262" i="2"/>
  <c r="CO262" i="2"/>
  <c r="DC261" i="2"/>
  <c r="AS262" i="2"/>
  <c r="BM262" i="2"/>
  <c r="Y262" i="2"/>
  <c r="CG262" i="2"/>
  <c r="W262" i="2"/>
  <c r="AQ262" i="2"/>
  <c r="BK262" i="2"/>
  <c r="DA262" i="2"/>
  <c r="CE262" i="2"/>
  <c r="AK262" i="2"/>
  <c r="BE262" i="2"/>
  <c r="CS262" i="2"/>
  <c r="BY262" i="2"/>
  <c r="DB261" i="2"/>
  <c r="AT262" i="2"/>
  <c r="BN262" i="2"/>
  <c r="Z262" i="2"/>
  <c r="CH262" i="2"/>
  <c r="CN262" i="2"/>
  <c r="AZ262" i="2"/>
  <c r="BT262" i="2"/>
  <c r="AF262" i="2"/>
  <c r="AJ262" i="2"/>
  <c r="BD262" i="2"/>
  <c r="BX262" i="2"/>
  <c r="CR262" i="2"/>
  <c r="AI262" i="2"/>
  <c r="CQ262" i="2"/>
  <c r="BW262" i="2"/>
  <c r="BC262" i="2"/>
  <c r="CY264" i="2"/>
  <c r="B264" i="2"/>
  <c r="DE261" i="2"/>
  <c r="AW262" i="2"/>
  <c r="BQ262" i="2"/>
  <c r="CK262" i="2"/>
  <c r="AC262" i="2"/>
  <c r="AR262" i="2"/>
  <c r="BL262" i="2"/>
  <c r="CF262" i="2"/>
  <c r="X262" i="2"/>
  <c r="AX262" i="2"/>
  <c r="BR262" i="2"/>
  <c r="CL262" i="2"/>
  <c r="AD262" i="2"/>
  <c r="DD261" i="2"/>
  <c r="AU262" i="2"/>
  <c r="BO262" i="2"/>
  <c r="AA262" i="2"/>
  <c r="CI262" i="2"/>
  <c r="AV262" i="2"/>
  <c r="BP262" i="2"/>
  <c r="CJ262" i="2"/>
  <c r="AB262" i="2"/>
  <c r="BV262" i="2"/>
  <c r="CP262" i="2"/>
  <c r="AH262" i="2"/>
  <c r="BB262" i="2"/>
  <c r="A265" i="2"/>
  <c r="A286" i="3" l="1"/>
  <c r="C285" i="3"/>
  <c r="B285" i="3"/>
  <c r="DC262" i="2"/>
  <c r="DA263" i="2"/>
  <c r="W263" i="2"/>
  <c r="AQ263" i="2"/>
  <c r="BK263" i="2"/>
  <c r="CE263" i="2"/>
  <c r="AY263" i="2"/>
  <c r="BS263" i="2"/>
  <c r="AE263" i="2"/>
  <c r="CM263" i="2"/>
  <c r="BL263" i="2"/>
  <c r="CF263" i="2"/>
  <c r="X263" i="2"/>
  <c r="AR263" i="2"/>
  <c r="BY263" i="2"/>
  <c r="CS263" i="2"/>
  <c r="BE263" i="2"/>
  <c r="AK263" i="2"/>
  <c r="DE262" i="2"/>
  <c r="DB262" i="2"/>
  <c r="Z263" i="2"/>
  <c r="CH263" i="2"/>
  <c r="AT263" i="2"/>
  <c r="BN263" i="2"/>
  <c r="BO263" i="2"/>
  <c r="CI263" i="2"/>
  <c r="AU263" i="2"/>
  <c r="AA263" i="2"/>
  <c r="AH263" i="2"/>
  <c r="CP263" i="2"/>
  <c r="BB263" i="2"/>
  <c r="BV263" i="2"/>
  <c r="BA263" i="2"/>
  <c r="BU263" i="2"/>
  <c r="AG263" i="2"/>
  <c r="CO263" i="2"/>
  <c r="CY265" i="2"/>
  <c r="B265" i="2"/>
  <c r="DD262" i="2"/>
  <c r="AX263" i="2"/>
  <c r="BR263" i="2"/>
  <c r="CL263" i="2"/>
  <c r="AD263" i="2"/>
  <c r="BT263" i="2"/>
  <c r="CN263" i="2"/>
  <c r="AZ263" i="2"/>
  <c r="AF263" i="2"/>
  <c r="BP263" i="2"/>
  <c r="CJ263" i="2"/>
  <c r="AB263" i="2"/>
  <c r="AV263" i="2"/>
  <c r="AI263" i="2"/>
  <c r="CQ263" i="2"/>
  <c r="BW263" i="2"/>
  <c r="BC263" i="2"/>
  <c r="CZ264" i="2"/>
  <c r="N264" i="2"/>
  <c r="P264" i="2"/>
  <c r="O264" i="2"/>
  <c r="M264" i="2"/>
  <c r="Q264" i="2"/>
  <c r="L264" i="2"/>
  <c r="E264" i="2"/>
  <c r="C264" i="2"/>
  <c r="G264" i="2"/>
  <c r="I264" i="2"/>
  <c r="F264" i="2"/>
  <c r="J264" i="2"/>
  <c r="H264" i="2"/>
  <c r="K264" i="2"/>
  <c r="D264" i="2"/>
  <c r="Y263" i="2"/>
  <c r="AS263" i="2"/>
  <c r="CG263" i="2"/>
  <c r="BM263" i="2"/>
  <c r="AW263" i="2"/>
  <c r="BQ263" i="2"/>
  <c r="CK263" i="2"/>
  <c r="AC263" i="2"/>
  <c r="AJ263" i="2"/>
  <c r="BD263" i="2"/>
  <c r="BX263" i="2"/>
  <c r="CR263" i="2"/>
  <c r="A266" i="2"/>
  <c r="A287" i="3" l="1"/>
  <c r="C286" i="3"/>
  <c r="B286" i="3"/>
  <c r="CZ265" i="2"/>
  <c r="O265" i="2"/>
  <c r="Q265" i="2"/>
  <c r="M265" i="2"/>
  <c r="N265" i="2"/>
  <c r="E265" i="2"/>
  <c r="F265" i="2"/>
  <c r="G265" i="2"/>
  <c r="H265" i="2"/>
  <c r="I265" i="2"/>
  <c r="J265" i="2"/>
  <c r="C265" i="2"/>
  <c r="L265" i="2"/>
  <c r="P265" i="2"/>
  <c r="D265" i="2"/>
  <c r="K265" i="2"/>
  <c r="DE263" i="2"/>
  <c r="CY266" i="2"/>
  <c r="B266" i="2"/>
  <c r="BR264" i="2"/>
  <c r="CL264" i="2"/>
  <c r="AD264" i="2"/>
  <c r="AX264" i="2"/>
  <c r="CE264" i="2"/>
  <c r="DA264" i="2"/>
  <c r="AQ264" i="2"/>
  <c r="BK264" i="2"/>
  <c r="W264" i="2"/>
  <c r="CO264" i="2"/>
  <c r="BU264" i="2"/>
  <c r="BA264" i="2"/>
  <c r="AG264" i="2"/>
  <c r="DC263" i="2"/>
  <c r="X264" i="2"/>
  <c r="AR264" i="2"/>
  <c r="CF264" i="2"/>
  <c r="BL264" i="2"/>
  <c r="AT264" i="2"/>
  <c r="BN264" i="2"/>
  <c r="CH264" i="2"/>
  <c r="Z264" i="2"/>
  <c r="AS264" i="2"/>
  <c r="BM264" i="2"/>
  <c r="Y264" i="2"/>
  <c r="CG264" i="2"/>
  <c r="BW264" i="2"/>
  <c r="CQ264" i="2"/>
  <c r="AI264" i="2"/>
  <c r="BC264" i="2"/>
  <c r="DB263" i="2"/>
  <c r="BS264" i="2"/>
  <c r="CM264" i="2"/>
  <c r="AY264" i="2"/>
  <c r="AE264" i="2"/>
  <c r="AC264" i="2"/>
  <c r="AW264" i="2"/>
  <c r="BQ264" i="2"/>
  <c r="CK264" i="2"/>
  <c r="BT264" i="2"/>
  <c r="CN264" i="2"/>
  <c r="AZ264" i="2"/>
  <c r="AF264" i="2"/>
  <c r="BX264" i="2"/>
  <c r="CR264" i="2"/>
  <c r="BD264" i="2"/>
  <c r="AJ264" i="2"/>
  <c r="AV264" i="2"/>
  <c r="BP264" i="2"/>
  <c r="AB264" i="2"/>
  <c r="CJ264" i="2"/>
  <c r="BO264" i="2"/>
  <c r="CI264" i="2"/>
  <c r="AA264" i="2"/>
  <c r="AU264" i="2"/>
  <c r="AK264" i="2"/>
  <c r="CS264" i="2"/>
  <c r="BE264" i="2"/>
  <c r="BY264" i="2"/>
  <c r="AH264" i="2"/>
  <c r="BB264" i="2"/>
  <c r="BV264" i="2"/>
  <c r="CP264" i="2"/>
  <c r="DD263" i="2"/>
  <c r="A267" i="2"/>
  <c r="A288" i="3" l="1"/>
  <c r="B287" i="3"/>
  <c r="C287" i="3"/>
  <c r="CY267" i="2"/>
  <c r="B267" i="2"/>
  <c r="DB264" i="2"/>
  <c r="DE264" i="2"/>
  <c r="CM265" i="2"/>
  <c r="AE265" i="2"/>
  <c r="BS265" i="2"/>
  <c r="AY265" i="2"/>
  <c r="DA265" i="2"/>
  <c r="W265" i="2"/>
  <c r="AQ265" i="2"/>
  <c r="CE265" i="2"/>
  <c r="BK265" i="2"/>
  <c r="CI265" i="2"/>
  <c r="AA265" i="2"/>
  <c r="BO265" i="2"/>
  <c r="AU265" i="2"/>
  <c r="BA265" i="2"/>
  <c r="BU265" i="2"/>
  <c r="AG265" i="2"/>
  <c r="CO265" i="2"/>
  <c r="DD264" i="2"/>
  <c r="BL265" i="2"/>
  <c r="CF265" i="2"/>
  <c r="X265" i="2"/>
  <c r="AR265" i="2"/>
  <c r="BN265" i="2"/>
  <c r="CH265" i="2"/>
  <c r="Z265" i="2"/>
  <c r="AT265" i="2"/>
  <c r="AK265" i="2"/>
  <c r="BE265" i="2"/>
  <c r="CS265" i="2"/>
  <c r="BY265" i="2"/>
  <c r="DC264" i="2"/>
  <c r="AJ265" i="2"/>
  <c r="BD265" i="2"/>
  <c r="BX265" i="2"/>
  <c r="CR265" i="2"/>
  <c r="CK265" i="2"/>
  <c r="AC265" i="2"/>
  <c r="AW265" i="2"/>
  <c r="BQ265" i="2"/>
  <c r="Y265" i="2"/>
  <c r="AS265" i="2"/>
  <c r="BM265" i="2"/>
  <c r="CG265" i="2"/>
  <c r="AI265" i="2"/>
  <c r="CQ265" i="2"/>
  <c r="BW265" i="2"/>
  <c r="BC265" i="2"/>
  <c r="CZ266" i="2"/>
  <c r="M266" i="2"/>
  <c r="Q266" i="2"/>
  <c r="O266" i="2"/>
  <c r="P266" i="2"/>
  <c r="E266" i="2"/>
  <c r="F266" i="2"/>
  <c r="G266" i="2"/>
  <c r="C266" i="2"/>
  <c r="N266" i="2"/>
  <c r="J266" i="2"/>
  <c r="I266" i="2"/>
  <c r="K266" i="2"/>
  <c r="L266" i="2"/>
  <c r="D266" i="2"/>
  <c r="H266" i="2"/>
  <c r="CL265" i="2"/>
  <c r="AD265" i="2"/>
  <c r="BR265" i="2"/>
  <c r="AX265" i="2"/>
  <c r="CN265" i="2"/>
  <c r="AF265" i="2"/>
  <c r="AZ265" i="2"/>
  <c r="BT265" i="2"/>
  <c r="BP265" i="2"/>
  <c r="CJ265" i="2"/>
  <c r="AB265" i="2"/>
  <c r="AV265" i="2"/>
  <c r="BV265" i="2"/>
  <c r="CP265" i="2"/>
  <c r="AH265" i="2"/>
  <c r="BB265" i="2"/>
  <c r="A268" i="2"/>
  <c r="A289" i="3" l="1"/>
  <c r="C288" i="3"/>
  <c r="B288" i="3"/>
  <c r="CZ267" i="2"/>
  <c r="N267" i="2"/>
  <c r="P267" i="2"/>
  <c r="Q267" i="2"/>
  <c r="M267" i="2"/>
  <c r="O267" i="2"/>
  <c r="C267" i="2"/>
  <c r="D267" i="2"/>
  <c r="H267" i="2"/>
  <c r="F267" i="2"/>
  <c r="G267" i="2"/>
  <c r="K267" i="2"/>
  <c r="E267" i="2"/>
  <c r="L267" i="2"/>
  <c r="I267" i="2"/>
  <c r="J267" i="2"/>
  <c r="CY268" i="2"/>
  <c r="B268" i="2"/>
  <c r="BS266" i="2"/>
  <c r="CM266" i="2"/>
  <c r="AE266" i="2"/>
  <c r="AY266" i="2"/>
  <c r="DA266" i="2"/>
  <c r="W266" i="2"/>
  <c r="AQ266" i="2"/>
  <c r="BK266" i="2"/>
  <c r="CE266" i="2"/>
  <c r="AJ266" i="2"/>
  <c r="BD266" i="2"/>
  <c r="CR266" i="2"/>
  <c r="BX266" i="2"/>
  <c r="DE265" i="2"/>
  <c r="AV266" i="2"/>
  <c r="AB266" i="2"/>
  <c r="BP266" i="2"/>
  <c r="CJ266" i="2"/>
  <c r="BQ266" i="2"/>
  <c r="CK266" i="2"/>
  <c r="AC266" i="2"/>
  <c r="AW266" i="2"/>
  <c r="AU266" i="2"/>
  <c r="AA266" i="2"/>
  <c r="CI266" i="2"/>
  <c r="BO266" i="2"/>
  <c r="AI266" i="2"/>
  <c r="CQ266" i="2"/>
  <c r="BC266" i="2"/>
  <c r="BW266" i="2"/>
  <c r="DC265" i="2"/>
  <c r="X266" i="2"/>
  <c r="AR266" i="2"/>
  <c r="BL266" i="2"/>
  <c r="CF266" i="2"/>
  <c r="BR266" i="2"/>
  <c r="CL266" i="2"/>
  <c r="AD266" i="2"/>
  <c r="AX266" i="2"/>
  <c r="AT266" i="2"/>
  <c r="BN266" i="2"/>
  <c r="CH266" i="2"/>
  <c r="Z266" i="2"/>
  <c r="BY266" i="2"/>
  <c r="CS266" i="2"/>
  <c r="BE266" i="2"/>
  <c r="AK266" i="2"/>
  <c r="DB265" i="2"/>
  <c r="CN266" i="2"/>
  <c r="AF266" i="2"/>
  <c r="BT266" i="2"/>
  <c r="AZ266" i="2"/>
  <c r="AH266" i="2"/>
  <c r="CP266" i="2"/>
  <c r="BV266" i="2"/>
  <c r="BB266" i="2"/>
  <c r="Y266" i="2"/>
  <c r="AS266" i="2"/>
  <c r="CG266" i="2"/>
  <c r="BM266" i="2"/>
  <c r="BA266" i="2"/>
  <c r="BU266" i="2"/>
  <c r="AG266" i="2"/>
  <c r="CO266" i="2"/>
  <c r="DD265" i="2"/>
  <c r="A269" i="2"/>
  <c r="A290" i="3" l="1"/>
  <c r="C289" i="3"/>
  <c r="B289" i="3"/>
  <c r="CZ268" i="2"/>
  <c r="O268" i="2"/>
  <c r="Q268" i="2"/>
  <c r="H268" i="2"/>
  <c r="I268" i="2"/>
  <c r="J268" i="2"/>
  <c r="E268" i="2"/>
  <c r="L268" i="2"/>
  <c r="P268" i="2"/>
  <c r="K268" i="2"/>
  <c r="D268" i="2"/>
  <c r="N268" i="2"/>
  <c r="F268" i="2"/>
  <c r="G268" i="2"/>
  <c r="M268" i="2"/>
  <c r="C268" i="2"/>
  <c r="Z267" i="2"/>
  <c r="AT267" i="2"/>
  <c r="BN267" i="2"/>
  <c r="CH267" i="2"/>
  <c r="AH267" i="2"/>
  <c r="BB267" i="2"/>
  <c r="BV267" i="2"/>
  <c r="CP267" i="2"/>
  <c r="CY269" i="2"/>
  <c r="B269" i="2"/>
  <c r="DB266" i="2"/>
  <c r="BR267" i="2"/>
  <c r="CL267" i="2"/>
  <c r="AD267" i="2"/>
  <c r="AX267" i="2"/>
  <c r="BS267" i="2"/>
  <c r="CM267" i="2"/>
  <c r="AE267" i="2"/>
  <c r="AY267" i="2"/>
  <c r="X267" i="2"/>
  <c r="AR267" i="2"/>
  <c r="CF267" i="2"/>
  <c r="BL267" i="2"/>
  <c r="AK267" i="2"/>
  <c r="CS267" i="2"/>
  <c r="BE267" i="2"/>
  <c r="BY267" i="2"/>
  <c r="DE266" i="2"/>
  <c r="AC267" i="2"/>
  <c r="AW267" i="2"/>
  <c r="BQ267" i="2"/>
  <c r="CK267" i="2"/>
  <c r="AA267" i="2"/>
  <c r="AU267" i="2"/>
  <c r="CI267" i="2"/>
  <c r="BO267" i="2"/>
  <c r="CE267" i="2"/>
  <c r="DA267" i="2"/>
  <c r="AQ267" i="2"/>
  <c r="W267" i="2"/>
  <c r="BK267" i="2"/>
  <c r="BX267" i="2"/>
  <c r="CR267" i="2"/>
  <c r="BD267" i="2"/>
  <c r="AJ267" i="2"/>
  <c r="DD266" i="2"/>
  <c r="BT267" i="2"/>
  <c r="CN267" i="2"/>
  <c r="AF267" i="2"/>
  <c r="AZ267" i="2"/>
  <c r="BW267" i="2"/>
  <c r="CQ267" i="2"/>
  <c r="AI267" i="2"/>
  <c r="BC267" i="2"/>
  <c r="DC266" i="2"/>
  <c r="Y267" i="2"/>
  <c r="AS267" i="2"/>
  <c r="BM267" i="2"/>
  <c r="CG267" i="2"/>
  <c r="BP267" i="2"/>
  <c r="CJ267" i="2"/>
  <c r="AV267" i="2"/>
  <c r="AB267" i="2"/>
  <c r="CO267" i="2"/>
  <c r="BU267" i="2"/>
  <c r="BA267" i="2"/>
  <c r="AG267" i="2"/>
  <c r="A270" i="2"/>
  <c r="A291" i="3" l="1"/>
  <c r="C290" i="3"/>
  <c r="B290" i="3"/>
  <c r="CZ269" i="2"/>
  <c r="Q269" i="2"/>
  <c r="O269" i="2"/>
  <c r="N269" i="2"/>
  <c r="P269" i="2"/>
  <c r="M269" i="2"/>
  <c r="E269" i="2"/>
  <c r="F269" i="2"/>
  <c r="H269" i="2"/>
  <c r="L269" i="2"/>
  <c r="D269" i="2"/>
  <c r="K269" i="2"/>
  <c r="J269" i="2"/>
  <c r="C269" i="2"/>
  <c r="I269" i="2"/>
  <c r="G269" i="2"/>
  <c r="AU268" i="2"/>
  <c r="BO268" i="2"/>
  <c r="CI268" i="2"/>
  <c r="AA268" i="2"/>
  <c r="AY268" i="2"/>
  <c r="BS268" i="2"/>
  <c r="CM268" i="2"/>
  <c r="AE268" i="2"/>
  <c r="AX268" i="2"/>
  <c r="BR268" i="2"/>
  <c r="CL268" i="2"/>
  <c r="AD268" i="2"/>
  <c r="AI268" i="2"/>
  <c r="BC268" i="2"/>
  <c r="CQ268" i="2"/>
  <c r="BW268" i="2"/>
  <c r="CY270" i="2"/>
  <c r="B270" i="2"/>
  <c r="DB267" i="2"/>
  <c r="BK268" i="2"/>
  <c r="CE268" i="2"/>
  <c r="AQ268" i="2"/>
  <c r="DA268" i="2"/>
  <c r="W268" i="2"/>
  <c r="AH268" i="2"/>
  <c r="CP268" i="2"/>
  <c r="BB268" i="2"/>
  <c r="BV268" i="2"/>
  <c r="AZ268" i="2"/>
  <c r="BT268" i="2"/>
  <c r="AF268" i="2"/>
  <c r="CN268" i="2"/>
  <c r="BP268" i="2"/>
  <c r="AV268" i="2"/>
  <c r="AB268" i="2"/>
  <c r="CJ268" i="2"/>
  <c r="DC267" i="2"/>
  <c r="CO268" i="2"/>
  <c r="BU268" i="2"/>
  <c r="BA268" i="2"/>
  <c r="AG268" i="2"/>
  <c r="BL268" i="2"/>
  <c r="AR268" i="2"/>
  <c r="CF268" i="2"/>
  <c r="X268" i="2"/>
  <c r="BM268" i="2"/>
  <c r="CG268" i="2"/>
  <c r="AS268" i="2"/>
  <c r="Y268" i="2"/>
  <c r="BY268" i="2"/>
  <c r="CS268" i="2"/>
  <c r="BE268" i="2"/>
  <c r="AK268" i="2"/>
  <c r="DD267" i="2"/>
  <c r="DE267" i="2"/>
  <c r="BN268" i="2"/>
  <c r="AT268" i="2"/>
  <c r="CH268" i="2"/>
  <c r="Z268" i="2"/>
  <c r="BX268" i="2"/>
  <c r="CR268" i="2"/>
  <c r="BD268" i="2"/>
  <c r="AJ268" i="2"/>
  <c r="AW268" i="2"/>
  <c r="BQ268" i="2"/>
  <c r="AC268" i="2"/>
  <c r="CK268" i="2"/>
  <c r="A271" i="2"/>
  <c r="A292" i="3" l="1"/>
  <c r="C291" i="3"/>
  <c r="B291" i="3"/>
  <c r="AW269" i="2"/>
  <c r="BQ269" i="2"/>
  <c r="AC269" i="2"/>
  <c r="CK269" i="2"/>
  <c r="X269" i="2"/>
  <c r="BL269" i="2"/>
  <c r="AR269" i="2"/>
  <c r="CF269" i="2"/>
  <c r="Y269" i="2"/>
  <c r="CG269" i="2"/>
  <c r="BM269" i="2"/>
  <c r="AS269" i="2"/>
  <c r="BW269" i="2"/>
  <c r="CQ269" i="2"/>
  <c r="BC269" i="2"/>
  <c r="AI269" i="2"/>
  <c r="DC268" i="2"/>
  <c r="CO269" i="2"/>
  <c r="AG269" i="2"/>
  <c r="BA269" i="2"/>
  <c r="BU269" i="2"/>
  <c r="CY271" i="2"/>
  <c r="B271" i="2"/>
  <c r="DB268" i="2"/>
  <c r="DD268" i="2"/>
  <c r="BO269" i="2"/>
  <c r="CI269" i="2"/>
  <c r="AA269" i="2"/>
  <c r="AU269" i="2"/>
  <c r="AY269" i="2"/>
  <c r="BS269" i="2"/>
  <c r="CM269" i="2"/>
  <c r="AE269" i="2"/>
  <c r="BN269" i="2"/>
  <c r="CH269" i="2"/>
  <c r="Z269" i="2"/>
  <c r="AT269" i="2"/>
  <c r="BV269" i="2"/>
  <c r="CP269" i="2"/>
  <c r="AH269" i="2"/>
  <c r="BB269" i="2"/>
  <c r="CZ270" i="2"/>
  <c r="N270" i="2"/>
  <c r="P270" i="2"/>
  <c r="F270" i="2"/>
  <c r="G270" i="2"/>
  <c r="K270" i="2"/>
  <c r="Q270" i="2"/>
  <c r="C270" i="2"/>
  <c r="J270" i="2"/>
  <c r="M270" i="2"/>
  <c r="I270" i="2"/>
  <c r="E270" i="2"/>
  <c r="O270" i="2"/>
  <c r="D270" i="2"/>
  <c r="H270" i="2"/>
  <c r="L270" i="2"/>
  <c r="DA269" i="2"/>
  <c r="W269" i="2"/>
  <c r="CE269" i="2"/>
  <c r="AQ269" i="2"/>
  <c r="BK269" i="2"/>
  <c r="CN269" i="2"/>
  <c r="AF269" i="2"/>
  <c r="BT269" i="2"/>
  <c r="AZ269" i="2"/>
  <c r="AK269" i="2"/>
  <c r="BE269" i="2"/>
  <c r="CS269" i="2"/>
  <c r="BY269" i="2"/>
  <c r="DE268" i="2"/>
  <c r="AX269" i="2"/>
  <c r="BR269" i="2"/>
  <c r="AD269" i="2"/>
  <c r="CL269" i="2"/>
  <c r="BP269" i="2"/>
  <c r="CJ269" i="2"/>
  <c r="AB269" i="2"/>
  <c r="AV269" i="2"/>
  <c r="AJ269" i="2"/>
  <c r="CR269" i="2"/>
  <c r="BD269" i="2"/>
  <c r="BX269" i="2"/>
  <c r="A272" i="2"/>
  <c r="A293" i="3" l="1"/>
  <c r="C292" i="3"/>
  <c r="B292" i="3"/>
  <c r="DB269" i="2"/>
  <c r="X270" i="2"/>
  <c r="AR270" i="2"/>
  <c r="CF270" i="2"/>
  <c r="BL270" i="2"/>
  <c r="CO270" i="2"/>
  <c r="AG270" i="2"/>
  <c r="BU270" i="2"/>
  <c r="BA270" i="2"/>
  <c r="AE270" i="2"/>
  <c r="CM270" i="2"/>
  <c r="AY270" i="2"/>
  <c r="BS270" i="2"/>
  <c r="BV270" i="2"/>
  <c r="CP270" i="2"/>
  <c r="BB270" i="2"/>
  <c r="AH270" i="2"/>
  <c r="AD270" i="2"/>
  <c r="CL270" i="2"/>
  <c r="AX270" i="2"/>
  <c r="BR270" i="2"/>
  <c r="CY272" i="2"/>
  <c r="B272" i="2"/>
  <c r="DE269" i="2"/>
  <c r="AB270" i="2"/>
  <c r="AV270" i="2"/>
  <c r="BP270" i="2"/>
  <c r="CJ270" i="2"/>
  <c r="AC270" i="2"/>
  <c r="AW270" i="2"/>
  <c r="BQ270" i="2"/>
  <c r="CK270" i="2"/>
  <c r="AK270" i="2"/>
  <c r="BE270" i="2"/>
  <c r="BY270" i="2"/>
  <c r="CS270" i="2"/>
  <c r="AJ270" i="2"/>
  <c r="CR270" i="2"/>
  <c r="BX270" i="2"/>
  <c r="BD270" i="2"/>
  <c r="CZ271" i="2"/>
  <c r="M271" i="2"/>
  <c r="O271" i="2"/>
  <c r="N271" i="2"/>
  <c r="Q271" i="2"/>
  <c r="P271" i="2"/>
  <c r="H271" i="2"/>
  <c r="I271" i="2"/>
  <c r="J271" i="2"/>
  <c r="E271" i="2"/>
  <c r="L271" i="2"/>
  <c r="C271" i="2"/>
  <c r="G271" i="2"/>
  <c r="K271" i="2"/>
  <c r="D271" i="2"/>
  <c r="F271" i="2"/>
  <c r="DD269" i="2"/>
  <c r="AI270" i="2"/>
  <c r="CQ270" i="2"/>
  <c r="BC270" i="2"/>
  <c r="BW270" i="2"/>
  <c r="AA270" i="2"/>
  <c r="AU270" i="2"/>
  <c r="CI270" i="2"/>
  <c r="BO270" i="2"/>
  <c r="DC269" i="2"/>
  <c r="AF270" i="2"/>
  <c r="CN270" i="2"/>
  <c r="AZ270" i="2"/>
  <c r="BT270" i="2"/>
  <c r="Y270" i="2"/>
  <c r="AS270" i="2"/>
  <c r="BM270" i="2"/>
  <c r="CG270" i="2"/>
  <c r="W270" i="2"/>
  <c r="AQ270" i="2"/>
  <c r="DA270" i="2"/>
  <c r="CE270" i="2"/>
  <c r="BK270" i="2"/>
  <c r="Z270" i="2"/>
  <c r="AT270" i="2"/>
  <c r="BN270" i="2"/>
  <c r="CH270" i="2"/>
  <c r="A273" i="2"/>
  <c r="A294" i="3" l="1"/>
  <c r="C293" i="3"/>
  <c r="B293" i="3"/>
  <c r="DD270" i="2"/>
  <c r="DB270" i="2"/>
  <c r="CZ272" i="2"/>
  <c r="P272" i="2"/>
  <c r="M272" i="2"/>
  <c r="Q272" i="2"/>
  <c r="J272" i="2"/>
  <c r="C272" i="2"/>
  <c r="N272" i="2"/>
  <c r="E272" i="2"/>
  <c r="F272" i="2"/>
  <c r="K272" i="2"/>
  <c r="G272" i="2"/>
  <c r="D272" i="2"/>
  <c r="I272" i="2"/>
  <c r="L272" i="2"/>
  <c r="O272" i="2"/>
  <c r="H272" i="2"/>
  <c r="DE270" i="2"/>
  <c r="AY271" i="2"/>
  <c r="BS271" i="2"/>
  <c r="AE271" i="2"/>
  <c r="CM271" i="2"/>
  <c r="CO271" i="2"/>
  <c r="AG271" i="2"/>
  <c r="BA271" i="2"/>
  <c r="BU271" i="2"/>
  <c r="CY273" i="2"/>
  <c r="B273" i="2"/>
  <c r="DC270" i="2"/>
  <c r="CH271" i="2"/>
  <c r="AT271" i="2"/>
  <c r="BN271" i="2"/>
  <c r="Z271" i="2"/>
  <c r="DA271" i="2"/>
  <c r="W271" i="2"/>
  <c r="AQ271" i="2"/>
  <c r="CE271" i="2"/>
  <c r="BK271" i="2"/>
  <c r="AW271" i="2"/>
  <c r="BQ271" i="2"/>
  <c r="CK271" i="2"/>
  <c r="AC271" i="2"/>
  <c r="AH271" i="2"/>
  <c r="BB271" i="2"/>
  <c r="CP271" i="2"/>
  <c r="BV271" i="2"/>
  <c r="AR271" i="2"/>
  <c r="BL271" i="2"/>
  <c r="CF271" i="2"/>
  <c r="X271" i="2"/>
  <c r="AZ271" i="2"/>
  <c r="BT271" i="2"/>
  <c r="CN271" i="2"/>
  <c r="AF271" i="2"/>
  <c r="AV271" i="2"/>
  <c r="BP271" i="2"/>
  <c r="CJ271" i="2"/>
  <c r="AB271" i="2"/>
  <c r="BW271" i="2"/>
  <c r="CQ271" i="2"/>
  <c r="BC271" i="2"/>
  <c r="AI271" i="2"/>
  <c r="AS271" i="2"/>
  <c r="BM271" i="2"/>
  <c r="Y271" i="2"/>
  <c r="CG271" i="2"/>
  <c r="AJ271" i="2"/>
  <c r="CR271" i="2"/>
  <c r="BD271" i="2"/>
  <c r="BX271" i="2"/>
  <c r="AU271" i="2"/>
  <c r="BO271" i="2"/>
  <c r="AA271" i="2"/>
  <c r="CI271" i="2"/>
  <c r="AX271" i="2"/>
  <c r="BR271" i="2"/>
  <c r="AD271" i="2"/>
  <c r="CL271" i="2"/>
  <c r="AK271" i="2"/>
  <c r="CS271" i="2"/>
  <c r="BY271" i="2"/>
  <c r="BE271" i="2"/>
  <c r="A274" i="2"/>
  <c r="A295" i="3" l="1"/>
  <c r="B294" i="3"/>
  <c r="C294" i="3"/>
  <c r="DE271" i="2"/>
  <c r="AB272" i="2"/>
  <c r="AV272" i="2"/>
  <c r="CJ272" i="2"/>
  <c r="BP272" i="2"/>
  <c r="BL272" i="2"/>
  <c r="CF272" i="2"/>
  <c r="AR272" i="2"/>
  <c r="X272" i="2"/>
  <c r="BM272" i="2"/>
  <c r="CG272" i="2"/>
  <c r="Y272" i="2"/>
  <c r="AS272" i="2"/>
  <c r="AK272" i="2"/>
  <c r="BE272" i="2"/>
  <c r="CS272" i="2"/>
  <c r="BY272" i="2"/>
  <c r="DC271" i="2"/>
  <c r="BW272" i="2"/>
  <c r="CQ272" i="2"/>
  <c r="BC272" i="2"/>
  <c r="AI272" i="2"/>
  <c r="BV272" i="2"/>
  <c r="CP272" i="2"/>
  <c r="AH272" i="2"/>
  <c r="BB272" i="2"/>
  <c r="CO272" i="2"/>
  <c r="AG272" i="2"/>
  <c r="BA272" i="2"/>
  <c r="BU272" i="2"/>
  <c r="CY274" i="2"/>
  <c r="B274" i="2"/>
  <c r="DB271" i="2"/>
  <c r="AZ272" i="2"/>
  <c r="BT272" i="2"/>
  <c r="AF272" i="2"/>
  <c r="CN272" i="2"/>
  <c r="BS272" i="2"/>
  <c r="CM272" i="2"/>
  <c r="AY272" i="2"/>
  <c r="AE272" i="2"/>
  <c r="BK272" i="2"/>
  <c r="CE272" i="2"/>
  <c r="AQ272" i="2"/>
  <c r="DA272" i="2"/>
  <c r="W272" i="2"/>
  <c r="AJ272" i="2"/>
  <c r="CR272" i="2"/>
  <c r="BD272" i="2"/>
  <c r="BX272" i="2"/>
  <c r="CZ273" i="2"/>
  <c r="Q273" i="2"/>
  <c r="N273" i="2"/>
  <c r="O273" i="2"/>
  <c r="P273" i="2"/>
  <c r="M273" i="2"/>
  <c r="F273" i="2"/>
  <c r="G273" i="2"/>
  <c r="K273" i="2"/>
  <c r="D273" i="2"/>
  <c r="I273" i="2"/>
  <c r="C273" i="2"/>
  <c r="J273" i="2"/>
  <c r="E273" i="2"/>
  <c r="L273" i="2"/>
  <c r="H273" i="2"/>
  <c r="BO272" i="2"/>
  <c r="CI272" i="2"/>
  <c r="AU272" i="2"/>
  <c r="AA272" i="2"/>
  <c r="DD271" i="2"/>
  <c r="BQ272" i="2"/>
  <c r="CK272" i="2"/>
  <c r="AW272" i="2"/>
  <c r="AC272" i="2"/>
  <c r="Z272" i="2"/>
  <c r="AT272" i="2"/>
  <c r="BN272" i="2"/>
  <c r="CH272" i="2"/>
  <c r="AD272" i="2"/>
  <c r="BR272" i="2"/>
  <c r="CL272" i="2"/>
  <c r="AX272" i="2"/>
  <c r="A275" i="2"/>
  <c r="DC272" i="2" l="1"/>
  <c r="A296" i="3"/>
  <c r="B295" i="3"/>
  <c r="C295" i="3"/>
  <c r="CY275" i="2"/>
  <c r="B275" i="2"/>
  <c r="CG273" i="2"/>
  <c r="Y273" i="2"/>
  <c r="BM273" i="2"/>
  <c r="AS273" i="2"/>
  <c r="CF273" i="2"/>
  <c r="X273" i="2"/>
  <c r="AR273" i="2"/>
  <c r="BL273" i="2"/>
  <c r="BA273" i="2"/>
  <c r="BU273" i="2"/>
  <c r="AG273" i="2"/>
  <c r="CO273" i="2"/>
  <c r="BY273" i="2"/>
  <c r="CS273" i="2"/>
  <c r="BE273" i="2"/>
  <c r="AK273" i="2"/>
  <c r="AX273" i="2"/>
  <c r="BR273" i="2"/>
  <c r="CL273" i="2"/>
  <c r="AD273" i="2"/>
  <c r="AJ273" i="2"/>
  <c r="BD273" i="2"/>
  <c r="BX273" i="2"/>
  <c r="CR273" i="2"/>
  <c r="DE272" i="2"/>
  <c r="AV273" i="2"/>
  <c r="BP273" i="2"/>
  <c r="AB273" i="2"/>
  <c r="CJ273" i="2"/>
  <c r="W273" i="2"/>
  <c r="AQ273" i="2"/>
  <c r="BK273" i="2"/>
  <c r="CE273" i="2"/>
  <c r="DA273" i="2"/>
  <c r="AA273" i="2"/>
  <c r="AU273" i="2"/>
  <c r="BO273" i="2"/>
  <c r="CI273" i="2"/>
  <c r="AI273" i="2"/>
  <c r="BC273" i="2"/>
  <c r="CQ273" i="2"/>
  <c r="BW273" i="2"/>
  <c r="DB272" i="2"/>
  <c r="DD272" i="2"/>
  <c r="CZ274" i="2"/>
  <c r="M274" i="2"/>
  <c r="O274" i="2"/>
  <c r="N274" i="2"/>
  <c r="Q274" i="2"/>
  <c r="P274" i="2"/>
  <c r="K274" i="2"/>
  <c r="L274" i="2"/>
  <c r="C274" i="2"/>
  <c r="D274" i="2"/>
  <c r="I274" i="2"/>
  <c r="E274" i="2"/>
  <c r="G274" i="2"/>
  <c r="H274" i="2"/>
  <c r="J274" i="2"/>
  <c r="F274" i="2"/>
  <c r="BS273" i="2"/>
  <c r="CM273" i="2"/>
  <c r="AY273" i="2"/>
  <c r="AE273" i="2"/>
  <c r="AF273" i="2"/>
  <c r="AZ273" i="2"/>
  <c r="CN273" i="2"/>
  <c r="BT273" i="2"/>
  <c r="AW273" i="2"/>
  <c r="BQ273" i="2"/>
  <c r="CK273" i="2"/>
  <c r="AC273" i="2"/>
  <c r="CH273" i="2"/>
  <c r="Z273" i="2"/>
  <c r="BN273" i="2"/>
  <c r="AT273" i="2"/>
  <c r="AH273" i="2"/>
  <c r="CP273" i="2"/>
  <c r="BB273" i="2"/>
  <c r="BV273" i="2"/>
  <c r="A276" i="2"/>
  <c r="A297" i="3" l="1"/>
  <c r="C296" i="3"/>
  <c r="B296" i="3"/>
  <c r="CZ275" i="2"/>
  <c r="M275" i="2"/>
  <c r="Q275" i="2"/>
  <c r="O275" i="2"/>
  <c r="P275" i="2"/>
  <c r="N275" i="2"/>
  <c r="G275" i="2"/>
  <c r="K275" i="2"/>
  <c r="L275" i="2"/>
  <c r="D275" i="2"/>
  <c r="C275" i="2"/>
  <c r="J275" i="2"/>
  <c r="F275" i="2"/>
  <c r="H275" i="2"/>
  <c r="I275" i="2"/>
  <c r="E275" i="2"/>
  <c r="AB274" i="2"/>
  <c r="AV274" i="2"/>
  <c r="CJ274" i="2"/>
  <c r="BP274" i="2"/>
  <c r="X274" i="2"/>
  <c r="AR274" i="2"/>
  <c r="CF274" i="2"/>
  <c r="BL274" i="2"/>
  <c r="AJ274" i="2"/>
  <c r="CR274" i="2"/>
  <c r="BD274" i="2"/>
  <c r="BX274" i="2"/>
  <c r="CO274" i="2"/>
  <c r="AG274" i="2"/>
  <c r="BA274" i="2"/>
  <c r="BU274" i="2"/>
  <c r="DB273" i="2"/>
  <c r="CY276" i="2"/>
  <c r="B276" i="2"/>
  <c r="BO274" i="2"/>
  <c r="CI274" i="2"/>
  <c r="AA274" i="2"/>
  <c r="AU274" i="2"/>
  <c r="DA274" i="2"/>
  <c r="W274" i="2"/>
  <c r="AQ274" i="2"/>
  <c r="BK274" i="2"/>
  <c r="CE274" i="2"/>
  <c r="AK274" i="2"/>
  <c r="CS274" i="2"/>
  <c r="BY274" i="2"/>
  <c r="BE274" i="2"/>
  <c r="DE273" i="2"/>
  <c r="Z274" i="2"/>
  <c r="AT274" i="2"/>
  <c r="BN274" i="2"/>
  <c r="CH274" i="2"/>
  <c r="Y274" i="2"/>
  <c r="AS274" i="2"/>
  <c r="CG274" i="2"/>
  <c r="BM274" i="2"/>
  <c r="CN274" i="2"/>
  <c r="AF274" i="2"/>
  <c r="BT274" i="2"/>
  <c r="AZ274" i="2"/>
  <c r="AH274" i="2"/>
  <c r="BB274" i="2"/>
  <c r="CP274" i="2"/>
  <c r="BV274" i="2"/>
  <c r="DD273" i="2"/>
  <c r="CL274" i="2"/>
  <c r="AD274" i="2"/>
  <c r="AX274" i="2"/>
  <c r="BR274" i="2"/>
  <c r="BQ274" i="2"/>
  <c r="CK274" i="2"/>
  <c r="AC274" i="2"/>
  <c r="AW274" i="2"/>
  <c r="BS274" i="2"/>
  <c r="CM274" i="2"/>
  <c r="AE274" i="2"/>
  <c r="AY274" i="2"/>
  <c r="BW274" i="2"/>
  <c r="CQ274" i="2"/>
  <c r="BC274" i="2"/>
  <c r="AI274" i="2"/>
  <c r="DC273" i="2"/>
  <c r="A277" i="2"/>
  <c r="A298" i="3" l="1"/>
  <c r="C297" i="3"/>
  <c r="B297" i="3"/>
  <c r="DD274" i="2"/>
  <c r="CE275" i="2"/>
  <c r="DA275" i="2"/>
  <c r="W275" i="2"/>
  <c r="BK275" i="2"/>
  <c r="AQ275" i="2"/>
  <c r="AK275" i="2"/>
  <c r="BE275" i="2"/>
  <c r="CS275" i="2"/>
  <c r="BY275" i="2"/>
  <c r="DC274" i="2"/>
  <c r="CF275" i="2"/>
  <c r="X275" i="2"/>
  <c r="BL275" i="2"/>
  <c r="AR275" i="2"/>
  <c r="CY277" i="2"/>
  <c r="B277" i="2"/>
  <c r="DE274" i="2"/>
  <c r="CG275" i="2"/>
  <c r="Y275" i="2"/>
  <c r="AS275" i="2"/>
  <c r="BM275" i="2"/>
  <c r="AX275" i="2"/>
  <c r="AD275" i="2"/>
  <c r="BR275" i="2"/>
  <c r="CL275" i="2"/>
  <c r="AY275" i="2"/>
  <c r="BS275" i="2"/>
  <c r="CM275" i="2"/>
  <c r="AE275" i="2"/>
  <c r="BW275" i="2"/>
  <c r="CQ275" i="2"/>
  <c r="BC275" i="2"/>
  <c r="AI275" i="2"/>
  <c r="CZ276" i="2"/>
  <c r="Q276" i="2"/>
  <c r="N276" i="2"/>
  <c r="M276" i="2"/>
  <c r="O276" i="2"/>
  <c r="P276" i="2"/>
  <c r="I276" i="2"/>
  <c r="J276" i="2"/>
  <c r="L276" i="2"/>
  <c r="E276" i="2"/>
  <c r="F276" i="2"/>
  <c r="K276" i="2"/>
  <c r="D276" i="2"/>
  <c r="G276" i="2"/>
  <c r="H276" i="2"/>
  <c r="C276" i="2"/>
  <c r="AW275" i="2"/>
  <c r="CK275" i="2"/>
  <c r="BQ275" i="2"/>
  <c r="AC275" i="2"/>
  <c r="AA275" i="2"/>
  <c r="AU275" i="2"/>
  <c r="CI275" i="2"/>
  <c r="BO275" i="2"/>
  <c r="AB275" i="2"/>
  <c r="AV275" i="2"/>
  <c r="BP275" i="2"/>
  <c r="CJ275" i="2"/>
  <c r="BV275" i="2"/>
  <c r="CP275" i="2"/>
  <c r="AH275" i="2"/>
  <c r="BB275" i="2"/>
  <c r="CO275" i="2"/>
  <c r="AG275" i="2"/>
  <c r="BA275" i="2"/>
  <c r="BU275" i="2"/>
  <c r="DB274" i="2"/>
  <c r="Z275" i="2"/>
  <c r="AT275" i="2"/>
  <c r="CH275" i="2"/>
  <c r="BN275" i="2"/>
  <c r="BT275" i="2"/>
  <c r="CN275" i="2"/>
  <c r="AF275" i="2"/>
  <c r="AZ275" i="2"/>
  <c r="AJ275" i="2"/>
  <c r="CR275" i="2"/>
  <c r="BD275" i="2"/>
  <c r="BX275" i="2"/>
  <c r="A278" i="2"/>
  <c r="A299" i="3" l="1"/>
  <c r="C298" i="3"/>
  <c r="B298" i="3"/>
  <c r="CF276" i="2"/>
  <c r="X276" i="2"/>
  <c r="AR276" i="2"/>
  <c r="BL276" i="2"/>
  <c r="AF276" i="2"/>
  <c r="AZ276" i="2"/>
  <c r="CN276" i="2"/>
  <c r="BT276" i="2"/>
  <c r="AI276" i="2"/>
  <c r="BC276" i="2"/>
  <c r="CQ276" i="2"/>
  <c r="BW276" i="2"/>
  <c r="W276" i="2"/>
  <c r="AQ276" i="2"/>
  <c r="BK276" i="2"/>
  <c r="CE276" i="2"/>
  <c r="DA276" i="2"/>
  <c r="AE276" i="2"/>
  <c r="AY276" i="2"/>
  <c r="CM276" i="2"/>
  <c r="BS276" i="2"/>
  <c r="AD276" i="2"/>
  <c r="AX276" i="2"/>
  <c r="BR276" i="2"/>
  <c r="CL276" i="2"/>
  <c r="BA276" i="2"/>
  <c r="BU276" i="2"/>
  <c r="AG276" i="2"/>
  <c r="CO276" i="2"/>
  <c r="DC275" i="2"/>
  <c r="DE275" i="2"/>
  <c r="AB276" i="2"/>
  <c r="AV276" i="2"/>
  <c r="CJ276" i="2"/>
  <c r="BP276" i="2"/>
  <c r="CH276" i="2"/>
  <c r="Z276" i="2"/>
  <c r="BN276" i="2"/>
  <c r="AT276" i="2"/>
  <c r="AC276" i="2"/>
  <c r="AW276" i="2"/>
  <c r="CK276" i="2"/>
  <c r="BQ276" i="2"/>
  <c r="AH276" i="2"/>
  <c r="CP276" i="2"/>
  <c r="BB276" i="2"/>
  <c r="BV276" i="2"/>
  <c r="CY278" i="2"/>
  <c r="B278" i="2"/>
  <c r="AA276" i="2"/>
  <c r="AU276" i="2"/>
  <c r="BO276" i="2"/>
  <c r="CI276" i="2"/>
  <c r="CG276" i="2"/>
  <c r="Y276" i="2"/>
  <c r="BM276" i="2"/>
  <c r="AS276" i="2"/>
  <c r="AJ276" i="2"/>
  <c r="BD276" i="2"/>
  <c r="BX276" i="2"/>
  <c r="CR276" i="2"/>
  <c r="BY276" i="2"/>
  <c r="CS276" i="2"/>
  <c r="BE276" i="2"/>
  <c r="AK276" i="2"/>
  <c r="DB275" i="2"/>
  <c r="CZ277" i="2"/>
  <c r="M277" i="2"/>
  <c r="O277" i="2"/>
  <c r="P277" i="2"/>
  <c r="Q277" i="2"/>
  <c r="E277" i="2"/>
  <c r="F277" i="2"/>
  <c r="G277" i="2"/>
  <c r="N277" i="2"/>
  <c r="H277" i="2"/>
  <c r="I277" i="2"/>
  <c r="J277" i="2"/>
  <c r="C277" i="2"/>
  <c r="D277" i="2"/>
  <c r="L277" i="2"/>
  <c r="K277" i="2"/>
  <c r="DD275" i="2"/>
  <c r="A279" i="2"/>
  <c r="A300" i="3" l="1"/>
  <c r="C299" i="3"/>
  <c r="B299" i="3"/>
  <c r="CE277" i="2"/>
  <c r="DA277" i="2"/>
  <c r="BK277" i="2"/>
  <c r="W277" i="2"/>
  <c r="AQ277" i="2"/>
  <c r="BB277" i="2"/>
  <c r="BV277" i="2"/>
  <c r="CP277" i="2"/>
  <c r="AH277" i="2"/>
  <c r="AK277" i="2"/>
  <c r="BE277" i="2"/>
  <c r="CS277" i="2"/>
  <c r="BY277" i="2"/>
  <c r="DD276" i="2"/>
  <c r="AY277" i="2"/>
  <c r="BS277" i="2"/>
  <c r="AE277" i="2"/>
  <c r="CM277" i="2"/>
  <c r="BR277" i="2"/>
  <c r="CL277" i="2"/>
  <c r="AX277" i="2"/>
  <c r="AD277" i="2"/>
  <c r="AU277" i="2"/>
  <c r="BO277" i="2"/>
  <c r="AA277" i="2"/>
  <c r="CI277" i="2"/>
  <c r="AJ277" i="2"/>
  <c r="BD277" i="2"/>
  <c r="BX277" i="2"/>
  <c r="CR277" i="2"/>
  <c r="DC276" i="2"/>
  <c r="BT277" i="2"/>
  <c r="CN277" i="2"/>
  <c r="AZ277" i="2"/>
  <c r="AF277" i="2"/>
  <c r="AW277" i="2"/>
  <c r="BQ277" i="2"/>
  <c r="CK277" i="2"/>
  <c r="AC277" i="2"/>
  <c r="BN277" i="2"/>
  <c r="CH277" i="2"/>
  <c r="Z277" i="2"/>
  <c r="AT277" i="2"/>
  <c r="AI277" i="2"/>
  <c r="CQ277" i="2"/>
  <c r="BW277" i="2"/>
  <c r="BC277" i="2"/>
  <c r="CY279" i="2"/>
  <c r="B279" i="2"/>
  <c r="BL277" i="2"/>
  <c r="CF277" i="2"/>
  <c r="AR277" i="2"/>
  <c r="X277" i="2"/>
  <c r="AV277" i="2"/>
  <c r="BP277" i="2"/>
  <c r="CJ277" i="2"/>
  <c r="AB277" i="2"/>
  <c r="CG277" i="2"/>
  <c r="Y277" i="2"/>
  <c r="AS277" i="2"/>
  <c r="BM277" i="2"/>
  <c r="BU277" i="2"/>
  <c r="CO277" i="2"/>
  <c r="BA277" i="2"/>
  <c r="AG277" i="2"/>
  <c r="DE276" i="2"/>
  <c r="CZ278" i="2"/>
  <c r="M278" i="2"/>
  <c r="N278" i="2"/>
  <c r="P278" i="2"/>
  <c r="D278" i="2"/>
  <c r="H278" i="2"/>
  <c r="I278" i="2"/>
  <c r="Q278" i="2"/>
  <c r="G278" i="2"/>
  <c r="K278" i="2"/>
  <c r="L278" i="2"/>
  <c r="E278" i="2"/>
  <c r="O278" i="2"/>
  <c r="C278" i="2"/>
  <c r="F278" i="2"/>
  <c r="J278" i="2"/>
  <c r="DB276" i="2"/>
  <c r="A280" i="2"/>
  <c r="A301" i="3" l="1"/>
  <c r="C300" i="3"/>
  <c r="B300" i="3"/>
  <c r="AI278" i="2"/>
  <c r="BC278" i="2"/>
  <c r="BW278" i="2"/>
  <c r="CQ278" i="2"/>
  <c r="AA278" i="2"/>
  <c r="AU278" i="2"/>
  <c r="CI278" i="2"/>
  <c r="BO278" i="2"/>
  <c r="CF278" i="2"/>
  <c r="X278" i="2"/>
  <c r="AR278" i="2"/>
  <c r="BL278" i="2"/>
  <c r="DD277" i="2"/>
  <c r="CL278" i="2"/>
  <c r="AD278" i="2"/>
  <c r="BR278" i="2"/>
  <c r="AX278" i="2"/>
  <c r="CG278" i="2"/>
  <c r="Y278" i="2"/>
  <c r="BM278" i="2"/>
  <c r="AS278" i="2"/>
  <c r="AK278" i="2"/>
  <c r="CS278" i="2"/>
  <c r="BY278" i="2"/>
  <c r="BE278" i="2"/>
  <c r="BX278" i="2"/>
  <c r="CR278" i="2"/>
  <c r="BD278" i="2"/>
  <c r="AJ278" i="2"/>
  <c r="Z278" i="2"/>
  <c r="AT278" i="2"/>
  <c r="CH278" i="2"/>
  <c r="BN278" i="2"/>
  <c r="BT278" i="2"/>
  <c r="CN278" i="2"/>
  <c r="AF278" i="2"/>
  <c r="AZ278" i="2"/>
  <c r="AW278" i="2"/>
  <c r="BQ278" i="2"/>
  <c r="CK278" i="2"/>
  <c r="AC278" i="2"/>
  <c r="CP278" i="2"/>
  <c r="AH278" i="2"/>
  <c r="BV278" i="2"/>
  <c r="BB278" i="2"/>
  <c r="CY280" i="2"/>
  <c r="B280" i="2"/>
  <c r="CE278" i="2"/>
  <c r="DA278" i="2"/>
  <c r="AQ278" i="2"/>
  <c r="W278" i="2"/>
  <c r="BK278" i="2"/>
  <c r="CM278" i="2"/>
  <c r="AE278" i="2"/>
  <c r="AY278" i="2"/>
  <c r="BS278" i="2"/>
  <c r="AB278" i="2"/>
  <c r="AV278" i="2"/>
  <c r="BP278" i="2"/>
  <c r="CJ278" i="2"/>
  <c r="AG278" i="2"/>
  <c r="CO278" i="2"/>
  <c r="BA278" i="2"/>
  <c r="BU278" i="2"/>
  <c r="DB277" i="2"/>
  <c r="CZ279" i="2"/>
  <c r="Q279" i="2"/>
  <c r="N279" i="2"/>
  <c r="L279" i="2"/>
  <c r="E279" i="2"/>
  <c r="M279" i="2"/>
  <c r="C279" i="2"/>
  <c r="G279" i="2"/>
  <c r="F279" i="2"/>
  <c r="J279" i="2"/>
  <c r="D279" i="2"/>
  <c r="O279" i="2"/>
  <c r="H279" i="2"/>
  <c r="P279" i="2"/>
  <c r="I279" i="2"/>
  <c r="K279" i="2"/>
  <c r="DC277" i="2"/>
  <c r="DE277" i="2"/>
  <c r="A281" i="2"/>
  <c r="A302" i="3" l="1"/>
  <c r="C301" i="3"/>
  <c r="B301" i="3"/>
  <c r="DB278" i="2"/>
  <c r="CZ280" i="2"/>
  <c r="P280" i="2"/>
  <c r="N280" i="2"/>
  <c r="M280" i="2"/>
  <c r="O280" i="2"/>
  <c r="Q280" i="2"/>
  <c r="C280" i="2"/>
  <c r="D280" i="2"/>
  <c r="E280" i="2"/>
  <c r="I280" i="2"/>
  <c r="H280" i="2"/>
  <c r="L280" i="2"/>
  <c r="K280" i="2"/>
  <c r="G280" i="2"/>
  <c r="F280" i="2"/>
  <c r="J280" i="2"/>
  <c r="AT279" i="2"/>
  <c r="Z279" i="2"/>
  <c r="BN279" i="2"/>
  <c r="CH279" i="2"/>
  <c r="BW279" i="2"/>
  <c r="CQ279" i="2"/>
  <c r="AI279" i="2"/>
  <c r="BC279" i="2"/>
  <c r="AF279" i="2"/>
  <c r="AZ279" i="2"/>
  <c r="CN279" i="2"/>
  <c r="BT279" i="2"/>
  <c r="CY281" i="2"/>
  <c r="B281" i="2"/>
  <c r="AC279" i="2"/>
  <c r="AW279" i="2"/>
  <c r="CK279" i="2"/>
  <c r="BQ279" i="2"/>
  <c r="AR279" i="2"/>
  <c r="X279" i="2"/>
  <c r="BL279" i="2"/>
  <c r="CF279" i="2"/>
  <c r="W279" i="2"/>
  <c r="AQ279" i="2"/>
  <c r="BK279" i="2"/>
  <c r="CE279" i="2"/>
  <c r="DA279" i="2"/>
  <c r="CP279" i="2"/>
  <c r="AH279" i="2"/>
  <c r="BB279" i="2"/>
  <c r="BV279" i="2"/>
  <c r="DD278" i="2"/>
  <c r="DE278" i="2"/>
  <c r="BX279" i="2"/>
  <c r="CR279" i="2"/>
  <c r="BD279" i="2"/>
  <c r="AJ279" i="2"/>
  <c r="AD279" i="2"/>
  <c r="AX279" i="2"/>
  <c r="BR279" i="2"/>
  <c r="CL279" i="2"/>
  <c r="AG279" i="2"/>
  <c r="CO279" i="2"/>
  <c r="BU279" i="2"/>
  <c r="BA279" i="2"/>
  <c r="AK279" i="2"/>
  <c r="CS279" i="2"/>
  <c r="BE279" i="2"/>
  <c r="BY279" i="2"/>
  <c r="AB279" i="2"/>
  <c r="AV279" i="2"/>
  <c r="CJ279" i="2"/>
  <c r="BP279" i="2"/>
  <c r="AS279" i="2"/>
  <c r="Y279" i="2"/>
  <c r="BM279" i="2"/>
  <c r="CG279" i="2"/>
  <c r="DC278" i="2"/>
  <c r="AE279" i="2"/>
  <c r="AY279" i="2"/>
  <c r="CM279" i="2"/>
  <c r="BS279" i="2"/>
  <c r="AA279" i="2"/>
  <c r="AU279" i="2"/>
  <c r="BO279" i="2"/>
  <c r="CI279" i="2"/>
  <c r="A282" i="2"/>
  <c r="A303" i="3" l="1"/>
  <c r="B302" i="3"/>
  <c r="C302" i="3"/>
  <c r="CZ281" i="2"/>
  <c r="N281" i="2"/>
  <c r="P281" i="2"/>
  <c r="Q281" i="2"/>
  <c r="M281" i="2"/>
  <c r="D281" i="2"/>
  <c r="H281" i="2"/>
  <c r="I281" i="2"/>
  <c r="G281" i="2"/>
  <c r="K281" i="2"/>
  <c r="L281" i="2"/>
  <c r="O281" i="2"/>
  <c r="F281" i="2"/>
  <c r="J281" i="2"/>
  <c r="E281" i="2"/>
  <c r="C281" i="2"/>
  <c r="AU280" i="2"/>
  <c r="BO280" i="2"/>
  <c r="AA280" i="2"/>
  <c r="CI280" i="2"/>
  <c r="AW280" i="2"/>
  <c r="BQ280" i="2"/>
  <c r="CK280" i="2"/>
  <c r="AC280" i="2"/>
  <c r="BY280" i="2"/>
  <c r="CS280" i="2"/>
  <c r="BE280" i="2"/>
  <c r="AK280" i="2"/>
  <c r="BX280" i="2"/>
  <c r="CR280" i="2"/>
  <c r="BD280" i="2"/>
  <c r="AJ280" i="2"/>
  <c r="DC279" i="2"/>
  <c r="AX280" i="2"/>
  <c r="BR280" i="2"/>
  <c r="CL280" i="2"/>
  <c r="AD280" i="2"/>
  <c r="AZ280" i="2"/>
  <c r="BT280" i="2"/>
  <c r="AF280" i="2"/>
  <c r="CN280" i="2"/>
  <c r="AR280" i="2"/>
  <c r="BL280" i="2"/>
  <c r="CF280" i="2"/>
  <c r="X280" i="2"/>
  <c r="AG280" i="2"/>
  <c r="CO280" i="2"/>
  <c r="BA280" i="2"/>
  <c r="BU280" i="2"/>
  <c r="CY282" i="2"/>
  <c r="B282" i="2"/>
  <c r="DB279" i="2"/>
  <c r="Z280" i="2"/>
  <c r="AT280" i="2"/>
  <c r="BN280" i="2"/>
  <c r="CH280" i="2"/>
  <c r="AV280" i="2"/>
  <c r="BP280" i="2"/>
  <c r="AB280" i="2"/>
  <c r="CJ280" i="2"/>
  <c r="BK280" i="2"/>
  <c r="CE280" i="2"/>
  <c r="AQ280" i="2"/>
  <c r="DA280" i="2"/>
  <c r="W280" i="2"/>
  <c r="CP280" i="2"/>
  <c r="BV280" i="2"/>
  <c r="BB280" i="2"/>
  <c r="AH280" i="2"/>
  <c r="DE279" i="2"/>
  <c r="DD279" i="2"/>
  <c r="AY280" i="2"/>
  <c r="BS280" i="2"/>
  <c r="AE280" i="2"/>
  <c r="CM280" i="2"/>
  <c r="BM280" i="2"/>
  <c r="CG280" i="2"/>
  <c r="Y280" i="2"/>
  <c r="AS280" i="2"/>
  <c r="AI280" i="2"/>
  <c r="BC280" i="2"/>
  <c r="BW280" i="2"/>
  <c r="CQ280" i="2"/>
  <c r="A283" i="2"/>
  <c r="A304" i="3" l="1"/>
  <c r="B303" i="3"/>
  <c r="C303" i="3"/>
  <c r="CZ282" i="2"/>
  <c r="O282" i="2"/>
  <c r="M282" i="2"/>
  <c r="Q282" i="2"/>
  <c r="P282" i="2"/>
  <c r="N282" i="2"/>
  <c r="L282" i="2"/>
  <c r="E282" i="2"/>
  <c r="D282" i="2"/>
  <c r="K282" i="2"/>
  <c r="F282" i="2"/>
  <c r="C282" i="2"/>
  <c r="G282" i="2"/>
  <c r="J282" i="2"/>
  <c r="H282" i="2"/>
  <c r="I282" i="2"/>
  <c r="BT281" i="2"/>
  <c r="CN281" i="2"/>
  <c r="AZ281" i="2"/>
  <c r="AF281" i="2"/>
  <c r="BX281" i="2"/>
  <c r="CR281" i="2"/>
  <c r="BD281" i="2"/>
  <c r="AJ281" i="2"/>
  <c r="DE280" i="2"/>
  <c r="AD281" i="2"/>
  <c r="AX281" i="2"/>
  <c r="CL281" i="2"/>
  <c r="BR281" i="2"/>
  <c r="CY283" i="2"/>
  <c r="B283" i="2"/>
  <c r="CE281" i="2"/>
  <c r="DA281" i="2"/>
  <c r="AQ281" i="2"/>
  <c r="W281" i="2"/>
  <c r="BK281" i="2"/>
  <c r="AI281" i="2"/>
  <c r="BC281" i="2"/>
  <c r="BW281" i="2"/>
  <c r="CQ281" i="2"/>
  <c r="AC281" i="2"/>
  <c r="AW281" i="2"/>
  <c r="BQ281" i="2"/>
  <c r="CK281" i="2"/>
  <c r="AK281" i="2"/>
  <c r="CS281" i="2"/>
  <c r="BY281" i="2"/>
  <c r="BE281" i="2"/>
  <c r="DC280" i="2"/>
  <c r="Y281" i="2"/>
  <c r="AS281" i="2"/>
  <c r="BM281" i="2"/>
  <c r="CG281" i="2"/>
  <c r="BP281" i="2"/>
  <c r="CJ281" i="2"/>
  <c r="AV281" i="2"/>
  <c r="AB281" i="2"/>
  <c r="BS281" i="2"/>
  <c r="CM281" i="2"/>
  <c r="AE281" i="2"/>
  <c r="AY281" i="2"/>
  <c r="CF281" i="2"/>
  <c r="X281" i="2"/>
  <c r="BL281" i="2"/>
  <c r="AR281" i="2"/>
  <c r="CP281" i="2"/>
  <c r="AH281" i="2"/>
  <c r="BV281" i="2"/>
  <c r="BB281" i="2"/>
  <c r="DB280" i="2"/>
  <c r="DD280" i="2"/>
  <c r="BN281" i="2"/>
  <c r="CH281" i="2"/>
  <c r="AT281" i="2"/>
  <c r="Z281" i="2"/>
  <c r="BO281" i="2"/>
  <c r="CI281" i="2"/>
  <c r="AA281" i="2"/>
  <c r="AU281" i="2"/>
  <c r="AG281" i="2"/>
  <c r="CO281" i="2"/>
  <c r="BA281" i="2"/>
  <c r="BU281" i="2"/>
  <c r="A284" i="2"/>
  <c r="A305" i="3" l="1"/>
  <c r="C304" i="3"/>
  <c r="B304" i="3"/>
  <c r="CZ283" i="2"/>
  <c r="P283" i="2"/>
  <c r="N283" i="2"/>
  <c r="M283" i="2"/>
  <c r="O283" i="2"/>
  <c r="Q283" i="2"/>
  <c r="E283" i="2"/>
  <c r="F283" i="2"/>
  <c r="G283" i="2"/>
  <c r="H283" i="2"/>
  <c r="I283" i="2"/>
  <c r="J283" i="2"/>
  <c r="D283" i="2"/>
  <c r="K283" i="2"/>
  <c r="C283" i="2"/>
  <c r="L283" i="2"/>
  <c r="CJ282" i="2"/>
  <c r="AB282" i="2"/>
  <c r="AV282" i="2"/>
  <c r="BP282" i="2"/>
  <c r="AZ282" i="2"/>
  <c r="BT282" i="2"/>
  <c r="CN282" i="2"/>
  <c r="AF282" i="2"/>
  <c r="AG282" i="2"/>
  <c r="BA282" i="2"/>
  <c r="BU282" i="2"/>
  <c r="CO282" i="2"/>
  <c r="DC281" i="2"/>
  <c r="AD282" i="2"/>
  <c r="AX282" i="2"/>
  <c r="CL282" i="2"/>
  <c r="BR282" i="2"/>
  <c r="AY282" i="2"/>
  <c r="BS282" i="2"/>
  <c r="AE282" i="2"/>
  <c r="CM282" i="2"/>
  <c r="BB282" i="2"/>
  <c r="BV282" i="2"/>
  <c r="CP282" i="2"/>
  <c r="AH282" i="2"/>
  <c r="AI282" i="2"/>
  <c r="CQ282" i="2"/>
  <c r="BW282" i="2"/>
  <c r="BC282" i="2"/>
  <c r="CY284" i="2"/>
  <c r="B284" i="2"/>
  <c r="DD281" i="2"/>
  <c r="DE281" i="2"/>
  <c r="CK282" i="2"/>
  <c r="AC282" i="2"/>
  <c r="AW282" i="2"/>
  <c r="BQ282" i="2"/>
  <c r="BK282" i="2"/>
  <c r="CE282" i="2"/>
  <c r="W282" i="2"/>
  <c r="AQ282" i="2"/>
  <c r="DA282" i="2"/>
  <c r="AS282" i="2"/>
  <c r="BM282" i="2"/>
  <c r="Y282" i="2"/>
  <c r="CG282" i="2"/>
  <c r="AK282" i="2"/>
  <c r="BE282" i="2"/>
  <c r="CS282" i="2"/>
  <c r="BY282" i="2"/>
  <c r="DB281" i="2"/>
  <c r="AT282" i="2"/>
  <c r="BN282" i="2"/>
  <c r="Z282" i="2"/>
  <c r="CH282" i="2"/>
  <c r="CI282" i="2"/>
  <c r="AA282" i="2"/>
  <c r="BO282" i="2"/>
  <c r="AU282" i="2"/>
  <c r="BL282" i="2"/>
  <c r="CF282" i="2"/>
  <c r="AR282" i="2"/>
  <c r="X282" i="2"/>
  <c r="AJ282" i="2"/>
  <c r="CR282" i="2"/>
  <c r="BD282" i="2"/>
  <c r="BX282" i="2"/>
  <c r="A285" i="2"/>
  <c r="A306" i="3" l="1"/>
  <c r="C305" i="3"/>
  <c r="B305" i="3"/>
  <c r="DE282" i="2"/>
  <c r="CE283" i="2"/>
  <c r="DA283" i="2"/>
  <c r="W283" i="2"/>
  <c r="BK283" i="2"/>
  <c r="AQ283" i="2"/>
  <c r="CG283" i="2"/>
  <c r="Y283" i="2"/>
  <c r="AS283" i="2"/>
  <c r="BM283" i="2"/>
  <c r="AE283" i="2"/>
  <c r="AY283" i="2"/>
  <c r="BS283" i="2"/>
  <c r="CM283" i="2"/>
  <c r="BY283" i="2"/>
  <c r="CS283" i="2"/>
  <c r="BE283" i="2"/>
  <c r="AK283" i="2"/>
  <c r="CY285" i="2"/>
  <c r="B285" i="2"/>
  <c r="DB282" i="2"/>
  <c r="BT283" i="2"/>
  <c r="CN283" i="2"/>
  <c r="AF283" i="2"/>
  <c r="AZ283" i="2"/>
  <c r="BR283" i="2"/>
  <c r="CL283" i="2"/>
  <c r="AD283" i="2"/>
  <c r="AX283" i="2"/>
  <c r="Z283" i="2"/>
  <c r="AT283" i="2"/>
  <c r="CH283" i="2"/>
  <c r="BN283" i="2"/>
  <c r="AG283" i="2"/>
  <c r="CO283" i="2"/>
  <c r="BA283" i="2"/>
  <c r="BU283" i="2"/>
  <c r="CZ284" i="2"/>
  <c r="P284" i="2"/>
  <c r="M284" i="2"/>
  <c r="Q284" i="2"/>
  <c r="O284" i="2"/>
  <c r="E284" i="2"/>
  <c r="F284" i="2"/>
  <c r="D284" i="2"/>
  <c r="K284" i="2"/>
  <c r="G284" i="2"/>
  <c r="C284" i="2"/>
  <c r="H284" i="2"/>
  <c r="N284" i="2"/>
  <c r="I284" i="2"/>
  <c r="L284" i="2"/>
  <c r="J284" i="2"/>
  <c r="AC283" i="2"/>
  <c r="AW283" i="2"/>
  <c r="CK283" i="2"/>
  <c r="BQ283" i="2"/>
  <c r="CP283" i="2"/>
  <c r="BV283" i="2"/>
  <c r="BB283" i="2"/>
  <c r="AH283" i="2"/>
  <c r="DD282" i="2"/>
  <c r="AB283" i="2"/>
  <c r="AV283" i="2"/>
  <c r="BP283" i="2"/>
  <c r="CJ283" i="2"/>
  <c r="BX283" i="2"/>
  <c r="CR283" i="2"/>
  <c r="BD283" i="2"/>
  <c r="AJ283" i="2"/>
  <c r="DC282" i="2"/>
  <c r="X283" i="2"/>
  <c r="AR283" i="2"/>
  <c r="BL283" i="2"/>
  <c r="CF283" i="2"/>
  <c r="AA283" i="2"/>
  <c r="AU283" i="2"/>
  <c r="BO283" i="2"/>
  <c r="CI283" i="2"/>
  <c r="AI283" i="2"/>
  <c r="BC283" i="2"/>
  <c r="BW283" i="2"/>
  <c r="CQ283" i="2"/>
  <c r="A286" i="2"/>
  <c r="A307" i="3" l="1"/>
  <c r="C306" i="3"/>
  <c r="B306" i="3"/>
  <c r="CZ285" i="2"/>
  <c r="O285" i="2"/>
  <c r="M285" i="2"/>
  <c r="Q285" i="2"/>
  <c r="N285" i="2"/>
  <c r="C285" i="2"/>
  <c r="D285" i="2"/>
  <c r="H285" i="2"/>
  <c r="F285" i="2"/>
  <c r="G285" i="2"/>
  <c r="K285" i="2"/>
  <c r="P285" i="2"/>
  <c r="L285" i="2"/>
  <c r="E285" i="2"/>
  <c r="J285" i="2"/>
  <c r="I285" i="2"/>
  <c r="DB283" i="2"/>
  <c r="CY286" i="2"/>
  <c r="B286" i="2"/>
  <c r="AZ284" i="2"/>
  <c r="AF284" i="2"/>
  <c r="CN284" i="2"/>
  <c r="BT284" i="2"/>
  <c r="BK284" i="2"/>
  <c r="DA284" i="2"/>
  <c r="CE284" i="2"/>
  <c r="W284" i="2"/>
  <c r="AQ284" i="2"/>
  <c r="CH284" i="2"/>
  <c r="Z284" i="2"/>
  <c r="AT284" i="2"/>
  <c r="BN284" i="2"/>
  <c r="AG284" i="2"/>
  <c r="BA284" i="2"/>
  <c r="CO284" i="2"/>
  <c r="BU284" i="2"/>
  <c r="AC284" i="2"/>
  <c r="AW284" i="2"/>
  <c r="BQ284" i="2"/>
  <c r="CK284" i="2"/>
  <c r="CI284" i="2"/>
  <c r="AA284" i="2"/>
  <c r="AU284" i="2"/>
  <c r="BO284" i="2"/>
  <c r="BM284" i="2"/>
  <c r="CG284" i="2"/>
  <c r="AS284" i="2"/>
  <c r="Y284" i="2"/>
  <c r="AJ284" i="2"/>
  <c r="CR284" i="2"/>
  <c r="BX284" i="2"/>
  <c r="BD284" i="2"/>
  <c r="BB284" i="2"/>
  <c r="BV284" i="2"/>
  <c r="AH284" i="2"/>
  <c r="CP284" i="2"/>
  <c r="AE284" i="2"/>
  <c r="AY284" i="2"/>
  <c r="CM284" i="2"/>
  <c r="BS284" i="2"/>
  <c r="BW284" i="2"/>
  <c r="CQ284" i="2"/>
  <c r="AI284" i="2"/>
  <c r="BC284" i="2"/>
  <c r="DC283" i="2"/>
  <c r="DE283" i="2"/>
  <c r="AD284" i="2"/>
  <c r="AX284" i="2"/>
  <c r="BR284" i="2"/>
  <c r="CL284" i="2"/>
  <c r="CJ284" i="2"/>
  <c r="AB284" i="2"/>
  <c r="BP284" i="2"/>
  <c r="AV284" i="2"/>
  <c r="BL284" i="2"/>
  <c r="AR284" i="2"/>
  <c r="CF284" i="2"/>
  <c r="X284" i="2"/>
  <c r="AK284" i="2"/>
  <c r="BE284" i="2"/>
  <c r="BY284" i="2"/>
  <c r="CS284" i="2"/>
  <c r="DD283" i="2"/>
  <c r="A287" i="2"/>
  <c r="A308" i="3" l="1"/>
  <c r="C307" i="3"/>
  <c r="B307" i="3"/>
  <c r="CZ286" i="2"/>
  <c r="P286" i="2"/>
  <c r="N286" i="2"/>
  <c r="M286" i="2"/>
  <c r="Q286" i="2"/>
  <c r="C286" i="2"/>
  <c r="D286" i="2"/>
  <c r="H286" i="2"/>
  <c r="L286" i="2"/>
  <c r="K286" i="2"/>
  <c r="G286" i="2"/>
  <c r="I286" i="2"/>
  <c r="J286" i="2"/>
  <c r="E286" i="2"/>
  <c r="F286" i="2"/>
  <c r="O286" i="2"/>
  <c r="AE285" i="2"/>
  <c r="AY285" i="2"/>
  <c r="BS285" i="2"/>
  <c r="CM285" i="2"/>
  <c r="AR285" i="2"/>
  <c r="BL285" i="2"/>
  <c r="CF285" i="2"/>
  <c r="X285" i="2"/>
  <c r="AG285" i="2"/>
  <c r="BA285" i="2"/>
  <c r="BU285" i="2"/>
  <c r="CO285" i="2"/>
  <c r="DE284" i="2"/>
  <c r="AS285" i="2"/>
  <c r="BM285" i="2"/>
  <c r="Y285" i="2"/>
  <c r="CG285" i="2"/>
  <c r="CI285" i="2"/>
  <c r="AA285" i="2"/>
  <c r="BO285" i="2"/>
  <c r="AU285" i="2"/>
  <c r="W285" i="2"/>
  <c r="AQ285" i="2"/>
  <c r="BK285" i="2"/>
  <c r="DA285" i="2"/>
  <c r="CE285" i="2"/>
  <c r="AI285" i="2"/>
  <c r="CQ285" i="2"/>
  <c r="BW285" i="2"/>
  <c r="BC285" i="2"/>
  <c r="CY287" i="2"/>
  <c r="B287" i="2"/>
  <c r="DC284" i="2"/>
  <c r="DD284" i="2"/>
  <c r="CK285" i="2"/>
  <c r="AC285" i="2"/>
  <c r="AW285" i="2"/>
  <c r="BQ285" i="2"/>
  <c r="AJ285" i="2"/>
  <c r="CR285" i="2"/>
  <c r="BD285" i="2"/>
  <c r="BX285" i="2"/>
  <c r="CJ285" i="2"/>
  <c r="AB285" i="2"/>
  <c r="AV285" i="2"/>
  <c r="BP285" i="2"/>
  <c r="AK285" i="2"/>
  <c r="BE285" i="2"/>
  <c r="CS285" i="2"/>
  <c r="BY285" i="2"/>
  <c r="DB284" i="2"/>
  <c r="AD285" i="2"/>
  <c r="AX285" i="2"/>
  <c r="CL285" i="2"/>
  <c r="BR285" i="2"/>
  <c r="AF285" i="2"/>
  <c r="AZ285" i="2"/>
  <c r="BT285" i="2"/>
  <c r="CN285" i="2"/>
  <c r="AT285" i="2"/>
  <c r="BN285" i="2"/>
  <c r="Z285" i="2"/>
  <c r="CH285" i="2"/>
  <c r="BB285" i="2"/>
  <c r="BV285" i="2"/>
  <c r="CP285" i="2"/>
  <c r="AH285" i="2"/>
  <c r="A288" i="2"/>
  <c r="A309" i="3" l="1"/>
  <c r="C308" i="3"/>
  <c r="B308" i="3"/>
  <c r="CZ287" i="2"/>
  <c r="P287" i="2"/>
  <c r="N287" i="2"/>
  <c r="M287" i="2"/>
  <c r="E287" i="2"/>
  <c r="F287" i="2"/>
  <c r="Q287" i="2"/>
  <c r="J287" i="2"/>
  <c r="I287" i="2"/>
  <c r="O287" i="2"/>
  <c r="H287" i="2"/>
  <c r="L287" i="2"/>
  <c r="G287" i="2"/>
  <c r="K287" i="2"/>
  <c r="D287" i="2"/>
  <c r="C287" i="2"/>
  <c r="DD285" i="2"/>
  <c r="BW286" i="2"/>
  <c r="CQ286" i="2"/>
  <c r="BC286" i="2"/>
  <c r="AI286" i="2"/>
  <c r="BQ286" i="2"/>
  <c r="AC286" i="2"/>
  <c r="CK286" i="2"/>
  <c r="AW286" i="2"/>
  <c r="AV286" i="2"/>
  <c r="BP286" i="2"/>
  <c r="CJ286" i="2"/>
  <c r="AB286" i="2"/>
  <c r="AG286" i="2"/>
  <c r="BA286" i="2"/>
  <c r="BU286" i="2"/>
  <c r="CO286" i="2"/>
  <c r="CY288" i="2"/>
  <c r="B288" i="2"/>
  <c r="DC285" i="2"/>
  <c r="AT286" i="2"/>
  <c r="BN286" i="2"/>
  <c r="Z286" i="2"/>
  <c r="CH286" i="2"/>
  <c r="BO286" i="2"/>
  <c r="AA286" i="2"/>
  <c r="AU286" i="2"/>
  <c r="CI286" i="2"/>
  <c r="AR286" i="2"/>
  <c r="BL286" i="2"/>
  <c r="CF286" i="2"/>
  <c r="X286" i="2"/>
  <c r="CP286" i="2"/>
  <c r="AH286" i="2"/>
  <c r="BV286" i="2"/>
  <c r="BB286" i="2"/>
  <c r="DE285" i="2"/>
  <c r="DB285" i="2"/>
  <c r="Y286" i="2"/>
  <c r="AS286" i="2"/>
  <c r="BM286" i="2"/>
  <c r="CG286" i="2"/>
  <c r="BS286" i="2"/>
  <c r="CM286" i="2"/>
  <c r="AY286" i="2"/>
  <c r="AE286" i="2"/>
  <c r="DA286" i="2"/>
  <c r="W286" i="2"/>
  <c r="AQ286" i="2"/>
  <c r="CE286" i="2"/>
  <c r="BK286" i="2"/>
  <c r="AJ286" i="2"/>
  <c r="CR286" i="2"/>
  <c r="BD286" i="2"/>
  <c r="BX286" i="2"/>
  <c r="CL286" i="2"/>
  <c r="AD286" i="2"/>
  <c r="BR286" i="2"/>
  <c r="AX286" i="2"/>
  <c r="CN286" i="2"/>
  <c r="AF286" i="2"/>
  <c r="AZ286" i="2"/>
  <c r="BT286" i="2"/>
  <c r="AK286" i="2"/>
  <c r="CS286" i="2"/>
  <c r="BY286" i="2"/>
  <c r="BE286" i="2"/>
  <c r="A289" i="2"/>
  <c r="A310" i="3" l="1"/>
  <c r="C309" i="3"/>
  <c r="B309" i="3"/>
  <c r="CY289" i="2"/>
  <c r="B289" i="2"/>
  <c r="DB286" i="2"/>
  <c r="DA287" i="2"/>
  <c r="CE287" i="2"/>
  <c r="W287" i="2"/>
  <c r="BK287" i="2"/>
  <c r="AQ287" i="2"/>
  <c r="CN287" i="2"/>
  <c r="BT287" i="2"/>
  <c r="AF287" i="2"/>
  <c r="AZ287" i="2"/>
  <c r="CL287" i="2"/>
  <c r="AD287" i="2"/>
  <c r="AX287" i="2"/>
  <c r="BR287" i="2"/>
  <c r="BU287" i="2"/>
  <c r="CO287" i="2"/>
  <c r="AG287" i="2"/>
  <c r="BA287" i="2"/>
  <c r="DD286" i="2"/>
  <c r="CJ287" i="2"/>
  <c r="AB287" i="2"/>
  <c r="BP287" i="2"/>
  <c r="AV287" i="2"/>
  <c r="CP287" i="2"/>
  <c r="BV287" i="2"/>
  <c r="BB287" i="2"/>
  <c r="AH287" i="2"/>
  <c r="DE286" i="2"/>
  <c r="CM287" i="2"/>
  <c r="AE287" i="2"/>
  <c r="BS287" i="2"/>
  <c r="AY287" i="2"/>
  <c r="AI287" i="2"/>
  <c r="CQ287" i="2"/>
  <c r="BC287" i="2"/>
  <c r="BW287" i="2"/>
  <c r="CH287" i="2"/>
  <c r="Z287" i="2"/>
  <c r="AT287" i="2"/>
  <c r="BN287" i="2"/>
  <c r="AJ287" i="2"/>
  <c r="BD287" i="2"/>
  <c r="CR287" i="2"/>
  <c r="BX287" i="2"/>
  <c r="CZ288" i="2"/>
  <c r="O288" i="2"/>
  <c r="M288" i="2"/>
  <c r="Q288" i="2"/>
  <c r="F288" i="2"/>
  <c r="G288" i="2"/>
  <c r="K288" i="2"/>
  <c r="D288" i="2"/>
  <c r="N288" i="2"/>
  <c r="C288" i="2"/>
  <c r="J288" i="2"/>
  <c r="L288" i="2"/>
  <c r="E288" i="2"/>
  <c r="I288" i="2"/>
  <c r="H288" i="2"/>
  <c r="P288" i="2"/>
  <c r="X287" i="2"/>
  <c r="CF287" i="2"/>
  <c r="BL287" i="2"/>
  <c r="AR287" i="2"/>
  <c r="BY287" i="2"/>
  <c r="CS287" i="2"/>
  <c r="BE287" i="2"/>
  <c r="AK287" i="2"/>
  <c r="DC286" i="2"/>
  <c r="CI287" i="2"/>
  <c r="AA287" i="2"/>
  <c r="AU287" i="2"/>
  <c r="BO287" i="2"/>
  <c r="CK287" i="2"/>
  <c r="AC287" i="2"/>
  <c r="AW287" i="2"/>
  <c r="BQ287" i="2"/>
  <c r="Y287" i="2"/>
  <c r="CG287" i="2"/>
  <c r="AS287" i="2"/>
  <c r="BM287" i="2"/>
  <c r="A290" i="2"/>
  <c r="A311" i="3" l="1"/>
  <c r="B310" i="3"/>
  <c r="C310" i="3"/>
  <c r="CZ289" i="2"/>
  <c r="Q289" i="2"/>
  <c r="P289" i="2"/>
  <c r="N289" i="2"/>
  <c r="O289" i="2"/>
  <c r="H289" i="2"/>
  <c r="I289" i="2"/>
  <c r="J289" i="2"/>
  <c r="F289" i="2"/>
  <c r="D289" i="2"/>
  <c r="E289" i="2"/>
  <c r="L289" i="2"/>
  <c r="K289" i="2"/>
  <c r="M289" i="2"/>
  <c r="C289" i="2"/>
  <c r="G289" i="2"/>
  <c r="CY290" i="2"/>
  <c r="B290" i="2"/>
  <c r="AW288" i="2"/>
  <c r="AC288" i="2"/>
  <c r="BQ288" i="2"/>
  <c r="CK288" i="2"/>
  <c r="W288" i="2"/>
  <c r="AQ288" i="2"/>
  <c r="BK288" i="2"/>
  <c r="DA288" i="2"/>
  <c r="CE288" i="2"/>
  <c r="AU288" i="2"/>
  <c r="AA288" i="2"/>
  <c r="BO288" i="2"/>
  <c r="CI288" i="2"/>
  <c r="AI288" i="2"/>
  <c r="BC288" i="2"/>
  <c r="CQ288" i="2"/>
  <c r="BW288" i="2"/>
  <c r="DC287" i="2"/>
  <c r="AS288" i="2"/>
  <c r="BM288" i="2"/>
  <c r="Y288" i="2"/>
  <c r="CG288" i="2"/>
  <c r="CP288" i="2"/>
  <c r="BV288" i="2"/>
  <c r="AH288" i="2"/>
  <c r="BB288" i="2"/>
  <c r="AT288" i="2"/>
  <c r="BN288" i="2"/>
  <c r="Z288" i="2"/>
  <c r="CH288" i="2"/>
  <c r="DD287" i="2"/>
  <c r="AJ288" i="2"/>
  <c r="BD288" i="2"/>
  <c r="BX288" i="2"/>
  <c r="CR288" i="2"/>
  <c r="AF288" i="2"/>
  <c r="AZ288" i="2"/>
  <c r="BT288" i="2"/>
  <c r="CN288" i="2"/>
  <c r="AR288" i="2"/>
  <c r="BL288" i="2"/>
  <c r="CF288" i="2"/>
  <c r="X288" i="2"/>
  <c r="BY288" i="2"/>
  <c r="CS288" i="2"/>
  <c r="BE288" i="2"/>
  <c r="AK288" i="2"/>
  <c r="DB287" i="2"/>
  <c r="AV288" i="2"/>
  <c r="AB288" i="2"/>
  <c r="CJ288" i="2"/>
  <c r="BP288" i="2"/>
  <c r="AD288" i="2"/>
  <c r="AX288" i="2"/>
  <c r="CL288" i="2"/>
  <c r="BR288" i="2"/>
  <c r="AE288" i="2"/>
  <c r="AY288" i="2"/>
  <c r="BS288" i="2"/>
  <c r="CM288" i="2"/>
  <c r="BU288" i="2"/>
  <c r="CO288" i="2"/>
  <c r="BA288" i="2"/>
  <c r="AG288" i="2"/>
  <c r="DE287" i="2"/>
  <c r="A291" i="2"/>
  <c r="A312" i="3" l="1"/>
  <c r="B311" i="3"/>
  <c r="C311" i="3"/>
  <c r="CZ290" i="2"/>
  <c r="Q290" i="2"/>
  <c r="O290" i="2"/>
  <c r="N290" i="2"/>
  <c r="M290" i="2"/>
  <c r="P290" i="2"/>
  <c r="J290" i="2"/>
  <c r="C290" i="2"/>
  <c r="E290" i="2"/>
  <c r="F290" i="2"/>
  <c r="G290" i="2"/>
  <c r="L290" i="2"/>
  <c r="K290" i="2"/>
  <c r="H290" i="2"/>
  <c r="D290" i="2"/>
  <c r="I290" i="2"/>
  <c r="BL289" i="2"/>
  <c r="CF289" i="2"/>
  <c r="AR289" i="2"/>
  <c r="X289" i="2"/>
  <c r="AK289" i="2"/>
  <c r="BE289" i="2"/>
  <c r="BY289" i="2"/>
  <c r="CS289" i="2"/>
  <c r="CY291" i="2"/>
  <c r="B291" i="2"/>
  <c r="DC288" i="2"/>
  <c r="AA289" i="2"/>
  <c r="AU289" i="2"/>
  <c r="CI289" i="2"/>
  <c r="BO289" i="2"/>
  <c r="AZ289" i="2"/>
  <c r="BT289" i="2"/>
  <c r="AF289" i="2"/>
  <c r="CN289" i="2"/>
  <c r="CL289" i="2"/>
  <c r="AD289" i="2"/>
  <c r="BR289" i="2"/>
  <c r="AX289" i="2"/>
  <c r="BB289" i="2"/>
  <c r="BV289" i="2"/>
  <c r="AH289" i="2"/>
  <c r="CP289" i="2"/>
  <c r="DE288" i="2"/>
  <c r="DB288" i="2"/>
  <c r="BK289" i="2"/>
  <c r="CE289" i="2"/>
  <c r="AQ289" i="2"/>
  <c r="DA289" i="2"/>
  <c r="W289" i="2"/>
  <c r="AS289" i="2"/>
  <c r="BM289" i="2"/>
  <c r="CG289" i="2"/>
  <c r="Y289" i="2"/>
  <c r="AW289" i="2"/>
  <c r="BQ289" i="2"/>
  <c r="CK289" i="2"/>
  <c r="AC289" i="2"/>
  <c r="AJ289" i="2"/>
  <c r="BD289" i="2"/>
  <c r="CR289" i="2"/>
  <c r="BX289" i="2"/>
  <c r="BU289" i="2"/>
  <c r="CO289" i="2"/>
  <c r="AG289" i="2"/>
  <c r="BA289" i="2"/>
  <c r="BP289" i="2"/>
  <c r="CJ289" i="2"/>
  <c r="AV289" i="2"/>
  <c r="AB289" i="2"/>
  <c r="DD288" i="2"/>
  <c r="AY289" i="2"/>
  <c r="BS289" i="2"/>
  <c r="AE289" i="2"/>
  <c r="CM289" i="2"/>
  <c r="BN289" i="2"/>
  <c r="CH289" i="2"/>
  <c r="AT289" i="2"/>
  <c r="Z289" i="2"/>
  <c r="AI289" i="2"/>
  <c r="CQ289" i="2"/>
  <c r="BC289" i="2"/>
  <c r="BW289" i="2"/>
  <c r="A292" i="2"/>
  <c r="A313" i="3" l="1"/>
  <c r="C312" i="3"/>
  <c r="B312" i="3"/>
  <c r="CZ291" i="2"/>
  <c r="P291" i="2"/>
  <c r="O291" i="2"/>
  <c r="M291" i="2"/>
  <c r="Q291" i="2"/>
  <c r="N291" i="2"/>
  <c r="F291" i="2"/>
  <c r="G291" i="2"/>
  <c r="K291" i="2"/>
  <c r="L291" i="2"/>
  <c r="H291" i="2"/>
  <c r="C291" i="2"/>
  <c r="D291" i="2"/>
  <c r="J291" i="2"/>
  <c r="E291" i="2"/>
  <c r="I291" i="2"/>
  <c r="AB290" i="2"/>
  <c r="CJ290" i="2"/>
  <c r="BP290" i="2"/>
  <c r="AV290" i="2"/>
  <c r="Z290" i="2"/>
  <c r="AT290" i="2"/>
  <c r="BN290" i="2"/>
  <c r="CH290" i="2"/>
  <c r="AJ290" i="2"/>
  <c r="BD290" i="2"/>
  <c r="CR290" i="2"/>
  <c r="BX290" i="2"/>
  <c r="BY290" i="2"/>
  <c r="CS290" i="2"/>
  <c r="BE290" i="2"/>
  <c r="AK290" i="2"/>
  <c r="CY292" i="2"/>
  <c r="B292" i="2"/>
  <c r="DC289" i="2"/>
  <c r="BQ290" i="2"/>
  <c r="CK290" i="2"/>
  <c r="AW290" i="2"/>
  <c r="AC290" i="2"/>
  <c r="AF290" i="2"/>
  <c r="AZ290" i="2"/>
  <c r="BT290" i="2"/>
  <c r="CN290" i="2"/>
  <c r="CE290" i="2"/>
  <c r="DA290" i="2"/>
  <c r="AQ290" i="2"/>
  <c r="BK290" i="2"/>
  <c r="W290" i="2"/>
  <c r="CP290" i="2"/>
  <c r="BV290" i="2"/>
  <c r="BB290" i="2"/>
  <c r="AH290" i="2"/>
  <c r="DE289" i="2"/>
  <c r="X290" i="2"/>
  <c r="AR290" i="2"/>
  <c r="BL290" i="2"/>
  <c r="CF290" i="2"/>
  <c r="AA290" i="2"/>
  <c r="BO290" i="2"/>
  <c r="CI290" i="2"/>
  <c r="AU290" i="2"/>
  <c r="BR290" i="2"/>
  <c r="CL290" i="2"/>
  <c r="AX290" i="2"/>
  <c r="AD290" i="2"/>
  <c r="AI290" i="2"/>
  <c r="CQ290" i="2"/>
  <c r="BC290" i="2"/>
  <c r="BW290" i="2"/>
  <c r="DB289" i="2"/>
  <c r="DD289" i="2"/>
  <c r="BS290" i="2"/>
  <c r="CM290" i="2"/>
  <c r="AY290" i="2"/>
  <c r="AE290" i="2"/>
  <c r="Y290" i="2"/>
  <c r="AS290" i="2"/>
  <c r="CG290" i="2"/>
  <c r="BM290" i="2"/>
  <c r="BU290" i="2"/>
  <c r="CO290" i="2"/>
  <c r="AG290" i="2"/>
  <c r="BA290" i="2"/>
  <c r="A293" i="2"/>
  <c r="A314" i="3" l="1"/>
  <c r="C313" i="3"/>
  <c r="B313" i="3"/>
  <c r="DD290" i="2"/>
  <c r="Y291" i="2"/>
  <c r="AS291" i="2"/>
  <c r="BM291" i="2"/>
  <c r="CG291" i="2"/>
  <c r="AV291" i="2"/>
  <c r="BP291" i="2"/>
  <c r="CJ291" i="2"/>
  <c r="AB291" i="2"/>
  <c r="Z291" i="2"/>
  <c r="AT291" i="2"/>
  <c r="CH291" i="2"/>
  <c r="BN291" i="2"/>
  <c r="BW291" i="2"/>
  <c r="CQ291" i="2"/>
  <c r="BC291" i="2"/>
  <c r="AI291" i="2"/>
  <c r="DC290" i="2"/>
  <c r="CN291" i="2"/>
  <c r="AF291" i="2"/>
  <c r="BT291" i="2"/>
  <c r="AZ291" i="2"/>
  <c r="CP291" i="2"/>
  <c r="AH291" i="2"/>
  <c r="BV291" i="2"/>
  <c r="BB291" i="2"/>
  <c r="CY293" i="2"/>
  <c r="B293" i="2"/>
  <c r="DB290" i="2"/>
  <c r="DE290" i="2"/>
  <c r="AW291" i="2"/>
  <c r="BQ291" i="2"/>
  <c r="CK291" i="2"/>
  <c r="AC291" i="2"/>
  <c r="DA291" i="2"/>
  <c r="W291" i="2"/>
  <c r="AQ291" i="2"/>
  <c r="BK291" i="2"/>
  <c r="CE291" i="2"/>
  <c r="BO291" i="2"/>
  <c r="CI291" i="2"/>
  <c r="AU291" i="2"/>
  <c r="AA291" i="2"/>
  <c r="AG291" i="2"/>
  <c r="CO291" i="2"/>
  <c r="BA291" i="2"/>
  <c r="BU291" i="2"/>
  <c r="CZ292" i="2"/>
  <c r="Q292" i="2"/>
  <c r="P292" i="2"/>
  <c r="N292" i="2"/>
  <c r="O292" i="2"/>
  <c r="K292" i="2"/>
  <c r="L292" i="2"/>
  <c r="M292" i="2"/>
  <c r="C292" i="2"/>
  <c r="D292" i="2"/>
  <c r="H292" i="2"/>
  <c r="J292" i="2"/>
  <c r="F292" i="2"/>
  <c r="I292" i="2"/>
  <c r="G292" i="2"/>
  <c r="E292" i="2"/>
  <c r="CL291" i="2"/>
  <c r="AD291" i="2"/>
  <c r="AX291" i="2"/>
  <c r="BR291" i="2"/>
  <c r="BX291" i="2"/>
  <c r="CR291" i="2"/>
  <c r="BD291" i="2"/>
  <c r="AJ291" i="2"/>
  <c r="BL291" i="2"/>
  <c r="CF291" i="2"/>
  <c r="AR291" i="2"/>
  <c r="X291" i="2"/>
  <c r="CM291" i="2"/>
  <c r="AE291" i="2"/>
  <c r="BS291" i="2"/>
  <c r="AY291" i="2"/>
  <c r="AK291" i="2"/>
  <c r="CS291" i="2"/>
  <c r="BY291" i="2"/>
  <c r="BE291" i="2"/>
  <c r="A294" i="2"/>
  <c r="A315" i="3" l="1"/>
  <c r="C314" i="3"/>
  <c r="B314" i="3"/>
  <c r="CZ293" i="2"/>
  <c r="Q293" i="2"/>
  <c r="O293" i="2"/>
  <c r="N293" i="2"/>
  <c r="M293" i="2"/>
  <c r="P293" i="2"/>
  <c r="G293" i="2"/>
  <c r="K293" i="2"/>
  <c r="L293" i="2"/>
  <c r="H293" i="2"/>
  <c r="D293" i="2"/>
  <c r="C293" i="2"/>
  <c r="E293" i="2"/>
  <c r="F293" i="2"/>
  <c r="I293" i="2"/>
  <c r="J293" i="2"/>
  <c r="CY294" i="2"/>
  <c r="B294" i="2"/>
  <c r="CH292" i="2"/>
  <c r="Z292" i="2"/>
  <c r="AT292" i="2"/>
  <c r="BN292" i="2"/>
  <c r="W292" i="2"/>
  <c r="AQ292" i="2"/>
  <c r="BK292" i="2"/>
  <c r="DA292" i="2"/>
  <c r="CE292" i="2"/>
  <c r="AI292" i="2"/>
  <c r="CQ292" i="2"/>
  <c r="BC292" i="2"/>
  <c r="BW292" i="2"/>
  <c r="DB291" i="2"/>
  <c r="BM292" i="2"/>
  <c r="CG292" i="2"/>
  <c r="AS292" i="2"/>
  <c r="Y292" i="2"/>
  <c r="AD292" i="2"/>
  <c r="AX292" i="2"/>
  <c r="CL292" i="2"/>
  <c r="BR292" i="2"/>
  <c r="BU292" i="2"/>
  <c r="CO292" i="2"/>
  <c r="AG292" i="2"/>
  <c r="BA292" i="2"/>
  <c r="BB292" i="2"/>
  <c r="BV292" i="2"/>
  <c r="AH292" i="2"/>
  <c r="CP292" i="2"/>
  <c r="DE291" i="2"/>
  <c r="AA292" i="2"/>
  <c r="AU292" i="2"/>
  <c r="CI292" i="2"/>
  <c r="BO292" i="2"/>
  <c r="CJ292" i="2"/>
  <c r="AB292" i="2"/>
  <c r="BP292" i="2"/>
  <c r="AV292" i="2"/>
  <c r="AF292" i="2"/>
  <c r="AZ292" i="2"/>
  <c r="BT292" i="2"/>
  <c r="CN292" i="2"/>
  <c r="AJ292" i="2"/>
  <c r="BD292" i="2"/>
  <c r="CR292" i="2"/>
  <c r="BX292" i="2"/>
  <c r="DD291" i="2"/>
  <c r="AC292" i="2"/>
  <c r="AW292" i="2"/>
  <c r="BQ292" i="2"/>
  <c r="CK292" i="2"/>
  <c r="CF292" i="2"/>
  <c r="X292" i="2"/>
  <c r="BL292" i="2"/>
  <c r="AR292" i="2"/>
  <c r="AE292" i="2"/>
  <c r="AY292" i="2"/>
  <c r="CM292" i="2"/>
  <c r="BS292" i="2"/>
  <c r="AK292" i="2"/>
  <c r="BE292" i="2"/>
  <c r="BY292" i="2"/>
  <c r="CS292" i="2"/>
  <c r="DC291" i="2"/>
  <c r="A295" i="2"/>
  <c r="A316" i="3" l="1"/>
  <c r="C315" i="3"/>
  <c r="B315" i="3"/>
  <c r="CZ294" i="2"/>
  <c r="P294" i="2"/>
  <c r="O294" i="2"/>
  <c r="M294" i="2"/>
  <c r="N294" i="2"/>
  <c r="Q294" i="2"/>
  <c r="I294" i="2"/>
  <c r="J294" i="2"/>
  <c r="L294" i="2"/>
  <c r="E294" i="2"/>
  <c r="G294" i="2"/>
  <c r="F294" i="2"/>
  <c r="C294" i="2"/>
  <c r="H294" i="2"/>
  <c r="K294" i="2"/>
  <c r="D294" i="2"/>
  <c r="BN293" i="2"/>
  <c r="Z293" i="2"/>
  <c r="AT293" i="2"/>
  <c r="CH293" i="2"/>
  <c r="BP293" i="2"/>
  <c r="AB293" i="2"/>
  <c r="CJ293" i="2"/>
  <c r="AV293" i="2"/>
  <c r="BX293" i="2"/>
  <c r="CR293" i="2"/>
  <c r="AJ293" i="2"/>
  <c r="BD293" i="2"/>
  <c r="AK293" i="2"/>
  <c r="CS293" i="2"/>
  <c r="BY293" i="2"/>
  <c r="BE293" i="2"/>
  <c r="CY295" i="2"/>
  <c r="B295" i="2"/>
  <c r="DC292" i="2"/>
  <c r="CL293" i="2"/>
  <c r="AD293" i="2"/>
  <c r="BR293" i="2"/>
  <c r="AX293" i="2"/>
  <c r="W293" i="2"/>
  <c r="AQ293" i="2"/>
  <c r="BK293" i="2"/>
  <c r="CE293" i="2"/>
  <c r="DA293" i="2"/>
  <c r="CM293" i="2"/>
  <c r="AE293" i="2"/>
  <c r="AY293" i="2"/>
  <c r="BS293" i="2"/>
  <c r="CP293" i="2"/>
  <c r="AH293" i="2"/>
  <c r="BV293" i="2"/>
  <c r="BB293" i="2"/>
  <c r="DE292" i="2"/>
  <c r="DB292" i="2"/>
  <c r="CK293" i="2"/>
  <c r="AC293" i="2"/>
  <c r="BQ293" i="2"/>
  <c r="AW293" i="2"/>
  <c r="AR293" i="2"/>
  <c r="BL293" i="2"/>
  <c r="CF293" i="2"/>
  <c r="X293" i="2"/>
  <c r="BO293" i="2"/>
  <c r="CI293" i="2"/>
  <c r="AU293" i="2"/>
  <c r="AA293" i="2"/>
  <c r="AI293" i="2"/>
  <c r="BC293" i="2"/>
  <c r="BW293" i="2"/>
  <c r="CQ293" i="2"/>
  <c r="DD292" i="2"/>
  <c r="AS293" i="2"/>
  <c r="BM293" i="2"/>
  <c r="Y293" i="2"/>
  <c r="CG293" i="2"/>
  <c r="AF293" i="2"/>
  <c r="AZ293" i="2"/>
  <c r="CN293" i="2"/>
  <c r="BT293" i="2"/>
  <c r="AG293" i="2"/>
  <c r="CO293" i="2"/>
  <c r="BA293" i="2"/>
  <c r="BU293" i="2"/>
  <c r="A296" i="2"/>
  <c r="A317" i="3" l="1"/>
  <c r="C316" i="3"/>
  <c r="B316" i="3"/>
  <c r="CZ295" i="2"/>
  <c r="Q295" i="2"/>
  <c r="P295" i="2"/>
  <c r="N295" i="2"/>
  <c r="C295" i="2"/>
  <c r="D295" i="2"/>
  <c r="F295" i="2"/>
  <c r="J295" i="2"/>
  <c r="M295" i="2"/>
  <c r="E295" i="2"/>
  <c r="I295" i="2"/>
  <c r="G295" i="2"/>
  <c r="H295" i="2"/>
  <c r="O295" i="2"/>
  <c r="L295" i="2"/>
  <c r="K295" i="2"/>
  <c r="CY296" i="2"/>
  <c r="B296" i="2"/>
  <c r="DB293" i="2"/>
  <c r="AR294" i="2"/>
  <c r="BL294" i="2"/>
  <c r="X294" i="2"/>
  <c r="CF294" i="2"/>
  <c r="AT294" i="2"/>
  <c r="BN294" i="2"/>
  <c r="CH294" i="2"/>
  <c r="Z294" i="2"/>
  <c r="CL294" i="2"/>
  <c r="AD294" i="2"/>
  <c r="AX294" i="2"/>
  <c r="BR294" i="2"/>
  <c r="AG294" i="2"/>
  <c r="CO294" i="2"/>
  <c r="BA294" i="2"/>
  <c r="BU294" i="2"/>
  <c r="DE293" i="2"/>
  <c r="CM294" i="2"/>
  <c r="AE294" i="2"/>
  <c r="BS294" i="2"/>
  <c r="AY294" i="2"/>
  <c r="AU294" i="2"/>
  <c r="BO294" i="2"/>
  <c r="AA294" i="2"/>
  <c r="CI294" i="2"/>
  <c r="AW294" i="2"/>
  <c r="BQ294" i="2"/>
  <c r="CK294" i="2"/>
  <c r="AC294" i="2"/>
  <c r="BW294" i="2"/>
  <c r="CQ294" i="2"/>
  <c r="BC294" i="2"/>
  <c r="AI294" i="2"/>
  <c r="DD293" i="2"/>
  <c r="AV294" i="2"/>
  <c r="BP294" i="2"/>
  <c r="CJ294" i="2"/>
  <c r="AB294" i="2"/>
  <c r="AS294" i="2"/>
  <c r="BM294" i="2"/>
  <c r="CG294" i="2"/>
  <c r="Y294" i="2"/>
  <c r="AK294" i="2"/>
  <c r="CS294" i="2"/>
  <c r="BY294" i="2"/>
  <c r="BE294" i="2"/>
  <c r="BX294" i="2"/>
  <c r="CR294" i="2"/>
  <c r="BD294" i="2"/>
  <c r="AJ294" i="2"/>
  <c r="DC293" i="2"/>
  <c r="DA294" i="2"/>
  <c r="W294" i="2"/>
  <c r="AQ294" i="2"/>
  <c r="BK294" i="2"/>
  <c r="CE294" i="2"/>
  <c r="CN294" i="2"/>
  <c r="AF294" i="2"/>
  <c r="BT294" i="2"/>
  <c r="AZ294" i="2"/>
  <c r="CP294" i="2"/>
  <c r="AH294" i="2"/>
  <c r="BV294" i="2"/>
  <c r="BB294" i="2"/>
  <c r="A297" i="2"/>
  <c r="A318" i="3" l="1"/>
  <c r="C317" i="3"/>
  <c r="B317" i="3"/>
  <c r="DB294" i="2"/>
  <c r="CZ296" i="2"/>
  <c r="Q296" i="2"/>
  <c r="O296" i="2"/>
  <c r="N296" i="2"/>
  <c r="M296" i="2"/>
  <c r="P296" i="2"/>
  <c r="J296" i="2"/>
  <c r="C296" i="2"/>
  <c r="E296" i="2"/>
  <c r="F296" i="2"/>
  <c r="K296" i="2"/>
  <c r="L296" i="2"/>
  <c r="D296" i="2"/>
  <c r="I296" i="2"/>
  <c r="G296" i="2"/>
  <c r="H296" i="2"/>
  <c r="AI295" i="2"/>
  <c r="BC295" i="2"/>
  <c r="BW295" i="2"/>
  <c r="CQ295" i="2"/>
  <c r="Y295" i="2"/>
  <c r="AS295" i="2"/>
  <c r="BM295" i="2"/>
  <c r="CG295" i="2"/>
  <c r="X295" i="2"/>
  <c r="AR295" i="2"/>
  <c r="BL295" i="2"/>
  <c r="CF295" i="2"/>
  <c r="BY295" i="2"/>
  <c r="CS295" i="2"/>
  <c r="BE295" i="2"/>
  <c r="AK295" i="2"/>
  <c r="CY297" i="2"/>
  <c r="B297" i="2"/>
  <c r="AE295" i="2"/>
  <c r="CM295" i="2"/>
  <c r="AY295" i="2"/>
  <c r="BS295" i="2"/>
  <c r="AA295" i="2"/>
  <c r="CI295" i="2"/>
  <c r="AU295" i="2"/>
  <c r="BO295" i="2"/>
  <c r="CL295" i="2"/>
  <c r="AD295" i="2"/>
  <c r="BR295" i="2"/>
  <c r="AX295" i="2"/>
  <c r="CP295" i="2"/>
  <c r="BV295" i="2"/>
  <c r="BB295" i="2"/>
  <c r="AH295" i="2"/>
  <c r="DE294" i="2"/>
  <c r="CN295" i="2"/>
  <c r="AF295" i="2"/>
  <c r="AZ295" i="2"/>
  <c r="BT295" i="2"/>
  <c r="AC295" i="2"/>
  <c r="CK295" i="2"/>
  <c r="AW295" i="2"/>
  <c r="BQ295" i="2"/>
  <c r="Z295" i="2"/>
  <c r="AT295" i="2"/>
  <c r="CH295" i="2"/>
  <c r="BN295" i="2"/>
  <c r="BX295" i="2"/>
  <c r="CR295" i="2"/>
  <c r="BD295" i="2"/>
  <c r="AJ295" i="2"/>
  <c r="DD294" i="2"/>
  <c r="DC294" i="2"/>
  <c r="AB295" i="2"/>
  <c r="AV295" i="2"/>
  <c r="BP295" i="2"/>
  <c r="CJ295" i="2"/>
  <c r="AG295" i="2"/>
  <c r="CO295" i="2"/>
  <c r="BA295" i="2"/>
  <c r="BU295" i="2"/>
  <c r="DA295" i="2"/>
  <c r="W295" i="2"/>
  <c r="AQ295" i="2"/>
  <c r="CE295" i="2"/>
  <c r="BK295" i="2"/>
  <c r="A298" i="2"/>
  <c r="A319" i="3" l="1"/>
  <c r="C318" i="3"/>
  <c r="B318" i="3"/>
  <c r="DB295" i="2"/>
  <c r="CY298" i="2"/>
  <c r="B298" i="2"/>
  <c r="CI296" i="2"/>
  <c r="AA296" i="2"/>
  <c r="BO296" i="2"/>
  <c r="AU296" i="2"/>
  <c r="AE296" i="2"/>
  <c r="AY296" i="2"/>
  <c r="CM296" i="2"/>
  <c r="BS296" i="2"/>
  <c r="AD296" i="2"/>
  <c r="AX296" i="2"/>
  <c r="BR296" i="2"/>
  <c r="CL296" i="2"/>
  <c r="AI296" i="2"/>
  <c r="BC296" i="2"/>
  <c r="BW296" i="2"/>
  <c r="CQ296" i="2"/>
  <c r="DD295" i="2"/>
  <c r="AC296" i="2"/>
  <c r="AW296" i="2"/>
  <c r="BQ296" i="2"/>
  <c r="CK296" i="2"/>
  <c r="BX296" i="2"/>
  <c r="CR296" i="2"/>
  <c r="AJ296" i="2"/>
  <c r="BD296" i="2"/>
  <c r="DC295" i="2"/>
  <c r="CJ296" i="2"/>
  <c r="AB296" i="2"/>
  <c r="AV296" i="2"/>
  <c r="BP296" i="2"/>
  <c r="AZ296" i="2"/>
  <c r="BT296" i="2"/>
  <c r="AF296" i="2"/>
  <c r="CN296" i="2"/>
  <c r="DA296" i="2"/>
  <c r="W296" i="2"/>
  <c r="AQ296" i="2"/>
  <c r="BK296" i="2"/>
  <c r="CE296" i="2"/>
  <c r="CP296" i="2"/>
  <c r="AH296" i="2"/>
  <c r="BV296" i="2"/>
  <c r="BB296" i="2"/>
  <c r="CZ297" i="2"/>
  <c r="P297" i="2"/>
  <c r="O297" i="2"/>
  <c r="M297" i="2"/>
  <c r="L297" i="2"/>
  <c r="E297" i="2"/>
  <c r="N297" i="2"/>
  <c r="D297" i="2"/>
  <c r="K297" i="2"/>
  <c r="C297" i="2"/>
  <c r="G297" i="2"/>
  <c r="Q297" i="2"/>
  <c r="I297" i="2"/>
  <c r="J297" i="2"/>
  <c r="F297" i="2"/>
  <c r="H297" i="2"/>
  <c r="CH296" i="2"/>
  <c r="Z296" i="2"/>
  <c r="BN296" i="2"/>
  <c r="AT296" i="2"/>
  <c r="AK296" i="2"/>
  <c r="CS296" i="2"/>
  <c r="BY296" i="2"/>
  <c r="BE296" i="2"/>
  <c r="DE295" i="2"/>
  <c r="X296" i="2"/>
  <c r="AR296" i="2"/>
  <c r="CF296" i="2"/>
  <c r="BL296" i="2"/>
  <c r="AS296" i="2"/>
  <c r="BM296" i="2"/>
  <c r="CG296" i="2"/>
  <c r="Y296" i="2"/>
  <c r="AG296" i="2"/>
  <c r="CO296" i="2"/>
  <c r="BA296" i="2"/>
  <c r="BU296" i="2"/>
  <c r="A299" i="2"/>
  <c r="A320" i="3" l="1"/>
  <c r="B319" i="3"/>
  <c r="C319" i="3"/>
  <c r="CY299" i="2"/>
  <c r="B299" i="2"/>
  <c r="AX297" i="2"/>
  <c r="AD297" i="2"/>
  <c r="CL297" i="2"/>
  <c r="BR297" i="2"/>
  <c r="BK297" i="2"/>
  <c r="W297" i="2"/>
  <c r="AQ297" i="2"/>
  <c r="CE297" i="2"/>
  <c r="DA297" i="2"/>
  <c r="AS297" i="2"/>
  <c r="BM297" i="2"/>
  <c r="CG297" i="2"/>
  <c r="Y297" i="2"/>
  <c r="AJ297" i="2"/>
  <c r="CR297" i="2"/>
  <c r="BD297" i="2"/>
  <c r="BX297" i="2"/>
  <c r="DC296" i="2"/>
  <c r="AW297" i="2"/>
  <c r="BQ297" i="2"/>
  <c r="CK297" i="2"/>
  <c r="AC297" i="2"/>
  <c r="AY297" i="2"/>
  <c r="AE297" i="2"/>
  <c r="BS297" i="2"/>
  <c r="CM297" i="2"/>
  <c r="AZ297" i="2"/>
  <c r="AF297" i="2"/>
  <c r="BT297" i="2"/>
  <c r="CN297" i="2"/>
  <c r="DB296" i="2"/>
  <c r="AV297" i="2"/>
  <c r="BP297" i="2"/>
  <c r="CJ297" i="2"/>
  <c r="AB297" i="2"/>
  <c r="AT297" i="2"/>
  <c r="BN297" i="2"/>
  <c r="CH297" i="2"/>
  <c r="Z297" i="2"/>
  <c r="AU297" i="2"/>
  <c r="BO297" i="2"/>
  <c r="AA297" i="2"/>
  <c r="CI297" i="2"/>
  <c r="BB297" i="2"/>
  <c r="BV297" i="2"/>
  <c r="CP297" i="2"/>
  <c r="AH297" i="2"/>
  <c r="AI297" i="2"/>
  <c r="CQ297" i="2"/>
  <c r="BW297" i="2"/>
  <c r="BC297" i="2"/>
  <c r="DD296" i="2"/>
  <c r="CZ298" i="2"/>
  <c r="O298" i="2"/>
  <c r="Q298" i="2"/>
  <c r="P298" i="2"/>
  <c r="N298" i="2"/>
  <c r="C298" i="2"/>
  <c r="D298" i="2"/>
  <c r="M298" i="2"/>
  <c r="E298" i="2"/>
  <c r="I298" i="2"/>
  <c r="H298" i="2"/>
  <c r="L298" i="2"/>
  <c r="F298" i="2"/>
  <c r="G298" i="2"/>
  <c r="K298" i="2"/>
  <c r="J298" i="2"/>
  <c r="AK297" i="2"/>
  <c r="BE297" i="2"/>
  <c r="CS297" i="2"/>
  <c r="BY297" i="2"/>
  <c r="AR297" i="2"/>
  <c r="BL297" i="2"/>
  <c r="X297" i="2"/>
  <c r="CF297" i="2"/>
  <c r="AG297" i="2"/>
  <c r="BA297" i="2"/>
  <c r="BU297" i="2"/>
  <c r="CO297" i="2"/>
  <c r="DE296" i="2"/>
  <c r="A300" i="2"/>
  <c r="A321" i="3" l="1"/>
  <c r="C320" i="3"/>
  <c r="B320" i="3"/>
  <c r="CZ299" i="2"/>
  <c r="M299" i="2"/>
  <c r="Q299" i="2"/>
  <c r="O299" i="2"/>
  <c r="N299" i="2"/>
  <c r="D299" i="2"/>
  <c r="H299" i="2"/>
  <c r="I299" i="2"/>
  <c r="P299" i="2"/>
  <c r="G299" i="2"/>
  <c r="K299" i="2"/>
  <c r="L299" i="2"/>
  <c r="E299" i="2"/>
  <c r="C299" i="2"/>
  <c r="F299" i="2"/>
  <c r="J299" i="2"/>
  <c r="CY300" i="2"/>
  <c r="B300" i="2"/>
  <c r="BO298" i="2"/>
  <c r="AU298" i="2"/>
  <c r="CI298" i="2"/>
  <c r="AA298" i="2"/>
  <c r="BQ298" i="2"/>
  <c r="AW298" i="2"/>
  <c r="CK298" i="2"/>
  <c r="AC298" i="2"/>
  <c r="BK298" i="2"/>
  <c r="CE298" i="2"/>
  <c r="W298" i="2"/>
  <c r="DA298" i="2"/>
  <c r="AQ298" i="2"/>
  <c r="BC298" i="2"/>
  <c r="BW298" i="2"/>
  <c r="AI298" i="2"/>
  <c r="CQ298" i="2"/>
  <c r="DB297" i="2"/>
  <c r="BN298" i="2"/>
  <c r="CH298" i="2"/>
  <c r="Z298" i="2"/>
  <c r="AT298" i="2"/>
  <c r="BM298" i="2"/>
  <c r="CG298" i="2"/>
  <c r="Y298" i="2"/>
  <c r="AS298" i="2"/>
  <c r="AH298" i="2"/>
  <c r="BB298" i="2"/>
  <c r="BV298" i="2"/>
  <c r="CP298" i="2"/>
  <c r="DD297" i="2"/>
  <c r="AX298" i="2"/>
  <c r="BR298" i="2"/>
  <c r="AD298" i="2"/>
  <c r="CL298" i="2"/>
  <c r="AZ298" i="2"/>
  <c r="BT298" i="2"/>
  <c r="CN298" i="2"/>
  <c r="AF298" i="2"/>
  <c r="AG298" i="2"/>
  <c r="BA298" i="2"/>
  <c r="CO298" i="2"/>
  <c r="BU298" i="2"/>
  <c r="AJ298" i="2"/>
  <c r="CR298" i="2"/>
  <c r="BX298" i="2"/>
  <c r="BD298" i="2"/>
  <c r="DE297" i="2"/>
  <c r="BS298" i="2"/>
  <c r="AY298" i="2"/>
  <c r="CM298" i="2"/>
  <c r="AE298" i="2"/>
  <c r="BP298" i="2"/>
  <c r="CJ298" i="2"/>
  <c r="AV298" i="2"/>
  <c r="AB298" i="2"/>
  <c r="BL298" i="2"/>
  <c r="CF298" i="2"/>
  <c r="AR298" i="2"/>
  <c r="X298" i="2"/>
  <c r="AK298" i="2"/>
  <c r="CS298" i="2"/>
  <c r="BE298" i="2"/>
  <c r="BY298" i="2"/>
  <c r="DC297" i="2"/>
  <c r="A301" i="2"/>
  <c r="A322" i="3" l="1"/>
  <c r="C321" i="3"/>
  <c r="B321" i="3"/>
  <c r="CZ300" i="2"/>
  <c r="N300" i="2"/>
  <c r="P300" i="2"/>
  <c r="Q300" i="2"/>
  <c r="M300" i="2"/>
  <c r="O300" i="2"/>
  <c r="L300" i="2"/>
  <c r="E300" i="2"/>
  <c r="I300" i="2"/>
  <c r="H300" i="2"/>
  <c r="C300" i="2"/>
  <c r="D300" i="2"/>
  <c r="K300" i="2"/>
  <c r="G300" i="2"/>
  <c r="J300" i="2"/>
  <c r="F300" i="2"/>
  <c r="CE299" i="2"/>
  <c r="DA299" i="2"/>
  <c r="BK299" i="2"/>
  <c r="W299" i="2"/>
  <c r="AQ299" i="2"/>
  <c r="AA299" i="2"/>
  <c r="AU299" i="2"/>
  <c r="BO299" i="2"/>
  <c r="CI299" i="2"/>
  <c r="CF299" i="2"/>
  <c r="X299" i="2"/>
  <c r="BL299" i="2"/>
  <c r="AR299" i="2"/>
  <c r="AG299" i="2"/>
  <c r="BA299" i="2"/>
  <c r="CO299" i="2"/>
  <c r="BU299" i="2"/>
  <c r="CY301" i="2"/>
  <c r="B301" i="2"/>
  <c r="DE298" i="2"/>
  <c r="AD299" i="2"/>
  <c r="CL299" i="2"/>
  <c r="AX299" i="2"/>
  <c r="BR299" i="2"/>
  <c r="BT299" i="2"/>
  <c r="CN299" i="2"/>
  <c r="AF299" i="2"/>
  <c r="AZ299" i="2"/>
  <c r="AC299" i="2"/>
  <c r="AW299" i="2"/>
  <c r="BQ299" i="2"/>
  <c r="CK299" i="2"/>
  <c r="BC299" i="2"/>
  <c r="BW299" i="2"/>
  <c r="AI299" i="2"/>
  <c r="CQ299" i="2"/>
  <c r="DC298" i="2"/>
  <c r="DD298" i="2"/>
  <c r="CH299" i="2"/>
  <c r="Z299" i="2"/>
  <c r="BN299" i="2"/>
  <c r="AT299" i="2"/>
  <c r="AE299" i="2"/>
  <c r="AY299" i="2"/>
  <c r="CM299" i="2"/>
  <c r="BS299" i="2"/>
  <c r="AB299" i="2"/>
  <c r="AV299" i="2"/>
  <c r="CJ299" i="2"/>
  <c r="BP299" i="2"/>
  <c r="AK299" i="2"/>
  <c r="BE299" i="2"/>
  <c r="BY299" i="2"/>
  <c r="CS299" i="2"/>
  <c r="DB298" i="2"/>
  <c r="CG299" i="2"/>
  <c r="Y299" i="2"/>
  <c r="AS299" i="2"/>
  <c r="BM299" i="2"/>
  <c r="AJ299" i="2"/>
  <c r="CR299" i="2"/>
  <c r="BX299" i="2"/>
  <c r="BD299" i="2"/>
  <c r="BV299" i="2"/>
  <c r="CP299" i="2"/>
  <c r="BB299" i="2"/>
  <c r="AH299" i="2"/>
  <c r="A302" i="2"/>
  <c r="A323" i="3" l="1"/>
  <c r="C322" i="3"/>
  <c r="B322" i="3"/>
  <c r="CZ301" i="2"/>
  <c r="O301" i="2"/>
  <c r="Q301" i="2"/>
  <c r="P301" i="2"/>
  <c r="N301" i="2"/>
  <c r="C301" i="2"/>
  <c r="D301" i="2"/>
  <c r="K301" i="2"/>
  <c r="G301" i="2"/>
  <c r="I301" i="2"/>
  <c r="F301" i="2"/>
  <c r="J301" i="2"/>
  <c r="E301" i="2"/>
  <c r="M301" i="2"/>
  <c r="H301" i="2"/>
  <c r="L301" i="2"/>
  <c r="DD299" i="2"/>
  <c r="BK300" i="2"/>
  <c r="CE300" i="2"/>
  <c r="W300" i="2"/>
  <c r="DA300" i="2"/>
  <c r="AQ300" i="2"/>
  <c r="AJ300" i="2"/>
  <c r="BD300" i="2"/>
  <c r="CR300" i="2"/>
  <c r="BX300" i="2"/>
  <c r="BO300" i="2"/>
  <c r="CI300" i="2"/>
  <c r="AU300" i="2"/>
  <c r="AA300" i="2"/>
  <c r="CQ300" i="2"/>
  <c r="AI300" i="2"/>
  <c r="BC300" i="2"/>
  <c r="BW300" i="2"/>
  <c r="CY302" i="2"/>
  <c r="B302" i="2"/>
  <c r="DB299" i="2"/>
  <c r="Z300" i="2"/>
  <c r="AT300" i="2"/>
  <c r="CH300" i="2"/>
  <c r="BN300" i="2"/>
  <c r="X300" i="2"/>
  <c r="AR300" i="2"/>
  <c r="BL300" i="2"/>
  <c r="CF300" i="2"/>
  <c r="Y300" i="2"/>
  <c r="AS300" i="2"/>
  <c r="CG300" i="2"/>
  <c r="BM300" i="2"/>
  <c r="BY300" i="2"/>
  <c r="CS300" i="2"/>
  <c r="BE300" i="2"/>
  <c r="AK300" i="2"/>
  <c r="BR300" i="2"/>
  <c r="CL300" i="2"/>
  <c r="AD300" i="2"/>
  <c r="AX300" i="2"/>
  <c r="AZ300" i="2"/>
  <c r="BT300" i="2"/>
  <c r="CN300" i="2"/>
  <c r="AF300" i="2"/>
  <c r="BP300" i="2"/>
  <c r="CJ300" i="2"/>
  <c r="AB300" i="2"/>
  <c r="AV300" i="2"/>
  <c r="AH300" i="2"/>
  <c r="CP300" i="2"/>
  <c r="BV300" i="2"/>
  <c r="BB300" i="2"/>
  <c r="DC299" i="2"/>
  <c r="DE299" i="2"/>
  <c r="AY300" i="2"/>
  <c r="BS300" i="2"/>
  <c r="AE300" i="2"/>
  <c r="CM300" i="2"/>
  <c r="AC300" i="2"/>
  <c r="AW300" i="2"/>
  <c r="BQ300" i="2"/>
  <c r="CK300" i="2"/>
  <c r="BU300" i="2"/>
  <c r="CO300" i="2"/>
  <c r="AG300" i="2"/>
  <c r="BA300" i="2"/>
  <c r="A303" i="2"/>
  <c r="A324" i="3" l="1"/>
  <c r="C323" i="3"/>
  <c r="B323" i="3"/>
  <c r="CZ302" i="2"/>
  <c r="N302" i="2"/>
  <c r="P302" i="2"/>
  <c r="Q302" i="2"/>
  <c r="M302" i="2"/>
  <c r="O302" i="2"/>
  <c r="E302" i="2"/>
  <c r="F302" i="2"/>
  <c r="H302" i="2"/>
  <c r="L302" i="2"/>
  <c r="D302" i="2"/>
  <c r="K302" i="2"/>
  <c r="J302" i="2"/>
  <c r="C302" i="2"/>
  <c r="I302" i="2"/>
  <c r="G302" i="2"/>
  <c r="DB300" i="2"/>
  <c r="BR301" i="2"/>
  <c r="CL301" i="2"/>
  <c r="AD301" i="2"/>
  <c r="AX301" i="2"/>
  <c r="CM301" i="2"/>
  <c r="AE301" i="2"/>
  <c r="BS301" i="2"/>
  <c r="AY301" i="2"/>
  <c r="AB301" i="2"/>
  <c r="AV301" i="2"/>
  <c r="CJ301" i="2"/>
  <c r="BP301" i="2"/>
  <c r="Z301" i="2"/>
  <c r="AT301" i="2"/>
  <c r="BN301" i="2"/>
  <c r="CH301" i="2"/>
  <c r="AK301" i="2"/>
  <c r="CS301" i="2"/>
  <c r="BE301" i="2"/>
  <c r="BY301" i="2"/>
  <c r="DC300" i="2"/>
  <c r="DD300" i="2"/>
  <c r="AG301" i="2"/>
  <c r="BA301" i="2"/>
  <c r="CO301" i="2"/>
  <c r="BU301" i="2"/>
  <c r="BQ301" i="2"/>
  <c r="CK301" i="2"/>
  <c r="AW301" i="2"/>
  <c r="AC301" i="2"/>
  <c r="CE301" i="2"/>
  <c r="DA301" i="2"/>
  <c r="AQ301" i="2"/>
  <c r="BK301" i="2"/>
  <c r="W301" i="2"/>
  <c r="BC301" i="2"/>
  <c r="BW301" i="2"/>
  <c r="AI301" i="2"/>
  <c r="CQ301" i="2"/>
  <c r="CY303" i="2"/>
  <c r="B303" i="2"/>
  <c r="BT301" i="2"/>
  <c r="CN301" i="2"/>
  <c r="AZ301" i="2"/>
  <c r="AF301" i="2"/>
  <c r="AJ301" i="2"/>
  <c r="CR301" i="2"/>
  <c r="BX301" i="2"/>
  <c r="BD301" i="2"/>
  <c r="DE300" i="2"/>
  <c r="AR301" i="2"/>
  <c r="BL301" i="2"/>
  <c r="X301" i="2"/>
  <c r="CF301" i="2"/>
  <c r="CG301" i="2"/>
  <c r="Y301" i="2"/>
  <c r="BM301" i="2"/>
  <c r="AS301" i="2"/>
  <c r="BO301" i="2"/>
  <c r="CI301" i="2"/>
  <c r="AU301" i="2"/>
  <c r="AA301" i="2"/>
  <c r="AH301" i="2"/>
  <c r="BB301" i="2"/>
  <c r="BV301" i="2"/>
  <c r="CP301" i="2"/>
  <c r="A304" i="2"/>
  <c r="A325" i="3" l="1"/>
  <c r="C324" i="3"/>
  <c r="B324" i="3"/>
  <c r="CZ303" i="2"/>
  <c r="N303" i="2"/>
  <c r="P303" i="2"/>
  <c r="O303" i="2"/>
  <c r="Q303" i="2"/>
  <c r="M303" i="2"/>
  <c r="C303" i="2"/>
  <c r="D303" i="2"/>
  <c r="H303" i="2"/>
  <c r="F303" i="2"/>
  <c r="G303" i="2"/>
  <c r="K303" i="2"/>
  <c r="E303" i="2"/>
  <c r="I303" i="2"/>
  <c r="L303" i="2"/>
  <c r="J303" i="2"/>
  <c r="CN302" i="2"/>
  <c r="AF302" i="2"/>
  <c r="AZ302" i="2"/>
  <c r="BT302" i="2"/>
  <c r="AH302" i="2"/>
  <c r="BB302" i="2"/>
  <c r="BV302" i="2"/>
  <c r="CP302" i="2"/>
  <c r="CY304" i="2"/>
  <c r="B304" i="2"/>
  <c r="DB301" i="2"/>
  <c r="DE301" i="2"/>
  <c r="AU302" i="2"/>
  <c r="BO302" i="2"/>
  <c r="AA302" i="2"/>
  <c r="CI302" i="2"/>
  <c r="BS302" i="2"/>
  <c r="AE302" i="2"/>
  <c r="AY302" i="2"/>
  <c r="CM302" i="2"/>
  <c r="AT302" i="2"/>
  <c r="BN302" i="2"/>
  <c r="Z302" i="2"/>
  <c r="CH302" i="2"/>
  <c r="AK302" i="2"/>
  <c r="CS302" i="2"/>
  <c r="BE302" i="2"/>
  <c r="BY302" i="2"/>
  <c r="DD301" i="2"/>
  <c r="BQ302" i="2"/>
  <c r="AW302" i="2"/>
  <c r="CK302" i="2"/>
  <c r="AC302" i="2"/>
  <c r="X302" i="2"/>
  <c r="AR302" i="2"/>
  <c r="CF302" i="2"/>
  <c r="BL302" i="2"/>
  <c r="Y302" i="2"/>
  <c r="AS302" i="2"/>
  <c r="BM302" i="2"/>
  <c r="CG302" i="2"/>
  <c r="BX302" i="2"/>
  <c r="CR302" i="2"/>
  <c r="BD302" i="2"/>
  <c r="AJ302" i="2"/>
  <c r="DC301" i="2"/>
  <c r="DA302" i="2"/>
  <c r="W302" i="2"/>
  <c r="AQ302" i="2"/>
  <c r="CE302" i="2"/>
  <c r="BK302" i="2"/>
  <c r="CQ302" i="2"/>
  <c r="AI302" i="2"/>
  <c r="BW302" i="2"/>
  <c r="BC302" i="2"/>
  <c r="BR302" i="2"/>
  <c r="AD302" i="2"/>
  <c r="CL302" i="2"/>
  <c r="AX302" i="2"/>
  <c r="AV302" i="2"/>
  <c r="BP302" i="2"/>
  <c r="CJ302" i="2"/>
  <c r="AB302" i="2"/>
  <c r="AG302" i="2"/>
  <c r="CO302" i="2"/>
  <c r="BU302" i="2"/>
  <c r="BA302" i="2"/>
  <c r="A305" i="2"/>
  <c r="A326" i="3" l="1"/>
  <c r="C325" i="3"/>
  <c r="B325" i="3"/>
  <c r="CZ304" i="2"/>
  <c r="O304" i="2"/>
  <c r="Q304" i="2"/>
  <c r="M304" i="2"/>
  <c r="N304" i="2"/>
  <c r="P304" i="2"/>
  <c r="C304" i="2"/>
  <c r="D304" i="2"/>
  <c r="F304" i="2"/>
  <c r="J304" i="2"/>
  <c r="L304" i="2"/>
  <c r="E304" i="2"/>
  <c r="I304" i="2"/>
  <c r="H304" i="2"/>
  <c r="K304" i="2"/>
  <c r="G304" i="2"/>
  <c r="AW303" i="2"/>
  <c r="BQ303" i="2"/>
  <c r="AC303" i="2"/>
  <c r="CK303" i="2"/>
  <c r="Z303" i="2"/>
  <c r="AT303" i="2"/>
  <c r="CH303" i="2"/>
  <c r="BN303" i="2"/>
  <c r="BU303" i="2"/>
  <c r="CO303" i="2"/>
  <c r="AG303" i="2"/>
  <c r="BA303" i="2"/>
  <c r="AH303" i="2"/>
  <c r="CP303" i="2"/>
  <c r="BV303" i="2"/>
  <c r="BB303" i="2"/>
  <c r="CY305" i="2"/>
  <c r="B305" i="2"/>
  <c r="DB302" i="2"/>
  <c r="AX303" i="2"/>
  <c r="BR303" i="2"/>
  <c r="CL303" i="2"/>
  <c r="AD303" i="2"/>
  <c r="AY303" i="2"/>
  <c r="BS303" i="2"/>
  <c r="AE303" i="2"/>
  <c r="CM303" i="2"/>
  <c r="X303" i="2"/>
  <c r="AR303" i="2"/>
  <c r="BL303" i="2"/>
  <c r="CF303" i="2"/>
  <c r="CQ303" i="2"/>
  <c r="AI303" i="2"/>
  <c r="BC303" i="2"/>
  <c r="BW303" i="2"/>
  <c r="DD302" i="2"/>
  <c r="AZ303" i="2"/>
  <c r="BT303" i="2"/>
  <c r="AF303" i="2"/>
  <c r="CN303" i="2"/>
  <c r="AU303" i="2"/>
  <c r="BO303" i="2"/>
  <c r="CI303" i="2"/>
  <c r="AA303" i="2"/>
  <c r="BK303" i="2"/>
  <c r="CE303" i="2"/>
  <c r="DA303" i="2"/>
  <c r="AQ303" i="2"/>
  <c r="W303" i="2"/>
  <c r="AJ303" i="2"/>
  <c r="BD303" i="2"/>
  <c r="CR303" i="2"/>
  <c r="BX303" i="2"/>
  <c r="DE302" i="2"/>
  <c r="DC302" i="2"/>
  <c r="Y303" i="2"/>
  <c r="AS303" i="2"/>
  <c r="CG303" i="2"/>
  <c r="BM303" i="2"/>
  <c r="AV303" i="2"/>
  <c r="BP303" i="2"/>
  <c r="AB303" i="2"/>
  <c r="CJ303" i="2"/>
  <c r="BY303" i="2"/>
  <c r="CS303" i="2"/>
  <c r="BE303" i="2"/>
  <c r="AK303" i="2"/>
  <c r="A306" i="2"/>
  <c r="A327" i="3" l="1"/>
  <c r="B326" i="3"/>
  <c r="C326" i="3"/>
  <c r="CZ305" i="2"/>
  <c r="N305" i="2"/>
  <c r="P305" i="2"/>
  <c r="M305" i="2"/>
  <c r="G305" i="2"/>
  <c r="K305" i="2"/>
  <c r="L305" i="2"/>
  <c r="O305" i="2"/>
  <c r="E305" i="2"/>
  <c r="I305" i="2"/>
  <c r="H305" i="2"/>
  <c r="J305" i="2"/>
  <c r="C305" i="2"/>
  <c r="Q305" i="2"/>
  <c r="F305" i="2"/>
  <c r="D305" i="2"/>
  <c r="AJ304" i="2"/>
  <c r="BD304" i="2"/>
  <c r="CR304" i="2"/>
  <c r="BX304" i="2"/>
  <c r="CY306" i="2"/>
  <c r="B306" i="2"/>
  <c r="DC303" i="2"/>
  <c r="BO304" i="2"/>
  <c r="CI304" i="2"/>
  <c r="AA304" i="2"/>
  <c r="AU304" i="2"/>
  <c r="AS304" i="2"/>
  <c r="BM304" i="2"/>
  <c r="Y304" i="2"/>
  <c r="CG304" i="2"/>
  <c r="CF304" i="2"/>
  <c r="BL304" i="2"/>
  <c r="X304" i="2"/>
  <c r="AR304" i="2"/>
  <c r="BU304" i="2"/>
  <c r="CO304" i="2"/>
  <c r="AG304" i="2"/>
  <c r="BA304" i="2"/>
  <c r="BS304" i="2"/>
  <c r="CM304" i="2"/>
  <c r="AY304" i="2"/>
  <c r="AE304" i="2"/>
  <c r="AZ304" i="2"/>
  <c r="BT304" i="2"/>
  <c r="CN304" i="2"/>
  <c r="AF304" i="2"/>
  <c r="W304" i="2"/>
  <c r="AQ304" i="2"/>
  <c r="BK304" i="2"/>
  <c r="DA304" i="2"/>
  <c r="CE304" i="2"/>
  <c r="AK304" i="2"/>
  <c r="BE304" i="2"/>
  <c r="BY304" i="2"/>
  <c r="CS304" i="2"/>
  <c r="DE303" i="2"/>
  <c r="BP304" i="2"/>
  <c r="CJ304" i="2"/>
  <c r="AV304" i="2"/>
  <c r="AB304" i="2"/>
  <c r="AD304" i="2"/>
  <c r="AX304" i="2"/>
  <c r="BR304" i="2"/>
  <c r="CL304" i="2"/>
  <c r="CQ304" i="2"/>
  <c r="BW304" i="2"/>
  <c r="AI304" i="2"/>
  <c r="BC304" i="2"/>
  <c r="DB303" i="2"/>
  <c r="DD303" i="2"/>
  <c r="BQ304" i="2"/>
  <c r="CK304" i="2"/>
  <c r="AW304" i="2"/>
  <c r="AC304" i="2"/>
  <c r="BN304" i="2"/>
  <c r="CH304" i="2"/>
  <c r="AT304" i="2"/>
  <c r="Z304" i="2"/>
  <c r="BV304" i="2"/>
  <c r="CP304" i="2"/>
  <c r="BB304" i="2"/>
  <c r="AH304" i="2"/>
  <c r="A307" i="2"/>
  <c r="A328" i="3" l="1"/>
  <c r="B327" i="3"/>
  <c r="C327" i="3"/>
  <c r="CZ306" i="2"/>
  <c r="N306" i="2"/>
  <c r="P306" i="2"/>
  <c r="F306" i="2"/>
  <c r="G306" i="2"/>
  <c r="K306" i="2"/>
  <c r="L306" i="2"/>
  <c r="H306" i="2"/>
  <c r="O306" i="2"/>
  <c r="D306" i="2"/>
  <c r="I306" i="2"/>
  <c r="Q306" i="2"/>
  <c r="J306" i="2"/>
  <c r="C306" i="2"/>
  <c r="E306" i="2"/>
  <c r="M306" i="2"/>
  <c r="AK305" i="2"/>
  <c r="BE305" i="2"/>
  <c r="BY305" i="2"/>
  <c r="CS305" i="2"/>
  <c r="BQ305" i="2"/>
  <c r="CK305" i="2"/>
  <c r="AC305" i="2"/>
  <c r="AW305" i="2"/>
  <c r="BS305" i="2"/>
  <c r="CM305" i="2"/>
  <c r="AE305" i="2"/>
  <c r="AY305" i="2"/>
  <c r="BV305" i="2"/>
  <c r="CP305" i="2"/>
  <c r="BB305" i="2"/>
  <c r="AH305" i="2"/>
  <c r="CY307" i="2"/>
  <c r="B307" i="2"/>
  <c r="DE304" i="2"/>
  <c r="DB304" i="2"/>
  <c r="BL305" i="2"/>
  <c r="CF305" i="2"/>
  <c r="X305" i="2"/>
  <c r="AR305" i="2"/>
  <c r="BR305" i="2"/>
  <c r="CL305" i="2"/>
  <c r="AD305" i="2"/>
  <c r="AX305" i="2"/>
  <c r="BC305" i="2"/>
  <c r="BW305" i="2"/>
  <c r="AI305" i="2"/>
  <c r="CQ305" i="2"/>
  <c r="AG305" i="2"/>
  <c r="BA305" i="2"/>
  <c r="CO305" i="2"/>
  <c r="BU305" i="2"/>
  <c r="Z305" i="2"/>
  <c r="AT305" i="2"/>
  <c r="BN305" i="2"/>
  <c r="CH305" i="2"/>
  <c r="AB305" i="2"/>
  <c r="CJ305" i="2"/>
  <c r="BP305" i="2"/>
  <c r="AV305" i="2"/>
  <c r="AZ305" i="2"/>
  <c r="BT305" i="2"/>
  <c r="CN305" i="2"/>
  <c r="AF305" i="2"/>
  <c r="AJ305" i="2"/>
  <c r="CR305" i="2"/>
  <c r="BX305" i="2"/>
  <c r="BD305" i="2"/>
  <c r="DD304" i="2"/>
  <c r="DC304" i="2"/>
  <c r="BK305" i="2"/>
  <c r="CE305" i="2"/>
  <c r="W305" i="2"/>
  <c r="AQ305" i="2"/>
  <c r="DA305" i="2"/>
  <c r="BM305" i="2"/>
  <c r="CG305" i="2"/>
  <c r="AS305" i="2"/>
  <c r="Y305" i="2"/>
  <c r="AA305" i="2"/>
  <c r="CI305" i="2"/>
  <c r="BO305" i="2"/>
  <c r="AU305" i="2"/>
  <c r="A308" i="2"/>
  <c r="A329" i="3" l="1"/>
  <c r="C328" i="3"/>
  <c r="B328" i="3"/>
  <c r="CZ307" i="2"/>
  <c r="M307" i="2"/>
  <c r="O307" i="2"/>
  <c r="P307" i="2"/>
  <c r="Q307" i="2"/>
  <c r="N307" i="2"/>
  <c r="E307" i="2"/>
  <c r="F307" i="2"/>
  <c r="G307" i="2"/>
  <c r="H307" i="2"/>
  <c r="I307" i="2"/>
  <c r="J307" i="2"/>
  <c r="D307" i="2"/>
  <c r="K307" i="2"/>
  <c r="C307" i="2"/>
  <c r="L307" i="2"/>
  <c r="BK306" i="2"/>
  <c r="CE306" i="2"/>
  <c r="AQ306" i="2"/>
  <c r="DA306" i="2"/>
  <c r="W306" i="2"/>
  <c r="DB305" i="2"/>
  <c r="CY308" i="2"/>
  <c r="B308" i="2"/>
  <c r="DE305" i="2"/>
  <c r="AG306" i="2"/>
  <c r="CO306" i="2"/>
  <c r="BA306" i="2"/>
  <c r="BU306" i="2"/>
  <c r="AK306" i="2"/>
  <c r="CS306" i="2"/>
  <c r="BY306" i="2"/>
  <c r="BE306" i="2"/>
  <c r="AV306" i="2"/>
  <c r="BP306" i="2"/>
  <c r="AB306" i="2"/>
  <c r="CJ306" i="2"/>
  <c r="BN306" i="2"/>
  <c r="AT306" i="2"/>
  <c r="CH306" i="2"/>
  <c r="Z306" i="2"/>
  <c r="DC305" i="2"/>
  <c r="DD305" i="2"/>
  <c r="BM306" i="2"/>
  <c r="AS306" i="2"/>
  <c r="CG306" i="2"/>
  <c r="Y306" i="2"/>
  <c r="AW306" i="2"/>
  <c r="BQ306" i="2"/>
  <c r="AC306" i="2"/>
  <c r="CK306" i="2"/>
  <c r="AZ306" i="2"/>
  <c r="BT306" i="2"/>
  <c r="AF306" i="2"/>
  <c r="CN306" i="2"/>
  <c r="BX306" i="2"/>
  <c r="CR306" i="2"/>
  <c r="BD306" i="2"/>
  <c r="AJ306" i="2"/>
  <c r="BL306" i="2"/>
  <c r="AR306" i="2"/>
  <c r="X306" i="2"/>
  <c r="CF306" i="2"/>
  <c r="AY306" i="2"/>
  <c r="BS306" i="2"/>
  <c r="AE306" i="2"/>
  <c r="CM306" i="2"/>
  <c r="AH306" i="2"/>
  <c r="BB306" i="2"/>
  <c r="CP306" i="2"/>
  <c r="BV306" i="2"/>
  <c r="AX306" i="2"/>
  <c r="BR306" i="2"/>
  <c r="CL306" i="2"/>
  <c r="AD306" i="2"/>
  <c r="BC306" i="2"/>
  <c r="BW306" i="2"/>
  <c r="AI306" i="2"/>
  <c r="CQ306" i="2"/>
  <c r="AU306" i="2"/>
  <c r="BO306" i="2"/>
  <c r="CI306" i="2"/>
  <c r="AA306" i="2"/>
  <c r="A309" i="2"/>
  <c r="A330" i="3" l="1"/>
  <c r="C329" i="3"/>
  <c r="B329" i="3"/>
  <c r="CY309" i="2"/>
  <c r="B309" i="2"/>
  <c r="BR307" i="2"/>
  <c r="CL307" i="2"/>
  <c r="AD307" i="2"/>
  <c r="AX307" i="2"/>
  <c r="BX307" i="2"/>
  <c r="CR307" i="2"/>
  <c r="BD307" i="2"/>
  <c r="AJ307" i="2"/>
  <c r="DC306" i="2"/>
  <c r="AC307" i="2"/>
  <c r="AW307" i="2"/>
  <c r="BQ307" i="2"/>
  <c r="CK307" i="2"/>
  <c r="CQ307" i="2"/>
  <c r="AI307" i="2"/>
  <c r="BW307" i="2"/>
  <c r="BC307" i="2"/>
  <c r="DE306" i="2"/>
  <c r="AE307" i="2"/>
  <c r="AY307" i="2"/>
  <c r="CM307" i="2"/>
  <c r="BS307" i="2"/>
  <c r="AB307" i="2"/>
  <c r="AV307" i="2"/>
  <c r="CJ307" i="2"/>
  <c r="BP307" i="2"/>
  <c r="AH307" i="2"/>
  <c r="CP307" i="2"/>
  <c r="BB307" i="2"/>
  <c r="BV307" i="2"/>
  <c r="AG307" i="2"/>
  <c r="CO307" i="2"/>
  <c r="BU307" i="2"/>
  <c r="BA307" i="2"/>
  <c r="CZ308" i="2"/>
  <c r="P308" i="2"/>
  <c r="M308" i="2"/>
  <c r="N308" i="2"/>
  <c r="O308" i="2"/>
  <c r="J308" i="2"/>
  <c r="C308" i="2"/>
  <c r="E308" i="2"/>
  <c r="F308" i="2"/>
  <c r="K308" i="2"/>
  <c r="L308" i="2"/>
  <c r="Q308" i="2"/>
  <c r="D308" i="2"/>
  <c r="I308" i="2"/>
  <c r="G308" i="2"/>
  <c r="H308" i="2"/>
  <c r="BT307" i="2"/>
  <c r="CN307" i="2"/>
  <c r="AF307" i="2"/>
  <c r="AZ307" i="2"/>
  <c r="Z307" i="2"/>
  <c r="AT307" i="2"/>
  <c r="BN307" i="2"/>
  <c r="CH307" i="2"/>
  <c r="CE307" i="2"/>
  <c r="DA307" i="2"/>
  <c r="AQ307" i="2"/>
  <c r="W307" i="2"/>
  <c r="BK307" i="2"/>
  <c r="CG307" i="2"/>
  <c r="Y307" i="2"/>
  <c r="BM307" i="2"/>
  <c r="AS307" i="2"/>
  <c r="DB306" i="2"/>
  <c r="DD306" i="2"/>
  <c r="X307" i="2"/>
  <c r="AR307" i="2"/>
  <c r="CF307" i="2"/>
  <c r="BL307" i="2"/>
  <c r="AA307" i="2"/>
  <c r="AU307" i="2"/>
  <c r="CI307" i="2"/>
  <c r="BO307" i="2"/>
  <c r="BY307" i="2"/>
  <c r="CS307" i="2"/>
  <c r="AK307" i="2"/>
  <c r="BE307" i="2"/>
  <c r="A310" i="2"/>
  <c r="A331" i="3" l="1"/>
  <c r="C330" i="3"/>
  <c r="B330" i="3"/>
  <c r="CZ309" i="2"/>
  <c r="Q309" i="2"/>
  <c r="N309" i="2"/>
  <c r="M309" i="2"/>
  <c r="O309" i="2"/>
  <c r="F309" i="2"/>
  <c r="G309" i="2"/>
  <c r="K309" i="2"/>
  <c r="I309" i="2"/>
  <c r="E309" i="2"/>
  <c r="L309" i="2"/>
  <c r="H309" i="2"/>
  <c r="D309" i="2"/>
  <c r="C309" i="2"/>
  <c r="J309" i="2"/>
  <c r="P309" i="2"/>
  <c r="CY310" i="2"/>
  <c r="B310" i="2"/>
  <c r="DB307" i="2"/>
  <c r="CJ308" i="2"/>
  <c r="AB308" i="2"/>
  <c r="BP308" i="2"/>
  <c r="AV308" i="2"/>
  <c r="AK308" i="2"/>
  <c r="CS308" i="2"/>
  <c r="BE308" i="2"/>
  <c r="BY308" i="2"/>
  <c r="AS308" i="2"/>
  <c r="BM308" i="2"/>
  <c r="CG308" i="2"/>
  <c r="Y308" i="2"/>
  <c r="AH308" i="2"/>
  <c r="BB308" i="2"/>
  <c r="BV308" i="2"/>
  <c r="CP308" i="2"/>
  <c r="DC307" i="2"/>
  <c r="CI308" i="2"/>
  <c r="AA308" i="2"/>
  <c r="AU308" i="2"/>
  <c r="BO308" i="2"/>
  <c r="AF308" i="2"/>
  <c r="BT308" i="2"/>
  <c r="CN308" i="2"/>
  <c r="AZ308" i="2"/>
  <c r="W308" i="2"/>
  <c r="AQ308" i="2"/>
  <c r="BK308" i="2"/>
  <c r="CE308" i="2"/>
  <c r="DA308" i="2"/>
  <c r="AG308" i="2"/>
  <c r="CO308" i="2"/>
  <c r="BU308" i="2"/>
  <c r="BA308" i="2"/>
  <c r="CK308" i="2"/>
  <c r="AC308" i="2"/>
  <c r="AW308" i="2"/>
  <c r="BQ308" i="2"/>
  <c r="AE308" i="2"/>
  <c r="AY308" i="2"/>
  <c r="CM308" i="2"/>
  <c r="BS308" i="2"/>
  <c r="AD308" i="2"/>
  <c r="AX308" i="2"/>
  <c r="BR308" i="2"/>
  <c r="CL308" i="2"/>
  <c r="BX308" i="2"/>
  <c r="CR308" i="2"/>
  <c r="BD308" i="2"/>
  <c r="AJ308" i="2"/>
  <c r="DD307" i="2"/>
  <c r="DE307" i="2"/>
  <c r="CF308" i="2"/>
  <c r="X308" i="2"/>
  <c r="AR308" i="2"/>
  <c r="BL308" i="2"/>
  <c r="CH308" i="2"/>
  <c r="Z308" i="2"/>
  <c r="AT308" i="2"/>
  <c r="BN308" i="2"/>
  <c r="CQ308" i="2"/>
  <c r="AI308" i="2"/>
  <c r="BW308" i="2"/>
  <c r="BC308" i="2"/>
  <c r="A311" i="2"/>
  <c r="A332" i="3" l="1"/>
  <c r="C331" i="3"/>
  <c r="B331" i="3"/>
  <c r="DE308" i="2"/>
  <c r="AJ309" i="2"/>
  <c r="CR309" i="2"/>
  <c r="BX309" i="2"/>
  <c r="BD309" i="2"/>
  <c r="BS309" i="2"/>
  <c r="CM309" i="2"/>
  <c r="AY309" i="2"/>
  <c r="AE309" i="2"/>
  <c r="DD308" i="2"/>
  <c r="AF309" i="2"/>
  <c r="AZ309" i="2"/>
  <c r="CN309" i="2"/>
  <c r="BT309" i="2"/>
  <c r="BV309" i="2"/>
  <c r="CP309" i="2"/>
  <c r="BB309" i="2"/>
  <c r="AH309" i="2"/>
  <c r="CZ310" i="2"/>
  <c r="M310" i="2"/>
  <c r="O310" i="2"/>
  <c r="P310" i="2"/>
  <c r="Q310" i="2"/>
  <c r="N310" i="2"/>
  <c r="H310" i="2"/>
  <c r="I310" i="2"/>
  <c r="J310" i="2"/>
  <c r="C310" i="2"/>
  <c r="G310" i="2"/>
  <c r="F310" i="2"/>
  <c r="D310" i="2"/>
  <c r="E310" i="2"/>
  <c r="K310" i="2"/>
  <c r="L310" i="2"/>
  <c r="CE309" i="2"/>
  <c r="DA309" i="2"/>
  <c r="AQ309" i="2"/>
  <c r="W309" i="2"/>
  <c r="BK309" i="2"/>
  <c r="AS309" i="2"/>
  <c r="BM309" i="2"/>
  <c r="Y309" i="2"/>
  <c r="CG309" i="2"/>
  <c r="BN309" i="2"/>
  <c r="CH309" i="2"/>
  <c r="AT309" i="2"/>
  <c r="Z309" i="2"/>
  <c r="AK309" i="2"/>
  <c r="BE309" i="2"/>
  <c r="BY309" i="2"/>
  <c r="CS309" i="2"/>
  <c r="CY311" i="2"/>
  <c r="B311" i="2"/>
  <c r="AB309" i="2"/>
  <c r="AV309" i="2"/>
  <c r="BP309" i="2"/>
  <c r="CJ309" i="2"/>
  <c r="AG309" i="2"/>
  <c r="BA309" i="2"/>
  <c r="CO309" i="2"/>
  <c r="BU309" i="2"/>
  <c r="BR309" i="2"/>
  <c r="CL309" i="2"/>
  <c r="AX309" i="2"/>
  <c r="AD309" i="2"/>
  <c r="AA309" i="2"/>
  <c r="AU309" i="2"/>
  <c r="CI309" i="2"/>
  <c r="BO309" i="2"/>
  <c r="DC308" i="2"/>
  <c r="DB308" i="2"/>
  <c r="BL309" i="2"/>
  <c r="CF309" i="2"/>
  <c r="X309" i="2"/>
  <c r="AR309" i="2"/>
  <c r="AC309" i="2"/>
  <c r="AW309" i="2"/>
  <c r="BQ309" i="2"/>
  <c r="CK309" i="2"/>
  <c r="CQ309" i="2"/>
  <c r="BW309" i="2"/>
  <c r="AI309" i="2"/>
  <c r="BC309" i="2"/>
  <c r="A312" i="2"/>
  <c r="A333" i="3" l="1"/>
  <c r="C332" i="3"/>
  <c r="B332" i="3"/>
  <c r="CY312" i="2"/>
  <c r="B312" i="2"/>
  <c r="CG310" i="2"/>
  <c r="Y310" i="2"/>
  <c r="AS310" i="2"/>
  <c r="BM310" i="2"/>
  <c r="CE310" i="2"/>
  <c r="DA310" i="2"/>
  <c r="W310" i="2"/>
  <c r="BK310" i="2"/>
  <c r="AQ310" i="2"/>
  <c r="AH310" i="2"/>
  <c r="CP310" i="2"/>
  <c r="BB310" i="2"/>
  <c r="BV310" i="2"/>
  <c r="AG310" i="2"/>
  <c r="CO310" i="2"/>
  <c r="BU310" i="2"/>
  <c r="BA310" i="2"/>
  <c r="DD309" i="2"/>
  <c r="DE309" i="2"/>
  <c r="X310" i="2"/>
  <c r="AR310" i="2"/>
  <c r="BL310" i="2"/>
  <c r="CF310" i="2"/>
  <c r="BR310" i="2"/>
  <c r="CL310" i="2"/>
  <c r="AD310" i="2"/>
  <c r="AX310" i="2"/>
  <c r="BY310" i="2"/>
  <c r="CS310" i="2"/>
  <c r="AK310" i="2"/>
  <c r="BE310" i="2"/>
  <c r="DB309" i="2"/>
  <c r="BT310" i="2"/>
  <c r="CN310" i="2"/>
  <c r="AF310" i="2"/>
  <c r="AZ310" i="2"/>
  <c r="Z310" i="2"/>
  <c r="AT310" i="2"/>
  <c r="CH310" i="2"/>
  <c r="BN310" i="2"/>
  <c r="AW310" i="2"/>
  <c r="AC310" i="2"/>
  <c r="BQ310" i="2"/>
  <c r="CK310" i="2"/>
  <c r="BX310" i="2"/>
  <c r="CR310" i="2"/>
  <c r="BD310" i="2"/>
  <c r="AJ310" i="2"/>
  <c r="CZ311" i="2"/>
  <c r="P311" i="2"/>
  <c r="M311" i="2"/>
  <c r="Q311" i="2"/>
  <c r="N311" i="2"/>
  <c r="G311" i="2"/>
  <c r="K311" i="2"/>
  <c r="L311" i="2"/>
  <c r="E311" i="2"/>
  <c r="I311" i="2"/>
  <c r="H311" i="2"/>
  <c r="J311" i="2"/>
  <c r="C311" i="2"/>
  <c r="F311" i="2"/>
  <c r="O311" i="2"/>
  <c r="D311" i="2"/>
  <c r="DC309" i="2"/>
  <c r="AY310" i="2"/>
  <c r="AE310" i="2"/>
  <c r="CM310" i="2"/>
  <c r="BS310" i="2"/>
  <c r="AU310" i="2"/>
  <c r="BO310" i="2"/>
  <c r="CI310" i="2"/>
  <c r="AA310" i="2"/>
  <c r="AB310" i="2"/>
  <c r="AV310" i="2"/>
  <c r="BP310" i="2"/>
  <c r="CJ310" i="2"/>
  <c r="CQ310" i="2"/>
  <c r="AI310" i="2"/>
  <c r="BW310" i="2"/>
  <c r="BC310" i="2"/>
  <c r="A313" i="2"/>
  <c r="A334" i="3" l="1"/>
  <c r="C333" i="3"/>
  <c r="B333" i="3"/>
  <c r="CZ312" i="2"/>
  <c r="Q312" i="2"/>
  <c r="N312" i="2"/>
  <c r="O312" i="2"/>
  <c r="P312" i="2"/>
  <c r="M312" i="2"/>
  <c r="I312" i="2"/>
  <c r="J312" i="2"/>
  <c r="L312" i="2"/>
  <c r="E312" i="2"/>
  <c r="F312" i="2"/>
  <c r="K312" i="2"/>
  <c r="G312" i="2"/>
  <c r="D312" i="2"/>
  <c r="C312" i="2"/>
  <c r="H312" i="2"/>
  <c r="CY313" i="2"/>
  <c r="B313" i="2"/>
  <c r="Z311" i="2"/>
  <c r="AT311" i="2"/>
  <c r="BN311" i="2"/>
  <c r="CH311" i="2"/>
  <c r="AW311" i="2"/>
  <c r="BQ311" i="2"/>
  <c r="CK311" i="2"/>
  <c r="AC311" i="2"/>
  <c r="AA311" i="2"/>
  <c r="AU311" i="2"/>
  <c r="BO311" i="2"/>
  <c r="CI311" i="2"/>
  <c r="BX311" i="2"/>
  <c r="CR311" i="2"/>
  <c r="BD311" i="2"/>
  <c r="AJ311" i="2"/>
  <c r="CE311" i="2"/>
  <c r="BK311" i="2"/>
  <c r="AQ311" i="2"/>
  <c r="W311" i="2"/>
  <c r="DA311" i="2"/>
  <c r="CG311" i="2"/>
  <c r="AS311" i="2"/>
  <c r="BM311" i="2"/>
  <c r="Y311" i="2"/>
  <c r="AH311" i="2"/>
  <c r="BB311" i="2"/>
  <c r="CP311" i="2"/>
  <c r="BV311" i="2"/>
  <c r="DC310" i="2"/>
  <c r="DE310" i="2"/>
  <c r="CF311" i="2"/>
  <c r="X311" i="2"/>
  <c r="AR311" i="2"/>
  <c r="BL311" i="2"/>
  <c r="AX311" i="2"/>
  <c r="BR311" i="2"/>
  <c r="CL311" i="2"/>
  <c r="AD311" i="2"/>
  <c r="BT311" i="2"/>
  <c r="CN311" i="2"/>
  <c r="AZ311" i="2"/>
  <c r="AF311" i="2"/>
  <c r="AK311" i="2"/>
  <c r="CS311" i="2"/>
  <c r="BY311" i="2"/>
  <c r="BE311" i="2"/>
  <c r="DD310" i="2"/>
  <c r="CQ311" i="2"/>
  <c r="AI311" i="2"/>
  <c r="BC311" i="2"/>
  <c r="BW311" i="2"/>
  <c r="AB311" i="2"/>
  <c r="AV311" i="2"/>
  <c r="CJ311" i="2"/>
  <c r="BP311" i="2"/>
  <c r="AY311" i="2"/>
  <c r="BS311" i="2"/>
  <c r="AE311" i="2"/>
  <c r="CM311" i="2"/>
  <c r="AG311" i="2"/>
  <c r="CO311" i="2"/>
  <c r="BA311" i="2"/>
  <c r="BU311" i="2"/>
  <c r="DB310" i="2"/>
  <c r="A314" i="2"/>
  <c r="A335" i="3" l="1"/>
  <c r="B334" i="3"/>
  <c r="C334" i="3"/>
  <c r="CZ313" i="2"/>
  <c r="M313" i="2"/>
  <c r="O313" i="2"/>
  <c r="N313" i="2"/>
  <c r="E313" i="2"/>
  <c r="F313" i="2"/>
  <c r="G313" i="2"/>
  <c r="P313" i="2"/>
  <c r="H313" i="2"/>
  <c r="I313" i="2"/>
  <c r="J313" i="2"/>
  <c r="C313" i="2"/>
  <c r="Q313" i="2"/>
  <c r="L313" i="2"/>
  <c r="D313" i="2"/>
  <c r="K313" i="2"/>
  <c r="BL312" i="2"/>
  <c r="CF312" i="2"/>
  <c r="X312" i="2"/>
  <c r="AR312" i="2"/>
  <c r="BM312" i="2"/>
  <c r="CG312" i="2"/>
  <c r="AS312" i="2"/>
  <c r="Y312" i="2"/>
  <c r="AG312" i="2"/>
  <c r="BA312" i="2"/>
  <c r="CO312" i="2"/>
  <c r="BU312" i="2"/>
  <c r="AK312" i="2"/>
  <c r="BE312" i="2"/>
  <c r="BY312" i="2"/>
  <c r="CS312" i="2"/>
  <c r="CY314" i="2"/>
  <c r="B314" i="2"/>
  <c r="DD311" i="2"/>
  <c r="AB312" i="2"/>
  <c r="AV312" i="2"/>
  <c r="BP312" i="2"/>
  <c r="CJ312" i="2"/>
  <c r="AY312" i="2"/>
  <c r="BS312" i="2"/>
  <c r="CM312" i="2"/>
  <c r="AE312" i="2"/>
  <c r="AX312" i="2"/>
  <c r="BR312" i="2"/>
  <c r="AD312" i="2"/>
  <c r="CL312" i="2"/>
  <c r="AI312" i="2"/>
  <c r="CQ312" i="2"/>
  <c r="BC312" i="2"/>
  <c r="BW312" i="2"/>
  <c r="DE311" i="2"/>
  <c r="BK312" i="2"/>
  <c r="CE312" i="2"/>
  <c r="W312" i="2"/>
  <c r="AQ312" i="2"/>
  <c r="DA312" i="2"/>
  <c r="BN312" i="2"/>
  <c r="CH312" i="2"/>
  <c r="AT312" i="2"/>
  <c r="Z312" i="2"/>
  <c r="AC312" i="2"/>
  <c r="AW312" i="2"/>
  <c r="BQ312" i="2"/>
  <c r="CK312" i="2"/>
  <c r="BV312" i="2"/>
  <c r="CP312" i="2"/>
  <c r="BB312" i="2"/>
  <c r="AH312" i="2"/>
  <c r="DB311" i="2"/>
  <c r="DC311" i="2"/>
  <c r="AA312" i="2"/>
  <c r="AU312" i="2"/>
  <c r="CI312" i="2"/>
  <c r="BO312" i="2"/>
  <c r="AZ312" i="2"/>
  <c r="BT312" i="2"/>
  <c r="CN312" i="2"/>
  <c r="AF312" i="2"/>
  <c r="CR312" i="2"/>
  <c r="BX312" i="2"/>
  <c r="BD312" i="2"/>
  <c r="AJ312" i="2"/>
  <c r="A315" i="2"/>
  <c r="A336" i="3" l="1"/>
  <c r="B335" i="3"/>
  <c r="C335" i="3"/>
  <c r="CZ314" i="2"/>
  <c r="Q314" i="2"/>
  <c r="O314" i="2"/>
  <c r="P314" i="2"/>
  <c r="D314" i="2"/>
  <c r="H314" i="2"/>
  <c r="M314" i="2"/>
  <c r="G314" i="2"/>
  <c r="K314" i="2"/>
  <c r="L314" i="2"/>
  <c r="N314" i="2"/>
  <c r="F314" i="2"/>
  <c r="J314" i="2"/>
  <c r="I314" i="2"/>
  <c r="E314" i="2"/>
  <c r="C314" i="2"/>
  <c r="AF313" i="2"/>
  <c r="AZ313" i="2"/>
  <c r="CN313" i="2"/>
  <c r="BT313" i="2"/>
  <c r="CK313" i="2"/>
  <c r="AC313" i="2"/>
  <c r="BQ313" i="2"/>
  <c r="AW313" i="2"/>
  <c r="BN313" i="2"/>
  <c r="Z313" i="2"/>
  <c r="AT313" i="2"/>
  <c r="CH313" i="2"/>
  <c r="AG313" i="2"/>
  <c r="BA313" i="2"/>
  <c r="CO313" i="2"/>
  <c r="BU313" i="2"/>
  <c r="CY315" i="2"/>
  <c r="B315" i="2"/>
  <c r="DC312" i="2"/>
  <c r="CM313" i="2"/>
  <c r="AE313" i="2"/>
  <c r="AY313" i="2"/>
  <c r="BS313" i="2"/>
  <c r="W313" i="2"/>
  <c r="AQ313" i="2"/>
  <c r="BK313" i="2"/>
  <c r="CE313" i="2"/>
  <c r="DA313" i="2"/>
  <c r="CR313" i="2"/>
  <c r="BX313" i="2"/>
  <c r="BD313" i="2"/>
  <c r="AJ313" i="2"/>
  <c r="AH313" i="2"/>
  <c r="BB313" i="2"/>
  <c r="BV313" i="2"/>
  <c r="CP313" i="2"/>
  <c r="DB312" i="2"/>
  <c r="BL313" i="2"/>
  <c r="AR313" i="2"/>
  <c r="X313" i="2"/>
  <c r="CF313" i="2"/>
  <c r="AD313" i="2"/>
  <c r="AX313" i="2"/>
  <c r="BR313" i="2"/>
  <c r="CL313" i="2"/>
  <c r="CI313" i="2"/>
  <c r="AA313" i="2"/>
  <c r="AU313" i="2"/>
  <c r="BO313" i="2"/>
  <c r="BW313" i="2"/>
  <c r="CQ313" i="2"/>
  <c r="BC313" i="2"/>
  <c r="AI313" i="2"/>
  <c r="DE312" i="2"/>
  <c r="DD312" i="2"/>
  <c r="AK313" i="2"/>
  <c r="CS313" i="2"/>
  <c r="BE313" i="2"/>
  <c r="BY313" i="2"/>
  <c r="BP313" i="2"/>
  <c r="AB313" i="2"/>
  <c r="CJ313" i="2"/>
  <c r="AV313" i="2"/>
  <c r="AS313" i="2"/>
  <c r="BM313" i="2"/>
  <c r="Y313" i="2"/>
  <c r="CG313" i="2"/>
  <c r="A316" i="2"/>
  <c r="A337" i="3" l="1"/>
  <c r="C336" i="3"/>
  <c r="B336" i="3"/>
  <c r="CZ315" i="2"/>
  <c r="Q315" i="2"/>
  <c r="N315" i="2"/>
  <c r="L315" i="2"/>
  <c r="E315" i="2"/>
  <c r="O315" i="2"/>
  <c r="I315" i="2"/>
  <c r="H315" i="2"/>
  <c r="P315" i="2"/>
  <c r="D315" i="2"/>
  <c r="K315" i="2"/>
  <c r="F315" i="2"/>
  <c r="G315" i="2"/>
  <c r="M315" i="2"/>
  <c r="C315" i="2"/>
  <c r="J315" i="2"/>
  <c r="CK314" i="2"/>
  <c r="AC314" i="2"/>
  <c r="BQ314" i="2"/>
  <c r="AW314" i="2"/>
  <c r="CN314" i="2"/>
  <c r="AF314" i="2"/>
  <c r="BT314" i="2"/>
  <c r="AZ314" i="2"/>
  <c r="AB314" i="2"/>
  <c r="CJ314" i="2"/>
  <c r="BP314" i="2"/>
  <c r="AV314" i="2"/>
  <c r="AK314" i="2"/>
  <c r="CS314" i="2"/>
  <c r="BE314" i="2"/>
  <c r="BY314" i="2"/>
  <c r="CY316" i="2"/>
  <c r="B316" i="2"/>
  <c r="DB313" i="2"/>
  <c r="DA314" i="2"/>
  <c r="W314" i="2"/>
  <c r="AQ314" i="2"/>
  <c r="BK314" i="2"/>
  <c r="CE314" i="2"/>
  <c r="Z314" i="2"/>
  <c r="CH314" i="2"/>
  <c r="AT314" i="2"/>
  <c r="BN314" i="2"/>
  <c r="AA314" i="2"/>
  <c r="CI314" i="2"/>
  <c r="AU314" i="2"/>
  <c r="BO314" i="2"/>
  <c r="BD314" i="2"/>
  <c r="BX314" i="2"/>
  <c r="AJ314" i="2"/>
  <c r="CR314" i="2"/>
  <c r="DE313" i="2"/>
  <c r="Y314" i="2"/>
  <c r="AS314" i="2"/>
  <c r="CG314" i="2"/>
  <c r="BM314" i="2"/>
  <c r="AH314" i="2"/>
  <c r="BB314" i="2"/>
  <c r="BV314" i="2"/>
  <c r="CP314" i="2"/>
  <c r="AG314" i="2"/>
  <c r="CO314" i="2"/>
  <c r="BU314" i="2"/>
  <c r="BA314" i="2"/>
  <c r="AI314" i="2"/>
  <c r="BC314" i="2"/>
  <c r="CQ314" i="2"/>
  <c r="BW314" i="2"/>
  <c r="DD313" i="2"/>
  <c r="DC313" i="2"/>
  <c r="CL314" i="2"/>
  <c r="AD314" i="2"/>
  <c r="BR314" i="2"/>
  <c r="AX314" i="2"/>
  <c r="CM314" i="2"/>
  <c r="AE314" i="2"/>
  <c r="AY314" i="2"/>
  <c r="BS314" i="2"/>
  <c r="X314" i="2"/>
  <c r="AR314" i="2"/>
  <c r="BL314" i="2"/>
  <c r="CF314" i="2"/>
  <c r="A317" i="2"/>
  <c r="A338" i="3" l="1"/>
  <c r="C337" i="3"/>
  <c r="B337" i="3"/>
  <c r="CZ316" i="2"/>
  <c r="P316" i="2"/>
  <c r="N316" i="2"/>
  <c r="M316" i="2"/>
  <c r="Q316" i="2"/>
  <c r="O316" i="2"/>
  <c r="H316" i="2"/>
  <c r="I316" i="2"/>
  <c r="J316" i="2"/>
  <c r="K316" i="2"/>
  <c r="D316" i="2"/>
  <c r="F316" i="2"/>
  <c r="C316" i="2"/>
  <c r="G316" i="2"/>
  <c r="E316" i="2"/>
  <c r="L316" i="2"/>
  <c r="BU315" i="2"/>
  <c r="CO315" i="2"/>
  <c r="AG315" i="2"/>
  <c r="BA315" i="2"/>
  <c r="BL315" i="2"/>
  <c r="CF315" i="2"/>
  <c r="AR315" i="2"/>
  <c r="X315" i="2"/>
  <c r="AI315" i="2"/>
  <c r="BC315" i="2"/>
  <c r="BW315" i="2"/>
  <c r="CQ315" i="2"/>
  <c r="BY315" i="2"/>
  <c r="CS315" i="2"/>
  <c r="BE315" i="2"/>
  <c r="AK315" i="2"/>
  <c r="CY317" i="2"/>
  <c r="B317" i="2"/>
  <c r="DE314" i="2"/>
  <c r="AX315" i="2"/>
  <c r="BR315" i="2"/>
  <c r="AD315" i="2"/>
  <c r="CL315" i="2"/>
  <c r="BN315" i="2"/>
  <c r="CH315" i="2"/>
  <c r="Z315" i="2"/>
  <c r="AT315" i="2"/>
  <c r="BP315" i="2"/>
  <c r="AV315" i="2"/>
  <c r="CJ315" i="2"/>
  <c r="AB315" i="2"/>
  <c r="AZ315" i="2"/>
  <c r="BT315" i="2"/>
  <c r="CN315" i="2"/>
  <c r="AF315" i="2"/>
  <c r="DD314" i="2"/>
  <c r="BK315" i="2"/>
  <c r="CE315" i="2"/>
  <c r="W315" i="2"/>
  <c r="DA315" i="2"/>
  <c r="AQ315" i="2"/>
  <c r="AY315" i="2"/>
  <c r="BS315" i="2"/>
  <c r="CM315" i="2"/>
  <c r="AE315" i="2"/>
  <c r="BQ315" i="2"/>
  <c r="AW315" i="2"/>
  <c r="AC315" i="2"/>
  <c r="CK315" i="2"/>
  <c r="AH315" i="2"/>
  <c r="CP315" i="2"/>
  <c r="BV315" i="2"/>
  <c r="BB315" i="2"/>
  <c r="DC314" i="2"/>
  <c r="DB314" i="2"/>
  <c r="BO315" i="2"/>
  <c r="AU315" i="2"/>
  <c r="CI315" i="2"/>
  <c r="AA315" i="2"/>
  <c r="CR315" i="2"/>
  <c r="AJ315" i="2"/>
  <c r="BX315" i="2"/>
  <c r="BD315" i="2"/>
  <c r="BM315" i="2"/>
  <c r="CG315" i="2"/>
  <c r="AS315" i="2"/>
  <c r="Y315" i="2"/>
  <c r="A318" i="2"/>
  <c r="A339" i="3" l="1"/>
  <c r="C338" i="3"/>
  <c r="B338" i="3"/>
  <c r="CZ317" i="2"/>
  <c r="N317" i="2"/>
  <c r="P317" i="2"/>
  <c r="O317" i="2"/>
  <c r="M317" i="2"/>
  <c r="D317" i="2"/>
  <c r="H317" i="2"/>
  <c r="I317" i="2"/>
  <c r="G317" i="2"/>
  <c r="K317" i="2"/>
  <c r="L317" i="2"/>
  <c r="F317" i="2"/>
  <c r="E317" i="2"/>
  <c r="J317" i="2"/>
  <c r="Q317" i="2"/>
  <c r="C317" i="2"/>
  <c r="AU316" i="2"/>
  <c r="BO316" i="2"/>
  <c r="CI316" i="2"/>
  <c r="AA316" i="2"/>
  <c r="AE316" i="2"/>
  <c r="AY316" i="2"/>
  <c r="CM316" i="2"/>
  <c r="BS316" i="2"/>
  <c r="AI316" i="2"/>
  <c r="CQ316" i="2"/>
  <c r="BW316" i="2"/>
  <c r="BC316" i="2"/>
  <c r="CR316" i="2"/>
  <c r="AJ316" i="2"/>
  <c r="BD316" i="2"/>
  <c r="BX316" i="2"/>
  <c r="CY318" i="2"/>
  <c r="B318" i="2"/>
  <c r="BT316" i="2"/>
  <c r="CN316" i="2"/>
  <c r="AZ316" i="2"/>
  <c r="AF316" i="2"/>
  <c r="CH316" i="2"/>
  <c r="Z316" i="2"/>
  <c r="BN316" i="2"/>
  <c r="AT316" i="2"/>
  <c r="AC316" i="2"/>
  <c r="AW316" i="2"/>
  <c r="BQ316" i="2"/>
  <c r="CK316" i="2"/>
  <c r="BU316" i="2"/>
  <c r="CO316" i="2"/>
  <c r="BA316" i="2"/>
  <c r="AG316" i="2"/>
  <c r="DB315" i="2"/>
  <c r="CG316" i="2"/>
  <c r="Y316" i="2"/>
  <c r="AS316" i="2"/>
  <c r="BM316" i="2"/>
  <c r="CF316" i="2"/>
  <c r="X316" i="2"/>
  <c r="AR316" i="2"/>
  <c r="BL316" i="2"/>
  <c r="CJ316" i="2"/>
  <c r="AB316" i="2"/>
  <c r="AV316" i="2"/>
  <c r="BP316" i="2"/>
  <c r="BV316" i="2"/>
  <c r="CP316" i="2"/>
  <c r="BB316" i="2"/>
  <c r="AH316" i="2"/>
  <c r="DE315" i="2"/>
  <c r="DC315" i="2"/>
  <c r="DD315" i="2"/>
  <c r="CE316" i="2"/>
  <c r="DA316" i="2"/>
  <c r="AQ316" i="2"/>
  <c r="W316" i="2"/>
  <c r="BK316" i="2"/>
  <c r="CL316" i="2"/>
  <c r="AX316" i="2"/>
  <c r="BR316" i="2"/>
  <c r="AD316" i="2"/>
  <c r="AK316" i="2"/>
  <c r="BE316" i="2"/>
  <c r="CS316" i="2"/>
  <c r="BY316" i="2"/>
  <c r="A319" i="2"/>
  <c r="A340" i="3" l="1"/>
  <c r="C339" i="3"/>
  <c r="B339" i="3"/>
  <c r="CZ318" i="2"/>
  <c r="O318" i="2"/>
  <c r="M318" i="2"/>
  <c r="Q318" i="2"/>
  <c r="N318" i="2"/>
  <c r="P318" i="2"/>
  <c r="L318" i="2"/>
  <c r="E318" i="2"/>
  <c r="F318" i="2"/>
  <c r="J318" i="2"/>
  <c r="K318" i="2"/>
  <c r="I318" i="2"/>
  <c r="H318" i="2"/>
  <c r="D318" i="2"/>
  <c r="G318" i="2"/>
  <c r="C318" i="2"/>
  <c r="CL317" i="2"/>
  <c r="AD317" i="2"/>
  <c r="BR317" i="2"/>
  <c r="AX317" i="2"/>
  <c r="CM317" i="2"/>
  <c r="AE317" i="2"/>
  <c r="AY317" i="2"/>
  <c r="BS317" i="2"/>
  <c r="AR317" i="2"/>
  <c r="BL317" i="2"/>
  <c r="CF317" i="2"/>
  <c r="X317" i="2"/>
  <c r="AH317" i="2"/>
  <c r="CP317" i="2"/>
  <c r="BB317" i="2"/>
  <c r="BV317" i="2"/>
  <c r="CY319" i="2"/>
  <c r="B319" i="2"/>
  <c r="W317" i="2"/>
  <c r="AQ317" i="2"/>
  <c r="BK317" i="2"/>
  <c r="DA317" i="2"/>
  <c r="CE317" i="2"/>
  <c r="BN317" i="2"/>
  <c r="CH317" i="2"/>
  <c r="Z317" i="2"/>
  <c r="AT317" i="2"/>
  <c r="CK317" i="2"/>
  <c r="AC317" i="2"/>
  <c r="BQ317" i="2"/>
  <c r="AW317" i="2"/>
  <c r="AI317" i="2"/>
  <c r="CQ317" i="2"/>
  <c r="BW317" i="2"/>
  <c r="BC317" i="2"/>
  <c r="DD316" i="2"/>
  <c r="DE316" i="2"/>
  <c r="BY317" i="2"/>
  <c r="CS317" i="2"/>
  <c r="AK317" i="2"/>
  <c r="BE317" i="2"/>
  <c r="CN317" i="2"/>
  <c r="AF317" i="2"/>
  <c r="BT317" i="2"/>
  <c r="AZ317" i="2"/>
  <c r="AV317" i="2"/>
  <c r="AB317" i="2"/>
  <c r="CJ317" i="2"/>
  <c r="BP317" i="2"/>
  <c r="CR317" i="2"/>
  <c r="AJ317" i="2"/>
  <c r="BD317" i="2"/>
  <c r="BX317" i="2"/>
  <c r="DB316" i="2"/>
  <c r="DC316" i="2"/>
  <c r="CG317" i="2"/>
  <c r="Y317" i="2"/>
  <c r="AS317" i="2"/>
  <c r="BM317" i="2"/>
  <c r="AU317" i="2"/>
  <c r="CI317" i="2"/>
  <c r="AA317" i="2"/>
  <c r="BO317" i="2"/>
  <c r="BU317" i="2"/>
  <c r="CO317" i="2"/>
  <c r="BA317" i="2"/>
  <c r="AG317" i="2"/>
  <c r="A320" i="2"/>
  <c r="A341" i="3" l="1"/>
  <c r="C340" i="3"/>
  <c r="B340" i="3"/>
  <c r="CZ319" i="2"/>
  <c r="P319" i="2"/>
  <c r="N319" i="2"/>
  <c r="M319" i="2"/>
  <c r="Q319" i="2"/>
  <c r="K319" i="2"/>
  <c r="L319" i="2"/>
  <c r="C319" i="2"/>
  <c r="D319" i="2"/>
  <c r="O319" i="2"/>
  <c r="I319" i="2"/>
  <c r="H319" i="2"/>
  <c r="E319" i="2"/>
  <c r="G319" i="2"/>
  <c r="J319" i="2"/>
  <c r="F319" i="2"/>
  <c r="X318" i="2"/>
  <c r="AR318" i="2"/>
  <c r="BL318" i="2"/>
  <c r="CF318" i="2"/>
  <c r="AD318" i="2"/>
  <c r="AX318" i="2"/>
  <c r="BR318" i="2"/>
  <c r="CL318" i="2"/>
  <c r="BD318" i="2"/>
  <c r="BX318" i="2"/>
  <c r="AJ318" i="2"/>
  <c r="CR318" i="2"/>
  <c r="BW318" i="2"/>
  <c r="CQ318" i="2"/>
  <c r="BC318" i="2"/>
  <c r="AI318" i="2"/>
  <c r="CY320" i="2"/>
  <c r="B320" i="2"/>
  <c r="DC317" i="2"/>
  <c r="W318" i="2"/>
  <c r="AQ318" i="2"/>
  <c r="BK318" i="2"/>
  <c r="CE318" i="2"/>
  <c r="DA318" i="2"/>
  <c r="BQ318" i="2"/>
  <c r="CK318" i="2"/>
  <c r="AW318" i="2"/>
  <c r="AC318" i="2"/>
  <c r="CG318" i="2"/>
  <c r="Y318" i="2"/>
  <c r="BM318" i="2"/>
  <c r="AS318" i="2"/>
  <c r="AK318" i="2"/>
  <c r="CS318" i="2"/>
  <c r="BE318" i="2"/>
  <c r="BY318" i="2"/>
  <c r="DE317" i="2"/>
  <c r="DB317" i="2"/>
  <c r="AU318" i="2"/>
  <c r="BO318" i="2"/>
  <c r="AA318" i="2"/>
  <c r="CI318" i="2"/>
  <c r="AE318" i="2"/>
  <c r="AY318" i="2"/>
  <c r="CM318" i="2"/>
  <c r="BS318" i="2"/>
  <c r="AF318" i="2"/>
  <c r="AZ318" i="2"/>
  <c r="CN318" i="2"/>
  <c r="BT318" i="2"/>
  <c r="AG318" i="2"/>
  <c r="CO318" i="2"/>
  <c r="BU318" i="2"/>
  <c r="BA318" i="2"/>
  <c r="DD317" i="2"/>
  <c r="AV318" i="2"/>
  <c r="BP318" i="2"/>
  <c r="CJ318" i="2"/>
  <c r="AB318" i="2"/>
  <c r="CH318" i="2"/>
  <c r="Z318" i="2"/>
  <c r="AT318" i="2"/>
  <c r="BN318" i="2"/>
  <c r="AH318" i="2"/>
  <c r="BB318" i="2"/>
  <c r="BV318" i="2"/>
  <c r="CP318" i="2"/>
  <c r="A321" i="2"/>
  <c r="A342" i="3" l="1"/>
  <c r="C341" i="3"/>
  <c r="B341" i="3"/>
  <c r="CZ320" i="2"/>
  <c r="Q320" i="2"/>
  <c r="O320" i="2"/>
  <c r="N320" i="2"/>
  <c r="M320" i="2"/>
  <c r="E320" i="2"/>
  <c r="F320" i="2"/>
  <c r="J320" i="2"/>
  <c r="I320" i="2"/>
  <c r="H320" i="2"/>
  <c r="L320" i="2"/>
  <c r="G320" i="2"/>
  <c r="K320" i="2"/>
  <c r="P320" i="2"/>
  <c r="C320" i="2"/>
  <c r="D320" i="2"/>
  <c r="BO319" i="2"/>
  <c r="CI319" i="2"/>
  <c r="AU319" i="2"/>
  <c r="AA319" i="2"/>
  <c r="AI319" i="2"/>
  <c r="CQ319" i="2"/>
  <c r="BW319" i="2"/>
  <c r="BC319" i="2"/>
  <c r="BS319" i="2"/>
  <c r="CM319" i="2"/>
  <c r="AY319" i="2"/>
  <c r="AE319" i="2"/>
  <c r="CR319" i="2"/>
  <c r="AJ319" i="2"/>
  <c r="BD319" i="2"/>
  <c r="BX319" i="2"/>
  <c r="CY321" i="2"/>
  <c r="B321" i="2"/>
  <c r="DB318" i="2"/>
  <c r="CH319" i="2"/>
  <c r="Z319" i="2"/>
  <c r="AT319" i="2"/>
  <c r="BN319" i="2"/>
  <c r="CJ319" i="2"/>
  <c r="AB319" i="2"/>
  <c r="BP319" i="2"/>
  <c r="AV319" i="2"/>
  <c r="BK319" i="2"/>
  <c r="CE319" i="2"/>
  <c r="DA319" i="2"/>
  <c r="AQ319" i="2"/>
  <c r="W319" i="2"/>
  <c r="BU319" i="2"/>
  <c r="CO319" i="2"/>
  <c r="BA319" i="2"/>
  <c r="AG319" i="2"/>
  <c r="DE318" i="2"/>
  <c r="AX319" i="2"/>
  <c r="BR319" i="2"/>
  <c r="CL319" i="2"/>
  <c r="AD319" i="2"/>
  <c r="AW319" i="2"/>
  <c r="BQ319" i="2"/>
  <c r="AC319" i="2"/>
  <c r="CK319" i="2"/>
  <c r="AZ319" i="2"/>
  <c r="BT319" i="2"/>
  <c r="AF319" i="2"/>
  <c r="CN319" i="2"/>
  <c r="BV319" i="2"/>
  <c r="CP319" i="2"/>
  <c r="BB319" i="2"/>
  <c r="AH319" i="2"/>
  <c r="DD318" i="2"/>
  <c r="DC318" i="2"/>
  <c r="BM319" i="2"/>
  <c r="CG319" i="2"/>
  <c r="Y319" i="2"/>
  <c r="AS319" i="2"/>
  <c r="CF319" i="2"/>
  <c r="X319" i="2"/>
  <c r="BL319" i="2"/>
  <c r="AR319" i="2"/>
  <c r="AK319" i="2"/>
  <c r="BE319" i="2"/>
  <c r="CS319" i="2"/>
  <c r="BY319" i="2"/>
  <c r="A322" i="2"/>
  <c r="A343" i="3" l="1"/>
  <c r="B342" i="3"/>
  <c r="C342" i="3"/>
  <c r="CZ321" i="2"/>
  <c r="O321" i="2"/>
  <c r="M321" i="2"/>
  <c r="Q321" i="2"/>
  <c r="P321" i="2"/>
  <c r="N321" i="2"/>
  <c r="C321" i="2"/>
  <c r="D321" i="2"/>
  <c r="H321" i="2"/>
  <c r="F321" i="2"/>
  <c r="G321" i="2"/>
  <c r="K321" i="2"/>
  <c r="L321" i="2"/>
  <c r="J321" i="2"/>
  <c r="E321" i="2"/>
  <c r="I321" i="2"/>
  <c r="CR320" i="2"/>
  <c r="AJ320" i="2"/>
  <c r="BD320" i="2"/>
  <c r="BX320" i="2"/>
  <c r="CJ320" i="2"/>
  <c r="BP320" i="2"/>
  <c r="AV320" i="2"/>
  <c r="AB320" i="2"/>
  <c r="BM320" i="2"/>
  <c r="CG320" i="2"/>
  <c r="Y320" i="2"/>
  <c r="AS320" i="2"/>
  <c r="BY320" i="2"/>
  <c r="CS320" i="2"/>
  <c r="BE320" i="2"/>
  <c r="AK320" i="2"/>
  <c r="CY322" i="2"/>
  <c r="B322" i="2"/>
  <c r="DB319" i="2"/>
  <c r="DD319" i="2"/>
  <c r="BL320" i="2"/>
  <c r="CF320" i="2"/>
  <c r="AR320" i="2"/>
  <c r="X320" i="2"/>
  <c r="CI320" i="2"/>
  <c r="AU320" i="2"/>
  <c r="BO320" i="2"/>
  <c r="AA320" i="2"/>
  <c r="AD320" i="2"/>
  <c r="AX320" i="2"/>
  <c r="CL320" i="2"/>
  <c r="BR320" i="2"/>
  <c r="AH320" i="2"/>
  <c r="CP320" i="2"/>
  <c r="BB320" i="2"/>
  <c r="BV320" i="2"/>
  <c r="DC319" i="2"/>
  <c r="BK320" i="2"/>
  <c r="CE320" i="2"/>
  <c r="AQ320" i="2"/>
  <c r="DA320" i="2"/>
  <c r="W320" i="2"/>
  <c r="AZ320" i="2"/>
  <c r="BT320" i="2"/>
  <c r="AF320" i="2"/>
  <c r="CN320" i="2"/>
  <c r="CH320" i="2"/>
  <c r="Z320" i="2"/>
  <c r="BN320" i="2"/>
  <c r="AT320" i="2"/>
  <c r="AI320" i="2"/>
  <c r="CQ320" i="2"/>
  <c r="BW320" i="2"/>
  <c r="BC320" i="2"/>
  <c r="DE319" i="2"/>
  <c r="AE320" i="2"/>
  <c r="AY320" i="2"/>
  <c r="BS320" i="2"/>
  <c r="CM320" i="2"/>
  <c r="AC320" i="2"/>
  <c r="AW320" i="2"/>
  <c r="CK320" i="2"/>
  <c r="BQ320" i="2"/>
  <c r="BU320" i="2"/>
  <c r="CO320" i="2"/>
  <c r="BA320" i="2"/>
  <c r="AG320" i="2"/>
  <c r="A323" i="2"/>
  <c r="A344" i="3" l="1"/>
  <c r="B343" i="3"/>
  <c r="C343" i="3"/>
  <c r="DC320" i="2"/>
  <c r="CZ322" i="2"/>
  <c r="P322" i="2"/>
  <c r="N322" i="2"/>
  <c r="M322" i="2"/>
  <c r="O322" i="2"/>
  <c r="K322" i="2"/>
  <c r="L322" i="2"/>
  <c r="C322" i="2"/>
  <c r="D322" i="2"/>
  <c r="H322" i="2"/>
  <c r="J322" i="2"/>
  <c r="I322" i="2"/>
  <c r="F322" i="2"/>
  <c r="Q322" i="2"/>
  <c r="G322" i="2"/>
  <c r="E322" i="2"/>
  <c r="AD321" i="2"/>
  <c r="AX321" i="2"/>
  <c r="BR321" i="2"/>
  <c r="CL321" i="2"/>
  <c r="BN321" i="2"/>
  <c r="CH321" i="2"/>
  <c r="AT321" i="2"/>
  <c r="Z321" i="2"/>
  <c r="AH321" i="2"/>
  <c r="BB321" i="2"/>
  <c r="BV321" i="2"/>
  <c r="CP321" i="2"/>
  <c r="BW321" i="2"/>
  <c r="CQ321" i="2"/>
  <c r="BC321" i="2"/>
  <c r="AI321" i="2"/>
  <c r="CY323" i="2"/>
  <c r="B323" i="2"/>
  <c r="BQ321" i="2"/>
  <c r="CK321" i="2"/>
  <c r="AC321" i="2"/>
  <c r="AW321" i="2"/>
  <c r="AE321" i="2"/>
  <c r="AY321" i="2"/>
  <c r="CM321" i="2"/>
  <c r="BS321" i="2"/>
  <c r="BL321" i="2"/>
  <c r="CF321" i="2"/>
  <c r="X321" i="2"/>
  <c r="AR321" i="2"/>
  <c r="AK321" i="2"/>
  <c r="CS321" i="2"/>
  <c r="BE321" i="2"/>
  <c r="BY321" i="2"/>
  <c r="DE320" i="2"/>
  <c r="BM321" i="2"/>
  <c r="CG321" i="2"/>
  <c r="AS321" i="2"/>
  <c r="Y321" i="2"/>
  <c r="BO321" i="2"/>
  <c r="CI321" i="2"/>
  <c r="AU321" i="2"/>
  <c r="AA321" i="2"/>
  <c r="W321" i="2"/>
  <c r="AQ321" i="2"/>
  <c r="BK321" i="2"/>
  <c r="CE321" i="2"/>
  <c r="DA321" i="2"/>
  <c r="AG321" i="2"/>
  <c r="CO321" i="2"/>
  <c r="BU321" i="2"/>
  <c r="BA321" i="2"/>
  <c r="DB320" i="2"/>
  <c r="DD320" i="2"/>
  <c r="AF321" i="2"/>
  <c r="AZ321" i="2"/>
  <c r="CN321" i="2"/>
  <c r="BT321" i="2"/>
  <c r="BP321" i="2"/>
  <c r="CJ321" i="2"/>
  <c r="AB321" i="2"/>
  <c r="AV321" i="2"/>
  <c r="BD321" i="2"/>
  <c r="BX321" i="2"/>
  <c r="AJ321" i="2"/>
  <c r="CR321" i="2"/>
  <c r="A324" i="2"/>
  <c r="A345" i="3" l="1"/>
  <c r="C344" i="3"/>
  <c r="B344" i="3"/>
  <c r="DB321" i="2"/>
  <c r="CZ323" i="2"/>
  <c r="M323" i="2"/>
  <c r="Q323" i="2"/>
  <c r="O323" i="2"/>
  <c r="N323" i="2"/>
  <c r="P323" i="2"/>
  <c r="E323" i="2"/>
  <c r="F323" i="2"/>
  <c r="J323" i="2"/>
  <c r="I323" i="2"/>
  <c r="H323" i="2"/>
  <c r="L323" i="2"/>
  <c r="G323" i="2"/>
  <c r="K323" i="2"/>
  <c r="C323" i="2"/>
  <c r="D323" i="2"/>
  <c r="BY322" i="2"/>
  <c r="CS322" i="2"/>
  <c r="AK322" i="2"/>
  <c r="BE322" i="2"/>
  <c r="CJ322" i="2"/>
  <c r="AB322" i="2"/>
  <c r="AV322" i="2"/>
  <c r="BP322" i="2"/>
  <c r="AE322" i="2"/>
  <c r="AY322" i="2"/>
  <c r="BS322" i="2"/>
  <c r="CM322" i="2"/>
  <c r="BD322" i="2"/>
  <c r="BX322" i="2"/>
  <c r="AJ322" i="2"/>
  <c r="CR322" i="2"/>
  <c r="AS322" i="2"/>
  <c r="BM322" i="2"/>
  <c r="Y322" i="2"/>
  <c r="CG322" i="2"/>
  <c r="AC322" i="2"/>
  <c r="AW322" i="2"/>
  <c r="CK322" i="2"/>
  <c r="BQ322" i="2"/>
  <c r="W322" i="2"/>
  <c r="AQ322" i="2"/>
  <c r="BK322" i="2"/>
  <c r="CE322" i="2"/>
  <c r="DA322" i="2"/>
  <c r="AG322" i="2"/>
  <c r="CO322" i="2"/>
  <c r="BU322" i="2"/>
  <c r="BA322" i="2"/>
  <c r="CY324" i="2"/>
  <c r="B324" i="2"/>
  <c r="DE321" i="2"/>
  <c r="AA322" i="2"/>
  <c r="AU322" i="2"/>
  <c r="BO322" i="2"/>
  <c r="CI322" i="2"/>
  <c r="AD322" i="2"/>
  <c r="AX322" i="2"/>
  <c r="BR322" i="2"/>
  <c r="CL322" i="2"/>
  <c r="AF322" i="2"/>
  <c r="AZ322" i="2"/>
  <c r="CN322" i="2"/>
  <c r="BT322" i="2"/>
  <c r="AH322" i="2"/>
  <c r="CP322" i="2"/>
  <c r="BB322" i="2"/>
  <c r="BV322" i="2"/>
  <c r="DD321" i="2"/>
  <c r="DC321" i="2"/>
  <c r="CH322" i="2"/>
  <c r="Z322" i="2"/>
  <c r="BN322" i="2"/>
  <c r="AT322" i="2"/>
  <c r="CF322" i="2"/>
  <c r="X322" i="2"/>
  <c r="AR322" i="2"/>
  <c r="BL322" i="2"/>
  <c r="AI322" i="2"/>
  <c r="BC322" i="2"/>
  <c r="CQ322" i="2"/>
  <c r="BW322" i="2"/>
  <c r="A325" i="2"/>
  <c r="A346" i="3" l="1"/>
  <c r="C345" i="3"/>
  <c r="B345" i="3"/>
  <c r="DE322" i="2"/>
  <c r="CF323" i="2"/>
  <c r="X323" i="2"/>
  <c r="BL323" i="2"/>
  <c r="AR323" i="2"/>
  <c r="BT323" i="2"/>
  <c r="CN323" i="2"/>
  <c r="AF323" i="2"/>
  <c r="AZ323" i="2"/>
  <c r="BN323" i="2"/>
  <c r="CH323" i="2"/>
  <c r="AT323" i="2"/>
  <c r="Z323" i="2"/>
  <c r="AI323" i="2"/>
  <c r="CQ323" i="2"/>
  <c r="BC323" i="2"/>
  <c r="BW323" i="2"/>
  <c r="CY325" i="2"/>
  <c r="B325" i="2"/>
  <c r="DD322" i="2"/>
  <c r="CE323" i="2"/>
  <c r="DA323" i="2"/>
  <c r="W323" i="2"/>
  <c r="BK323" i="2"/>
  <c r="AQ323" i="2"/>
  <c r="BP323" i="2"/>
  <c r="CJ323" i="2"/>
  <c r="AV323" i="2"/>
  <c r="AB323" i="2"/>
  <c r="CG323" i="2"/>
  <c r="Y323" i="2"/>
  <c r="AS323" i="2"/>
  <c r="BM323" i="2"/>
  <c r="BY323" i="2"/>
  <c r="CS323" i="2"/>
  <c r="BE323" i="2"/>
  <c r="AK323" i="2"/>
  <c r="DC322" i="2"/>
  <c r="AE323" i="2"/>
  <c r="AY323" i="2"/>
  <c r="BS323" i="2"/>
  <c r="CM323" i="2"/>
  <c r="AC323" i="2"/>
  <c r="BQ323" i="2"/>
  <c r="AW323" i="2"/>
  <c r="CK323" i="2"/>
  <c r="CR323" i="2"/>
  <c r="AJ323" i="2"/>
  <c r="BX323" i="2"/>
  <c r="BD323" i="2"/>
  <c r="BU323" i="2"/>
  <c r="CO323" i="2"/>
  <c r="BA323" i="2"/>
  <c r="AG323" i="2"/>
  <c r="CZ324" i="2"/>
  <c r="O324" i="2"/>
  <c r="M324" i="2"/>
  <c r="Q324" i="2"/>
  <c r="F324" i="2"/>
  <c r="G324" i="2"/>
  <c r="K324" i="2"/>
  <c r="P324" i="2"/>
  <c r="I324" i="2"/>
  <c r="E324" i="2"/>
  <c r="L324" i="2"/>
  <c r="H324" i="2"/>
  <c r="N324" i="2"/>
  <c r="C324" i="2"/>
  <c r="D324" i="2"/>
  <c r="J324" i="2"/>
  <c r="DB322" i="2"/>
  <c r="BO323" i="2"/>
  <c r="CI323" i="2"/>
  <c r="AU323" i="2"/>
  <c r="AA323" i="2"/>
  <c r="AD323" i="2"/>
  <c r="CL323" i="2"/>
  <c r="AX323" i="2"/>
  <c r="BR323" i="2"/>
  <c r="AH323" i="2"/>
  <c r="CP323" i="2"/>
  <c r="BV323" i="2"/>
  <c r="BB323" i="2"/>
  <c r="A326" i="2"/>
  <c r="A347" i="3" l="1"/>
  <c r="C346" i="3"/>
  <c r="B346" i="3"/>
  <c r="CZ325" i="2"/>
  <c r="Q325" i="2"/>
  <c r="P325" i="2"/>
  <c r="N325" i="2"/>
  <c r="M325" i="2"/>
  <c r="E325" i="2"/>
  <c r="H325" i="2"/>
  <c r="I325" i="2"/>
  <c r="J325" i="2"/>
  <c r="O325" i="2"/>
  <c r="C325" i="2"/>
  <c r="G325" i="2"/>
  <c r="L325" i="2"/>
  <c r="F325" i="2"/>
  <c r="K325" i="2"/>
  <c r="D325" i="2"/>
  <c r="BR324" i="2"/>
  <c r="AX324" i="2"/>
  <c r="CL324" i="2"/>
  <c r="AD324" i="2"/>
  <c r="BP324" i="2"/>
  <c r="CJ324" i="2"/>
  <c r="AV324" i="2"/>
  <c r="AB324" i="2"/>
  <c r="CR324" i="2"/>
  <c r="BX324" i="2"/>
  <c r="BD324" i="2"/>
  <c r="AJ324" i="2"/>
  <c r="AK324" i="2"/>
  <c r="BE324" i="2"/>
  <c r="BY324" i="2"/>
  <c r="CS324" i="2"/>
  <c r="CY326" i="2"/>
  <c r="B326" i="2"/>
  <c r="CE324" i="2"/>
  <c r="BK324" i="2"/>
  <c r="W324" i="2"/>
  <c r="DA324" i="2"/>
  <c r="AQ324" i="2"/>
  <c r="BM324" i="2"/>
  <c r="CG324" i="2"/>
  <c r="Y324" i="2"/>
  <c r="AS324" i="2"/>
  <c r="BO324" i="2"/>
  <c r="CI324" i="2"/>
  <c r="AU324" i="2"/>
  <c r="AA324" i="2"/>
  <c r="AI324" i="2"/>
  <c r="CQ324" i="2"/>
  <c r="BC324" i="2"/>
  <c r="BW324" i="2"/>
  <c r="DD323" i="2"/>
  <c r="BV324" i="2"/>
  <c r="CP324" i="2"/>
  <c r="BB324" i="2"/>
  <c r="AH324" i="2"/>
  <c r="BQ324" i="2"/>
  <c r="CK324" i="2"/>
  <c r="AW324" i="2"/>
  <c r="AC324" i="2"/>
  <c r="BN324" i="2"/>
  <c r="CH324" i="2"/>
  <c r="Z324" i="2"/>
  <c r="AT324" i="2"/>
  <c r="DB323" i="2"/>
  <c r="BL324" i="2"/>
  <c r="CF324" i="2"/>
  <c r="X324" i="2"/>
  <c r="AR324" i="2"/>
  <c r="BT324" i="2"/>
  <c r="AZ324" i="2"/>
  <c r="CN324" i="2"/>
  <c r="AF324" i="2"/>
  <c r="BS324" i="2"/>
  <c r="AY324" i="2"/>
  <c r="CM324" i="2"/>
  <c r="AE324" i="2"/>
  <c r="AG324" i="2"/>
  <c r="BA324" i="2"/>
  <c r="CO324" i="2"/>
  <c r="BU324" i="2"/>
  <c r="DC323" i="2"/>
  <c r="DE323" i="2"/>
  <c r="A327" i="2"/>
  <c r="A348" i="3" l="1"/>
  <c r="C347" i="3"/>
  <c r="B347" i="3"/>
  <c r="DC324" i="2"/>
  <c r="DE324" i="2"/>
  <c r="BS325" i="2"/>
  <c r="CM325" i="2"/>
  <c r="AE325" i="2"/>
  <c r="AY325" i="2"/>
  <c r="CE325" i="2"/>
  <c r="DA325" i="2"/>
  <c r="BK325" i="2"/>
  <c r="W325" i="2"/>
  <c r="AQ325" i="2"/>
  <c r="AV325" i="2"/>
  <c r="BP325" i="2"/>
  <c r="AB325" i="2"/>
  <c r="CJ325" i="2"/>
  <c r="CR325" i="2"/>
  <c r="BX325" i="2"/>
  <c r="AJ325" i="2"/>
  <c r="BD325" i="2"/>
  <c r="AT325" i="2"/>
  <c r="BN325" i="2"/>
  <c r="CH325" i="2"/>
  <c r="Z325" i="2"/>
  <c r="CG325" i="2"/>
  <c r="Y325" i="2"/>
  <c r="AS325" i="2"/>
  <c r="BM325" i="2"/>
  <c r="CY327" i="2"/>
  <c r="B327" i="2"/>
  <c r="DD324" i="2"/>
  <c r="AR325" i="2"/>
  <c r="BL325" i="2"/>
  <c r="CF325" i="2"/>
  <c r="X325" i="2"/>
  <c r="AU325" i="2"/>
  <c r="BO325" i="2"/>
  <c r="AA325" i="2"/>
  <c r="CI325" i="2"/>
  <c r="CK325" i="2"/>
  <c r="AW325" i="2"/>
  <c r="BQ325" i="2"/>
  <c r="AC325" i="2"/>
  <c r="AH325" i="2"/>
  <c r="BB325" i="2"/>
  <c r="CP325" i="2"/>
  <c r="BV325" i="2"/>
  <c r="CZ326" i="2"/>
  <c r="Q326" i="2"/>
  <c r="O326" i="2"/>
  <c r="N326" i="2"/>
  <c r="P326" i="2"/>
  <c r="J326" i="2"/>
  <c r="C326" i="2"/>
  <c r="M326" i="2"/>
  <c r="E326" i="2"/>
  <c r="F326" i="2"/>
  <c r="G326" i="2"/>
  <c r="L326" i="2"/>
  <c r="H326" i="2"/>
  <c r="K326" i="2"/>
  <c r="D326" i="2"/>
  <c r="I326" i="2"/>
  <c r="BW325" i="2"/>
  <c r="CQ325" i="2"/>
  <c r="BC325" i="2"/>
  <c r="AI325" i="2"/>
  <c r="AK325" i="2"/>
  <c r="CS325" i="2"/>
  <c r="BY325" i="2"/>
  <c r="BE325" i="2"/>
  <c r="DB324" i="2"/>
  <c r="BT325" i="2"/>
  <c r="CN325" i="2"/>
  <c r="AF325" i="2"/>
  <c r="AZ325" i="2"/>
  <c r="BR325" i="2"/>
  <c r="CL325" i="2"/>
  <c r="AX325" i="2"/>
  <c r="AD325" i="2"/>
  <c r="AG325" i="2"/>
  <c r="BA325" i="2"/>
  <c r="BU325" i="2"/>
  <c r="CO325" i="2"/>
  <c r="A328" i="2"/>
  <c r="A349" i="3" l="1"/>
  <c r="C348" i="3"/>
  <c r="B348" i="3"/>
  <c r="CJ326" i="2"/>
  <c r="AB326" i="2"/>
  <c r="BP326" i="2"/>
  <c r="AV326" i="2"/>
  <c r="Y326" i="2"/>
  <c r="AS326" i="2"/>
  <c r="BM326" i="2"/>
  <c r="CG326" i="2"/>
  <c r="CR326" i="2"/>
  <c r="BX326" i="2"/>
  <c r="AJ326" i="2"/>
  <c r="BD326" i="2"/>
  <c r="DC325" i="2"/>
  <c r="DE325" i="2"/>
  <c r="AW326" i="2"/>
  <c r="BQ326" i="2"/>
  <c r="CK326" i="2"/>
  <c r="AC326" i="2"/>
  <c r="CN326" i="2"/>
  <c r="AF326" i="2"/>
  <c r="AZ326" i="2"/>
  <c r="BT326" i="2"/>
  <c r="AG326" i="2"/>
  <c r="BA326" i="2"/>
  <c r="BU326" i="2"/>
  <c r="CO326" i="2"/>
  <c r="BV326" i="2"/>
  <c r="CP326" i="2"/>
  <c r="BB326" i="2"/>
  <c r="AH326" i="2"/>
  <c r="DB325" i="2"/>
  <c r="X326" i="2"/>
  <c r="AR326" i="2"/>
  <c r="CF326" i="2"/>
  <c r="BL326" i="2"/>
  <c r="AU326" i="2"/>
  <c r="BO326" i="2"/>
  <c r="CI326" i="2"/>
  <c r="AA326" i="2"/>
  <c r="DA326" i="2"/>
  <c r="W326" i="2"/>
  <c r="AQ326" i="2"/>
  <c r="CE326" i="2"/>
  <c r="BK326" i="2"/>
  <c r="BW326" i="2"/>
  <c r="CQ326" i="2"/>
  <c r="BC326" i="2"/>
  <c r="AI326" i="2"/>
  <c r="CY328" i="2"/>
  <c r="B328" i="2"/>
  <c r="AY326" i="2"/>
  <c r="BS326" i="2"/>
  <c r="AE326" i="2"/>
  <c r="CM326" i="2"/>
  <c r="AT326" i="2"/>
  <c r="BN326" i="2"/>
  <c r="Z326" i="2"/>
  <c r="CH326" i="2"/>
  <c r="AX326" i="2"/>
  <c r="AD326" i="2"/>
  <c r="BR326" i="2"/>
  <c r="CL326" i="2"/>
  <c r="AK326" i="2"/>
  <c r="BE326" i="2"/>
  <c r="CS326" i="2"/>
  <c r="BY326" i="2"/>
  <c r="CZ327" i="2"/>
  <c r="P327" i="2"/>
  <c r="O327" i="2"/>
  <c r="M327" i="2"/>
  <c r="N327" i="2"/>
  <c r="Q327" i="2"/>
  <c r="F327" i="2"/>
  <c r="G327" i="2"/>
  <c r="K327" i="2"/>
  <c r="C327" i="2"/>
  <c r="J327" i="2"/>
  <c r="H327" i="2"/>
  <c r="I327" i="2"/>
  <c r="E327" i="2"/>
  <c r="L327" i="2"/>
  <c r="D327" i="2"/>
  <c r="DD325" i="2"/>
  <c r="A329" i="2"/>
  <c r="A350" i="3" l="1"/>
  <c r="C349" i="3"/>
  <c r="B349" i="3"/>
  <c r="DE326" i="2"/>
  <c r="CZ328" i="2"/>
  <c r="Q328" i="2"/>
  <c r="P328" i="2"/>
  <c r="N328" i="2"/>
  <c r="M328" i="2"/>
  <c r="H328" i="2"/>
  <c r="I328" i="2"/>
  <c r="J328" i="2"/>
  <c r="C328" i="2"/>
  <c r="G328" i="2"/>
  <c r="F328" i="2"/>
  <c r="O328" i="2"/>
  <c r="D328" i="2"/>
  <c r="E328" i="2"/>
  <c r="K328" i="2"/>
  <c r="L328" i="2"/>
  <c r="DC326" i="2"/>
  <c r="CY329" i="2"/>
  <c r="B329" i="2"/>
  <c r="AS327" i="2"/>
  <c r="BM327" i="2"/>
  <c r="Y327" i="2"/>
  <c r="CG327" i="2"/>
  <c r="CE327" i="2"/>
  <c r="DA327" i="2"/>
  <c r="W327" i="2"/>
  <c r="BK327" i="2"/>
  <c r="AQ327" i="2"/>
  <c r="BY327" i="2"/>
  <c r="CS327" i="2"/>
  <c r="AK327" i="2"/>
  <c r="BE327" i="2"/>
  <c r="CR327" i="2"/>
  <c r="AJ327" i="2"/>
  <c r="BD327" i="2"/>
  <c r="BX327" i="2"/>
  <c r="DD326" i="2"/>
  <c r="CK327" i="2"/>
  <c r="AC327" i="2"/>
  <c r="AW327" i="2"/>
  <c r="BQ327" i="2"/>
  <c r="BS327" i="2"/>
  <c r="CM327" i="2"/>
  <c r="AY327" i="2"/>
  <c r="AE327" i="2"/>
  <c r="AH327" i="2"/>
  <c r="CP327" i="2"/>
  <c r="BB327" i="2"/>
  <c r="BV327" i="2"/>
  <c r="AR327" i="2"/>
  <c r="BL327" i="2"/>
  <c r="CF327" i="2"/>
  <c r="X327" i="2"/>
  <c r="CJ327" i="2"/>
  <c r="AB327" i="2"/>
  <c r="BP327" i="2"/>
  <c r="AV327" i="2"/>
  <c r="AA327" i="2"/>
  <c r="AU327" i="2"/>
  <c r="CI327" i="2"/>
  <c r="BO327" i="2"/>
  <c r="BU327" i="2"/>
  <c r="CO327" i="2"/>
  <c r="BA327" i="2"/>
  <c r="AG327" i="2"/>
  <c r="AZ327" i="2"/>
  <c r="BT327" i="2"/>
  <c r="AF327" i="2"/>
  <c r="CN327" i="2"/>
  <c r="AX327" i="2"/>
  <c r="BR327" i="2"/>
  <c r="CL327" i="2"/>
  <c r="AD327" i="2"/>
  <c r="AT327" i="2"/>
  <c r="BN327" i="2"/>
  <c r="Z327" i="2"/>
  <c r="CH327" i="2"/>
  <c r="AI327" i="2"/>
  <c r="BC327" i="2"/>
  <c r="CQ327" i="2"/>
  <c r="BW327" i="2"/>
  <c r="DB326" i="2"/>
  <c r="A330" i="2"/>
  <c r="A351" i="3" l="1"/>
  <c r="C350" i="3"/>
  <c r="B350" i="3"/>
  <c r="DC327" i="2"/>
  <c r="DE327" i="2"/>
  <c r="AF328" i="2"/>
  <c r="CN328" i="2"/>
  <c r="AZ328" i="2"/>
  <c r="BT328" i="2"/>
  <c r="BW328" i="2"/>
  <c r="CQ328" i="2"/>
  <c r="BC328" i="2"/>
  <c r="AI328" i="2"/>
  <c r="AD328" i="2"/>
  <c r="CL328" i="2"/>
  <c r="AX328" i="2"/>
  <c r="BR328" i="2"/>
  <c r="AH328" i="2"/>
  <c r="BB328" i="2"/>
  <c r="CP328" i="2"/>
  <c r="BV328" i="2"/>
  <c r="CY330" i="2"/>
  <c r="B330" i="2"/>
  <c r="DD327" i="2"/>
  <c r="AE328" i="2"/>
  <c r="AY328" i="2"/>
  <c r="CM328" i="2"/>
  <c r="BS328" i="2"/>
  <c r="AC328" i="2"/>
  <c r="AW328" i="2"/>
  <c r="BQ328" i="2"/>
  <c r="CK328" i="2"/>
  <c r="CR328" i="2"/>
  <c r="BX328" i="2"/>
  <c r="AJ328" i="2"/>
  <c r="BD328" i="2"/>
  <c r="DB327" i="2"/>
  <c r="AS328" i="2"/>
  <c r="Y328" i="2"/>
  <c r="BM328" i="2"/>
  <c r="CG328" i="2"/>
  <c r="AA328" i="2"/>
  <c r="AU328" i="2"/>
  <c r="CI328" i="2"/>
  <c r="BO328" i="2"/>
  <c r="AB328" i="2"/>
  <c r="AV328" i="2"/>
  <c r="CJ328" i="2"/>
  <c r="BP328" i="2"/>
  <c r="AK328" i="2"/>
  <c r="CS328" i="2"/>
  <c r="BY328" i="2"/>
  <c r="BE328" i="2"/>
  <c r="CZ329" i="2"/>
  <c r="M329" i="2"/>
  <c r="Q329" i="2"/>
  <c r="O329" i="2"/>
  <c r="N329" i="2"/>
  <c r="P329" i="2"/>
  <c r="G329" i="2"/>
  <c r="K329" i="2"/>
  <c r="L329" i="2"/>
  <c r="J329" i="2"/>
  <c r="F329" i="2"/>
  <c r="E329" i="2"/>
  <c r="I329" i="2"/>
  <c r="D329" i="2"/>
  <c r="H329" i="2"/>
  <c r="C329" i="2"/>
  <c r="Z328" i="2"/>
  <c r="AT328" i="2"/>
  <c r="BN328" i="2"/>
  <c r="CH328" i="2"/>
  <c r="X328" i="2"/>
  <c r="AR328" i="2"/>
  <c r="CF328" i="2"/>
  <c r="BL328" i="2"/>
  <c r="W328" i="2"/>
  <c r="AQ328" i="2"/>
  <c r="DA328" i="2"/>
  <c r="BK328" i="2"/>
  <c r="CE328" i="2"/>
  <c r="AG328" i="2"/>
  <c r="BA328" i="2"/>
  <c r="BU328" i="2"/>
  <c r="CO328" i="2"/>
  <c r="A331" i="2"/>
  <c r="DC328" i="2" l="1"/>
  <c r="A352" i="3"/>
  <c r="B351" i="3"/>
  <c r="C351" i="3"/>
  <c r="CZ330" i="2"/>
  <c r="P330" i="2"/>
  <c r="O330" i="2"/>
  <c r="M330" i="2"/>
  <c r="Q330" i="2"/>
  <c r="N330" i="2"/>
  <c r="I330" i="2"/>
  <c r="J330" i="2"/>
  <c r="L330" i="2"/>
  <c r="E330" i="2"/>
  <c r="G330" i="2"/>
  <c r="K330" i="2"/>
  <c r="C330" i="2"/>
  <c r="H330" i="2"/>
  <c r="F330" i="2"/>
  <c r="D330" i="2"/>
  <c r="DE328" i="2"/>
  <c r="CK329" i="2"/>
  <c r="AC329" i="2"/>
  <c r="AW329" i="2"/>
  <c r="BQ329" i="2"/>
  <c r="AH329" i="2"/>
  <c r="CP329" i="2"/>
  <c r="BV329" i="2"/>
  <c r="BB329" i="2"/>
  <c r="DD328" i="2"/>
  <c r="W329" i="2"/>
  <c r="AQ329" i="2"/>
  <c r="BK329" i="2"/>
  <c r="DA329" i="2"/>
  <c r="CE329" i="2"/>
  <c r="AS329" i="2"/>
  <c r="BM329" i="2"/>
  <c r="CG329" i="2"/>
  <c r="Y329" i="2"/>
  <c r="CM329" i="2"/>
  <c r="AE329" i="2"/>
  <c r="BS329" i="2"/>
  <c r="AY329" i="2"/>
  <c r="AI329" i="2"/>
  <c r="CQ329" i="2"/>
  <c r="BC329" i="2"/>
  <c r="BW329" i="2"/>
  <c r="CY331" i="2"/>
  <c r="B331" i="2"/>
  <c r="AR329" i="2"/>
  <c r="BL329" i="2"/>
  <c r="X329" i="2"/>
  <c r="CF329" i="2"/>
  <c r="CL329" i="2"/>
  <c r="BR329" i="2"/>
  <c r="AX329" i="2"/>
  <c r="AD329" i="2"/>
  <c r="CR329" i="2"/>
  <c r="AJ329" i="2"/>
  <c r="BX329" i="2"/>
  <c r="BD329" i="2"/>
  <c r="BU329" i="2"/>
  <c r="CO329" i="2"/>
  <c r="BA329" i="2"/>
  <c r="AG329" i="2"/>
  <c r="DB328" i="2"/>
  <c r="AF329" i="2"/>
  <c r="AZ329" i="2"/>
  <c r="BT329" i="2"/>
  <c r="CN329" i="2"/>
  <c r="BP329" i="2"/>
  <c r="CJ329" i="2"/>
  <c r="AV329" i="2"/>
  <c r="AB329" i="2"/>
  <c r="BN329" i="2"/>
  <c r="CH329" i="2"/>
  <c r="AT329" i="2"/>
  <c r="Z329" i="2"/>
  <c r="BO329" i="2"/>
  <c r="CI329" i="2"/>
  <c r="AA329" i="2"/>
  <c r="AU329" i="2"/>
  <c r="BY329" i="2"/>
  <c r="CS329" i="2"/>
  <c r="BE329" i="2"/>
  <c r="AK329" i="2"/>
  <c r="A332" i="2"/>
  <c r="A353" i="3" l="1"/>
  <c r="C352" i="3"/>
  <c r="B352" i="3"/>
  <c r="CY332" i="2"/>
  <c r="B332" i="2"/>
  <c r="DE329" i="2"/>
  <c r="DB329" i="2"/>
  <c r="AT330" i="2"/>
  <c r="BN330" i="2"/>
  <c r="Z330" i="2"/>
  <c r="CH330" i="2"/>
  <c r="BO330" i="2"/>
  <c r="CI330" i="2"/>
  <c r="AU330" i="2"/>
  <c r="AA330" i="2"/>
  <c r="BQ330" i="2"/>
  <c r="CK330" i="2"/>
  <c r="AC330" i="2"/>
  <c r="AW330" i="2"/>
  <c r="AI330" i="2"/>
  <c r="BC330" i="2"/>
  <c r="CQ330" i="2"/>
  <c r="BW330" i="2"/>
  <c r="BP330" i="2"/>
  <c r="CJ330" i="2"/>
  <c r="AV330" i="2"/>
  <c r="AB330" i="2"/>
  <c r="AS330" i="2"/>
  <c r="BM330" i="2"/>
  <c r="Y330" i="2"/>
  <c r="CG330" i="2"/>
  <c r="AH330" i="2"/>
  <c r="CP330" i="2"/>
  <c r="BB330" i="2"/>
  <c r="BV330" i="2"/>
  <c r="CR330" i="2"/>
  <c r="AJ330" i="2"/>
  <c r="BD330" i="2"/>
  <c r="BX330" i="2"/>
  <c r="DC329" i="2"/>
  <c r="AR330" i="2"/>
  <c r="BL330" i="2"/>
  <c r="CF330" i="2"/>
  <c r="X330" i="2"/>
  <c r="BS330" i="2"/>
  <c r="CM330" i="2"/>
  <c r="AY330" i="2"/>
  <c r="AE330" i="2"/>
  <c r="BR330" i="2"/>
  <c r="CL330" i="2"/>
  <c r="AD330" i="2"/>
  <c r="AX330" i="2"/>
  <c r="BU330" i="2"/>
  <c r="CO330" i="2"/>
  <c r="BA330" i="2"/>
  <c r="AG330" i="2"/>
  <c r="CZ331" i="2"/>
  <c r="Q331" i="2"/>
  <c r="P331" i="2"/>
  <c r="N331" i="2"/>
  <c r="O331" i="2"/>
  <c r="M331" i="2"/>
  <c r="D331" i="2"/>
  <c r="I331" i="2"/>
  <c r="C331" i="2"/>
  <c r="K331" i="2"/>
  <c r="G331" i="2"/>
  <c r="F331" i="2"/>
  <c r="L331" i="2"/>
  <c r="J331" i="2"/>
  <c r="E331" i="2"/>
  <c r="H331" i="2"/>
  <c r="DD329" i="2"/>
  <c r="CE330" i="2"/>
  <c r="DA330" i="2"/>
  <c r="W330" i="2"/>
  <c r="BK330" i="2"/>
  <c r="AQ330" i="2"/>
  <c r="BT330" i="2"/>
  <c r="CN330" i="2"/>
  <c r="AZ330" i="2"/>
  <c r="AF330" i="2"/>
  <c r="BY330" i="2"/>
  <c r="CS330" i="2"/>
  <c r="AK330" i="2"/>
  <c r="BE330" i="2"/>
  <c r="A333" i="2"/>
  <c r="A354" i="3" l="1"/>
  <c r="C353" i="3"/>
  <c r="B353" i="3"/>
  <c r="DE330" i="2"/>
  <c r="DC330" i="2"/>
  <c r="AX331" i="2"/>
  <c r="BR331" i="2"/>
  <c r="AD331" i="2"/>
  <c r="CL331" i="2"/>
  <c r="AE331" i="2"/>
  <c r="AY331" i="2"/>
  <c r="BS331" i="2"/>
  <c r="CM331" i="2"/>
  <c r="BU331" i="2"/>
  <c r="CO331" i="2"/>
  <c r="BA331" i="2"/>
  <c r="AG331" i="2"/>
  <c r="AK331" i="2"/>
  <c r="BE331" i="2"/>
  <c r="CS331" i="2"/>
  <c r="BY331" i="2"/>
  <c r="DD330" i="2"/>
  <c r="CN331" i="2"/>
  <c r="AF331" i="2"/>
  <c r="BT331" i="2"/>
  <c r="AZ331" i="2"/>
  <c r="DA331" i="2"/>
  <c r="W331" i="2"/>
  <c r="AQ331" i="2"/>
  <c r="BK331" i="2"/>
  <c r="CE331" i="2"/>
  <c r="AI331" i="2"/>
  <c r="CQ331" i="2"/>
  <c r="BW331" i="2"/>
  <c r="BC331" i="2"/>
  <c r="CY333" i="2"/>
  <c r="B333" i="2"/>
  <c r="AS331" i="2"/>
  <c r="BM331" i="2"/>
  <c r="CG331" i="2"/>
  <c r="Y331" i="2"/>
  <c r="CI331" i="2"/>
  <c r="AA331" i="2"/>
  <c r="BO331" i="2"/>
  <c r="AU331" i="2"/>
  <c r="X331" i="2"/>
  <c r="AR331" i="2"/>
  <c r="CF331" i="2"/>
  <c r="BL331" i="2"/>
  <c r="CR331" i="2"/>
  <c r="AJ331" i="2"/>
  <c r="BD331" i="2"/>
  <c r="BX331" i="2"/>
  <c r="CZ332" i="2"/>
  <c r="M332" i="2"/>
  <c r="P332" i="2"/>
  <c r="O332" i="2"/>
  <c r="Q332" i="2"/>
  <c r="D332" i="2"/>
  <c r="H332" i="2"/>
  <c r="I332" i="2"/>
  <c r="N332" i="2"/>
  <c r="G332" i="2"/>
  <c r="K332" i="2"/>
  <c r="L332" i="2"/>
  <c r="F332" i="2"/>
  <c r="E332" i="2"/>
  <c r="J332" i="2"/>
  <c r="C332" i="2"/>
  <c r="DB330" i="2"/>
  <c r="CJ331" i="2"/>
  <c r="AB331" i="2"/>
  <c r="AV331" i="2"/>
  <c r="BP331" i="2"/>
  <c r="CH331" i="2"/>
  <c r="Z331" i="2"/>
  <c r="BN331" i="2"/>
  <c r="AT331" i="2"/>
  <c r="CK331" i="2"/>
  <c r="AW331" i="2"/>
  <c r="BQ331" i="2"/>
  <c r="AC331" i="2"/>
  <c r="BV331" i="2"/>
  <c r="CP331" i="2"/>
  <c r="BB331" i="2"/>
  <c r="AH331" i="2"/>
  <c r="A334" i="2"/>
  <c r="A355" i="3" l="1"/>
  <c r="C354" i="3"/>
  <c r="B354" i="3"/>
  <c r="CY334" i="2"/>
  <c r="B334" i="2"/>
  <c r="AS332" i="2"/>
  <c r="BM332" i="2"/>
  <c r="Y332" i="2"/>
  <c r="CG332" i="2"/>
  <c r="AA332" i="2"/>
  <c r="AU332" i="2"/>
  <c r="CI332" i="2"/>
  <c r="BO332" i="2"/>
  <c r="AR332" i="2"/>
  <c r="BL332" i="2"/>
  <c r="CF332" i="2"/>
  <c r="X332" i="2"/>
  <c r="BU332" i="2"/>
  <c r="CO332" i="2"/>
  <c r="BA332" i="2"/>
  <c r="AG332" i="2"/>
  <c r="DE331" i="2"/>
  <c r="Z332" i="2"/>
  <c r="AT332" i="2"/>
  <c r="BN332" i="2"/>
  <c r="CH332" i="2"/>
  <c r="AH332" i="2"/>
  <c r="CP332" i="2"/>
  <c r="BB332" i="2"/>
  <c r="BV332" i="2"/>
  <c r="BY332" i="2"/>
  <c r="CS332" i="2"/>
  <c r="AK332" i="2"/>
  <c r="BE332" i="2"/>
  <c r="DD331" i="2"/>
  <c r="W332" i="2"/>
  <c r="AQ332" i="2"/>
  <c r="BK332" i="2"/>
  <c r="CE332" i="2"/>
  <c r="DA332" i="2"/>
  <c r="AF332" i="2"/>
  <c r="AZ332" i="2"/>
  <c r="CN332" i="2"/>
  <c r="BT332" i="2"/>
  <c r="CK332" i="2"/>
  <c r="AC332" i="2"/>
  <c r="AW332" i="2"/>
  <c r="BQ332" i="2"/>
  <c r="AI332" i="2"/>
  <c r="CQ332" i="2"/>
  <c r="BW332" i="2"/>
  <c r="BC332" i="2"/>
  <c r="CL332" i="2"/>
  <c r="AD332" i="2"/>
  <c r="AX332" i="2"/>
  <c r="BR332" i="2"/>
  <c r="CM332" i="2"/>
  <c r="AE332" i="2"/>
  <c r="BS332" i="2"/>
  <c r="AY332" i="2"/>
  <c r="AV332" i="2"/>
  <c r="BP332" i="2"/>
  <c r="AB332" i="2"/>
  <c r="CJ332" i="2"/>
  <c r="CR332" i="2"/>
  <c r="AJ332" i="2"/>
  <c r="BD332" i="2"/>
  <c r="BX332" i="2"/>
  <c r="DB331" i="2"/>
  <c r="CZ333" i="2"/>
  <c r="P333" i="2"/>
  <c r="O333" i="2"/>
  <c r="M333" i="2"/>
  <c r="L333" i="2"/>
  <c r="E333" i="2"/>
  <c r="F333" i="2"/>
  <c r="J333" i="2"/>
  <c r="Q333" i="2"/>
  <c r="I333" i="2"/>
  <c r="H333" i="2"/>
  <c r="C333" i="2"/>
  <c r="N333" i="2"/>
  <c r="D333" i="2"/>
  <c r="K333" i="2"/>
  <c r="G333" i="2"/>
  <c r="DC331" i="2"/>
  <c r="A335" i="2"/>
  <c r="A356" i="3" l="1"/>
  <c r="C355" i="3"/>
  <c r="B355" i="3"/>
  <c r="AH333" i="2"/>
  <c r="BB333" i="2"/>
  <c r="BV333" i="2"/>
  <c r="CP333" i="2"/>
  <c r="AK333" i="2"/>
  <c r="CS333" i="2"/>
  <c r="BE333" i="2"/>
  <c r="BY333" i="2"/>
  <c r="BT333" i="2"/>
  <c r="CN333" i="2"/>
  <c r="AZ333" i="2"/>
  <c r="AF333" i="2"/>
  <c r="DD332" i="2"/>
  <c r="BO333" i="2"/>
  <c r="CI333" i="2"/>
  <c r="AA333" i="2"/>
  <c r="AU333" i="2"/>
  <c r="CE333" i="2"/>
  <c r="DA333" i="2"/>
  <c r="BK333" i="2"/>
  <c r="W333" i="2"/>
  <c r="AQ333" i="2"/>
  <c r="BR333" i="2"/>
  <c r="CL333" i="2"/>
  <c r="AX333" i="2"/>
  <c r="AD333" i="2"/>
  <c r="AG333" i="2"/>
  <c r="CO333" i="2"/>
  <c r="BU333" i="2"/>
  <c r="BA333" i="2"/>
  <c r="DC332" i="2"/>
  <c r="BS333" i="2"/>
  <c r="CM333" i="2"/>
  <c r="AE333" i="2"/>
  <c r="AY333" i="2"/>
  <c r="CH333" i="2"/>
  <c r="BN333" i="2"/>
  <c r="Z333" i="2"/>
  <c r="AT333" i="2"/>
  <c r="CY335" i="2"/>
  <c r="B335" i="2"/>
  <c r="CF333" i="2"/>
  <c r="BL333" i="2"/>
  <c r="X333" i="2"/>
  <c r="AR333" i="2"/>
  <c r="BQ333" i="2"/>
  <c r="CK333" i="2"/>
  <c r="AC333" i="2"/>
  <c r="AW333" i="2"/>
  <c r="CG333" i="2"/>
  <c r="BM333" i="2"/>
  <c r="Y333" i="2"/>
  <c r="AS333" i="2"/>
  <c r="BD333" i="2"/>
  <c r="BX333" i="2"/>
  <c r="AJ333" i="2"/>
  <c r="CR333" i="2"/>
  <c r="DE332" i="2"/>
  <c r="CZ334" i="2"/>
  <c r="O334" i="2"/>
  <c r="Q334" i="2"/>
  <c r="M334" i="2"/>
  <c r="N334" i="2"/>
  <c r="P334" i="2"/>
  <c r="K334" i="2"/>
  <c r="L334" i="2"/>
  <c r="C334" i="2"/>
  <c r="D334" i="2"/>
  <c r="I334" i="2"/>
  <c r="E334" i="2"/>
  <c r="G334" i="2"/>
  <c r="H334" i="2"/>
  <c r="J334" i="2"/>
  <c r="F334" i="2"/>
  <c r="BP333" i="2"/>
  <c r="CJ333" i="2"/>
  <c r="AB333" i="2"/>
  <c r="AV333" i="2"/>
  <c r="BW333" i="2"/>
  <c r="CQ333" i="2"/>
  <c r="BC333" i="2"/>
  <c r="AI333" i="2"/>
  <c r="DB332" i="2"/>
  <c r="A336" i="2"/>
  <c r="A357" i="3" l="1"/>
  <c r="C356" i="3"/>
  <c r="B356" i="3"/>
  <c r="BO334" i="2"/>
  <c r="CI334" i="2"/>
  <c r="AU334" i="2"/>
  <c r="AA334" i="2"/>
  <c r="DA334" i="2"/>
  <c r="W334" i="2"/>
  <c r="AQ334" i="2"/>
  <c r="CE334" i="2"/>
  <c r="BK334" i="2"/>
  <c r="AH334" i="2"/>
  <c r="CP334" i="2"/>
  <c r="BV334" i="2"/>
  <c r="BB334" i="2"/>
  <c r="AT334" i="2"/>
  <c r="BN334" i="2"/>
  <c r="Z334" i="2"/>
  <c r="CH334" i="2"/>
  <c r="Y334" i="2"/>
  <c r="AS334" i="2"/>
  <c r="BM334" i="2"/>
  <c r="CG334" i="2"/>
  <c r="CN334" i="2"/>
  <c r="AF334" i="2"/>
  <c r="AZ334" i="2"/>
  <c r="BT334" i="2"/>
  <c r="AG334" i="2"/>
  <c r="CO334" i="2"/>
  <c r="BA334" i="2"/>
  <c r="BU334" i="2"/>
  <c r="DC333" i="2"/>
  <c r="DE333" i="2"/>
  <c r="CL334" i="2"/>
  <c r="AD334" i="2"/>
  <c r="BR334" i="2"/>
  <c r="AX334" i="2"/>
  <c r="BQ334" i="2"/>
  <c r="AW334" i="2"/>
  <c r="CK334" i="2"/>
  <c r="AC334" i="2"/>
  <c r="BS334" i="2"/>
  <c r="AE334" i="2"/>
  <c r="AY334" i="2"/>
  <c r="CM334" i="2"/>
  <c r="BY334" i="2"/>
  <c r="CS334" i="2"/>
  <c r="BE334" i="2"/>
  <c r="AK334" i="2"/>
  <c r="CY336" i="2"/>
  <c r="B336" i="2"/>
  <c r="AV334" i="2"/>
  <c r="BP334" i="2"/>
  <c r="CJ334" i="2"/>
  <c r="AB334" i="2"/>
  <c r="AR334" i="2"/>
  <c r="BL334" i="2"/>
  <c r="CF334" i="2"/>
  <c r="X334" i="2"/>
  <c r="BD334" i="2"/>
  <c r="BX334" i="2"/>
  <c r="CR334" i="2"/>
  <c r="AJ334" i="2"/>
  <c r="AI334" i="2"/>
  <c r="BC334" i="2"/>
  <c r="BW334" i="2"/>
  <c r="CQ334" i="2"/>
  <c r="DD333" i="2"/>
  <c r="CZ335" i="2"/>
  <c r="M335" i="2"/>
  <c r="Q335" i="2"/>
  <c r="O335" i="2"/>
  <c r="P335" i="2"/>
  <c r="D335" i="2"/>
  <c r="H335" i="2"/>
  <c r="I335" i="2"/>
  <c r="G335" i="2"/>
  <c r="K335" i="2"/>
  <c r="L335" i="2"/>
  <c r="E335" i="2"/>
  <c r="F335" i="2"/>
  <c r="C335" i="2"/>
  <c r="J335" i="2"/>
  <c r="N335" i="2"/>
  <c r="DB333" i="2"/>
  <c r="A337" i="2"/>
  <c r="A358" i="3" l="1"/>
  <c r="C357" i="3"/>
  <c r="B357" i="3"/>
  <c r="Z335" i="2"/>
  <c r="AT335" i="2"/>
  <c r="BN335" i="2"/>
  <c r="CH335" i="2"/>
  <c r="AA335" i="2"/>
  <c r="AU335" i="2"/>
  <c r="BO335" i="2"/>
  <c r="CI335" i="2"/>
  <c r="BD335" i="2"/>
  <c r="BX335" i="2"/>
  <c r="CR335" i="2"/>
  <c r="AJ335" i="2"/>
  <c r="DC334" i="2"/>
  <c r="AH335" i="2"/>
  <c r="BB335" i="2"/>
  <c r="CP335" i="2"/>
  <c r="BV335" i="2"/>
  <c r="BM335" i="2"/>
  <c r="AS335" i="2"/>
  <c r="CG335" i="2"/>
  <c r="Y335" i="2"/>
  <c r="AW335" i="2"/>
  <c r="BQ335" i="2"/>
  <c r="AC335" i="2"/>
  <c r="CK335" i="2"/>
  <c r="AI335" i="2"/>
  <c r="BC335" i="2"/>
  <c r="BW335" i="2"/>
  <c r="CQ335" i="2"/>
  <c r="DB334" i="2"/>
  <c r="AX335" i="2"/>
  <c r="BR335" i="2"/>
  <c r="CL335" i="2"/>
  <c r="AD335" i="2"/>
  <c r="AZ335" i="2"/>
  <c r="CN335" i="2"/>
  <c r="AF335" i="2"/>
  <c r="BT335" i="2"/>
  <c r="AB335" i="2"/>
  <c r="AV335" i="2"/>
  <c r="CJ335" i="2"/>
  <c r="BP335" i="2"/>
  <c r="AK335" i="2"/>
  <c r="CS335" i="2"/>
  <c r="BY335" i="2"/>
  <c r="BE335" i="2"/>
  <c r="CY337" i="2"/>
  <c r="B337" i="2"/>
  <c r="BK335" i="2"/>
  <c r="CE335" i="2"/>
  <c r="DA335" i="2"/>
  <c r="W335" i="2"/>
  <c r="AQ335" i="2"/>
  <c r="CM335" i="2"/>
  <c r="AE335" i="2"/>
  <c r="AY335" i="2"/>
  <c r="BS335" i="2"/>
  <c r="BL335" i="2"/>
  <c r="AR335" i="2"/>
  <c r="X335" i="2"/>
  <c r="CF335" i="2"/>
  <c r="AG335" i="2"/>
  <c r="CO335" i="2"/>
  <c r="BA335" i="2"/>
  <c r="BU335" i="2"/>
  <c r="DE334" i="2"/>
  <c r="CZ336" i="2"/>
  <c r="N336" i="2"/>
  <c r="P336" i="2"/>
  <c r="O336" i="2"/>
  <c r="Q336" i="2"/>
  <c r="M336" i="2"/>
  <c r="L336" i="2"/>
  <c r="E336" i="2"/>
  <c r="C336" i="2"/>
  <c r="G336" i="2"/>
  <c r="H336" i="2"/>
  <c r="F336" i="2"/>
  <c r="J336" i="2"/>
  <c r="I336" i="2"/>
  <c r="D336" i="2"/>
  <c r="K336" i="2"/>
  <c r="DD334" i="2"/>
  <c r="A338" i="2"/>
  <c r="A359" i="3" l="1"/>
  <c r="B358" i="3"/>
  <c r="C358" i="3"/>
  <c r="CZ337" i="2"/>
  <c r="O337" i="2"/>
  <c r="Q337" i="2"/>
  <c r="M337" i="2"/>
  <c r="N337" i="2"/>
  <c r="P337" i="2"/>
  <c r="H337" i="2"/>
  <c r="I337" i="2"/>
  <c r="J337" i="2"/>
  <c r="E337" i="2"/>
  <c r="L337" i="2"/>
  <c r="K337" i="2"/>
  <c r="D337" i="2"/>
  <c r="F337" i="2"/>
  <c r="G337" i="2"/>
  <c r="C337" i="2"/>
  <c r="CY338" i="2"/>
  <c r="B338" i="2"/>
  <c r="AW336" i="2"/>
  <c r="BQ336" i="2"/>
  <c r="CK336" i="2"/>
  <c r="AC336" i="2"/>
  <c r="AU336" i="2"/>
  <c r="BO336" i="2"/>
  <c r="AA336" i="2"/>
  <c r="CI336" i="2"/>
  <c r="AG336" i="2"/>
  <c r="BA336" i="2"/>
  <c r="BU336" i="2"/>
  <c r="CO336" i="2"/>
  <c r="BV336" i="2"/>
  <c r="CP336" i="2"/>
  <c r="BB336" i="2"/>
  <c r="AH336" i="2"/>
  <c r="DB335" i="2"/>
  <c r="CL336" i="2"/>
  <c r="AD336" i="2"/>
  <c r="BR336" i="2"/>
  <c r="AX336" i="2"/>
  <c r="W336" i="2"/>
  <c r="AQ336" i="2"/>
  <c r="BK336" i="2"/>
  <c r="DA336" i="2"/>
  <c r="CE336" i="2"/>
  <c r="AK336" i="2"/>
  <c r="BE336" i="2"/>
  <c r="CS336" i="2"/>
  <c r="BY336" i="2"/>
  <c r="AE336" i="2"/>
  <c r="AY336" i="2"/>
  <c r="BS336" i="2"/>
  <c r="CM336" i="2"/>
  <c r="AT336" i="2"/>
  <c r="BN336" i="2"/>
  <c r="Z336" i="2"/>
  <c r="CH336" i="2"/>
  <c r="BM336" i="2"/>
  <c r="CG336" i="2"/>
  <c r="AS336" i="2"/>
  <c r="Y336" i="2"/>
  <c r="AI336" i="2"/>
  <c r="CQ336" i="2"/>
  <c r="BW336" i="2"/>
  <c r="BC336" i="2"/>
  <c r="DE335" i="2"/>
  <c r="AR336" i="2"/>
  <c r="BL336" i="2"/>
  <c r="CF336" i="2"/>
  <c r="X336" i="2"/>
  <c r="AV336" i="2"/>
  <c r="BP336" i="2"/>
  <c r="CJ336" i="2"/>
  <c r="AB336" i="2"/>
  <c r="CN336" i="2"/>
  <c r="AF336" i="2"/>
  <c r="AZ336" i="2"/>
  <c r="BT336" i="2"/>
  <c r="CR336" i="2"/>
  <c r="BX336" i="2"/>
  <c r="AJ336" i="2"/>
  <c r="BD336" i="2"/>
  <c r="DC335" i="2"/>
  <c r="DD335" i="2"/>
  <c r="A339" i="2"/>
  <c r="A360" i="3" l="1"/>
  <c r="B359" i="3"/>
  <c r="C359" i="3"/>
  <c r="CZ338" i="2"/>
  <c r="P338" i="2"/>
  <c r="M338" i="2"/>
  <c r="N338" i="2"/>
  <c r="O338" i="2"/>
  <c r="E338" i="2"/>
  <c r="F338" i="2"/>
  <c r="G338" i="2"/>
  <c r="C338" i="2"/>
  <c r="J338" i="2"/>
  <c r="I338" i="2"/>
  <c r="D338" i="2"/>
  <c r="H338" i="2"/>
  <c r="K338" i="2"/>
  <c r="L338" i="2"/>
  <c r="Q338" i="2"/>
  <c r="Z337" i="2"/>
  <c r="AT337" i="2"/>
  <c r="BN337" i="2"/>
  <c r="CH337" i="2"/>
  <c r="CG337" i="2"/>
  <c r="Y337" i="2"/>
  <c r="BM337" i="2"/>
  <c r="AS337" i="2"/>
  <c r="BD337" i="2"/>
  <c r="BX337" i="2"/>
  <c r="CR337" i="2"/>
  <c r="AJ337" i="2"/>
  <c r="AI337" i="2"/>
  <c r="BC337" i="2"/>
  <c r="BW337" i="2"/>
  <c r="CQ337" i="2"/>
  <c r="CY339" i="2"/>
  <c r="B339" i="2"/>
  <c r="DE336" i="2"/>
  <c r="DB336" i="2"/>
  <c r="CE337" i="2"/>
  <c r="W337" i="2"/>
  <c r="DA337" i="2"/>
  <c r="AQ337" i="2"/>
  <c r="BK337" i="2"/>
  <c r="AY337" i="2"/>
  <c r="BS337" i="2"/>
  <c r="AE337" i="2"/>
  <c r="CM337" i="2"/>
  <c r="AW337" i="2"/>
  <c r="BQ337" i="2"/>
  <c r="CK337" i="2"/>
  <c r="AC337" i="2"/>
  <c r="AG337" i="2"/>
  <c r="CO337" i="2"/>
  <c r="BA337" i="2"/>
  <c r="BU337" i="2"/>
  <c r="AU337" i="2"/>
  <c r="BO337" i="2"/>
  <c r="AA337" i="2"/>
  <c r="CI337" i="2"/>
  <c r="BT337" i="2"/>
  <c r="AF337" i="2"/>
  <c r="AZ337" i="2"/>
  <c r="CN337" i="2"/>
  <c r="AB337" i="2"/>
  <c r="AV337" i="2"/>
  <c r="CJ337" i="2"/>
  <c r="BP337" i="2"/>
  <c r="BY337" i="2"/>
  <c r="CS337" i="2"/>
  <c r="BE337" i="2"/>
  <c r="AK337" i="2"/>
  <c r="DD336" i="2"/>
  <c r="DC336" i="2"/>
  <c r="X337" i="2"/>
  <c r="AR337" i="2"/>
  <c r="CF337" i="2"/>
  <c r="BL337" i="2"/>
  <c r="BR337" i="2"/>
  <c r="AX337" i="2"/>
  <c r="AD337" i="2"/>
  <c r="CL337" i="2"/>
  <c r="AH337" i="2"/>
  <c r="CP337" i="2"/>
  <c r="BV337" i="2"/>
  <c r="BB337" i="2"/>
  <c r="A340" i="2"/>
  <c r="A361" i="3" l="1"/>
  <c r="C360" i="3"/>
  <c r="B360" i="3"/>
  <c r="CN338" i="2"/>
  <c r="AZ338" i="2"/>
  <c r="BT338" i="2"/>
  <c r="AF338" i="2"/>
  <c r="BQ338" i="2"/>
  <c r="CK338" i="2"/>
  <c r="AW338" i="2"/>
  <c r="AC338" i="2"/>
  <c r="AT338" i="2"/>
  <c r="BN338" i="2"/>
  <c r="CH338" i="2"/>
  <c r="Z338" i="2"/>
  <c r="AG338" i="2"/>
  <c r="BA338" i="2"/>
  <c r="CO338" i="2"/>
  <c r="BU338" i="2"/>
  <c r="DB337" i="2"/>
  <c r="BS338" i="2"/>
  <c r="CM338" i="2"/>
  <c r="AY338" i="2"/>
  <c r="AE338" i="2"/>
  <c r="Y338" i="2"/>
  <c r="CG338" i="2"/>
  <c r="AS338" i="2"/>
  <c r="BM338" i="2"/>
  <c r="CY340" i="2"/>
  <c r="B340" i="2"/>
  <c r="DC337" i="2"/>
  <c r="AK338" i="2"/>
  <c r="BE338" i="2"/>
  <c r="BY338" i="2"/>
  <c r="CS338" i="2"/>
  <c r="X338" i="2"/>
  <c r="CF338" i="2"/>
  <c r="BL338" i="2"/>
  <c r="AR338" i="2"/>
  <c r="AU338" i="2"/>
  <c r="BO338" i="2"/>
  <c r="CI338" i="2"/>
  <c r="AA338" i="2"/>
  <c r="BV338" i="2"/>
  <c r="CP338" i="2"/>
  <c r="BB338" i="2"/>
  <c r="AH338" i="2"/>
  <c r="CZ339" i="2"/>
  <c r="N339" i="2"/>
  <c r="P339" i="2"/>
  <c r="Q339" i="2"/>
  <c r="M339" i="2"/>
  <c r="O339" i="2"/>
  <c r="C339" i="2"/>
  <c r="D339" i="2"/>
  <c r="H339" i="2"/>
  <c r="F339" i="2"/>
  <c r="G339" i="2"/>
  <c r="K339" i="2"/>
  <c r="E339" i="2"/>
  <c r="L339" i="2"/>
  <c r="I339" i="2"/>
  <c r="J339" i="2"/>
  <c r="BR338" i="2"/>
  <c r="CL338" i="2"/>
  <c r="AX338" i="2"/>
  <c r="AD338" i="2"/>
  <c r="CR338" i="2"/>
  <c r="BX338" i="2"/>
  <c r="BD338" i="2"/>
  <c r="AJ338" i="2"/>
  <c r="DD337" i="2"/>
  <c r="DE337" i="2"/>
  <c r="AV338" i="2"/>
  <c r="BP338" i="2"/>
  <c r="AB338" i="2"/>
  <c r="CJ338" i="2"/>
  <c r="DA338" i="2"/>
  <c r="AQ338" i="2"/>
  <c r="W338" i="2"/>
  <c r="BK338" i="2"/>
  <c r="CE338" i="2"/>
  <c r="BW338" i="2"/>
  <c r="CQ338" i="2"/>
  <c r="AI338" i="2"/>
  <c r="BC338" i="2"/>
  <c r="A341" i="2"/>
  <c r="A362" i="3" l="1"/>
  <c r="C361" i="3"/>
  <c r="B361" i="3"/>
  <c r="DE338" i="2"/>
  <c r="CZ340" i="2"/>
  <c r="O340" i="2"/>
  <c r="Q340" i="2"/>
  <c r="P340" i="2"/>
  <c r="E340" i="2"/>
  <c r="F340" i="2"/>
  <c r="G340" i="2"/>
  <c r="M340" i="2"/>
  <c r="H340" i="2"/>
  <c r="I340" i="2"/>
  <c r="J340" i="2"/>
  <c r="C340" i="2"/>
  <c r="L340" i="2"/>
  <c r="D340" i="2"/>
  <c r="N340" i="2"/>
  <c r="K340" i="2"/>
  <c r="DD338" i="2"/>
  <c r="BT339" i="2"/>
  <c r="CN339" i="2"/>
  <c r="AZ339" i="2"/>
  <c r="AF339" i="2"/>
  <c r="AI339" i="2"/>
  <c r="CQ339" i="2"/>
  <c r="BW339" i="2"/>
  <c r="BC339" i="2"/>
  <c r="CY341" i="2"/>
  <c r="B341" i="2"/>
  <c r="DC338" i="2"/>
  <c r="BR339" i="2"/>
  <c r="CL339" i="2"/>
  <c r="AX339" i="2"/>
  <c r="AD339" i="2"/>
  <c r="BS339" i="2"/>
  <c r="CM339" i="2"/>
  <c r="AY339" i="2"/>
  <c r="AE339" i="2"/>
  <c r="CF339" i="2"/>
  <c r="X339" i="2"/>
  <c r="BL339" i="2"/>
  <c r="AR339" i="2"/>
  <c r="AK339" i="2"/>
  <c r="BE339" i="2"/>
  <c r="CS339" i="2"/>
  <c r="BY339" i="2"/>
  <c r="AW339" i="2"/>
  <c r="BQ339" i="2"/>
  <c r="CK339" i="2"/>
  <c r="AC339" i="2"/>
  <c r="AU339" i="2"/>
  <c r="BO339" i="2"/>
  <c r="AA339" i="2"/>
  <c r="CI339" i="2"/>
  <c r="CE339" i="2"/>
  <c r="DA339" i="2"/>
  <c r="AQ339" i="2"/>
  <c r="W339" i="2"/>
  <c r="BK339" i="2"/>
  <c r="CR339" i="2"/>
  <c r="BX339" i="2"/>
  <c r="AJ339" i="2"/>
  <c r="BD339" i="2"/>
  <c r="CH339" i="2"/>
  <c r="Z339" i="2"/>
  <c r="AT339" i="2"/>
  <c r="BN339" i="2"/>
  <c r="BV339" i="2"/>
  <c r="CP339" i="2"/>
  <c r="BB339" i="2"/>
  <c r="AH339" i="2"/>
  <c r="DB338" i="2"/>
  <c r="CG339" i="2"/>
  <c r="Y339" i="2"/>
  <c r="AS339" i="2"/>
  <c r="BM339" i="2"/>
  <c r="AV339" i="2"/>
  <c r="BP339" i="2"/>
  <c r="CJ339" i="2"/>
  <c r="AB339" i="2"/>
  <c r="AG339" i="2"/>
  <c r="BA339" i="2"/>
  <c r="BU339" i="2"/>
  <c r="CO339" i="2"/>
  <c r="A342" i="2"/>
  <c r="A363" i="3" l="1"/>
  <c r="C362" i="3"/>
  <c r="B362" i="3"/>
  <c r="CZ341" i="2"/>
  <c r="P341" i="2"/>
  <c r="M341" i="2"/>
  <c r="J341" i="2"/>
  <c r="C341" i="2"/>
  <c r="O341" i="2"/>
  <c r="E341" i="2"/>
  <c r="F341" i="2"/>
  <c r="N341" i="2"/>
  <c r="G341" i="2"/>
  <c r="L341" i="2"/>
  <c r="H341" i="2"/>
  <c r="I341" i="2"/>
  <c r="D341" i="2"/>
  <c r="K341" i="2"/>
  <c r="Q341" i="2"/>
  <c r="AD340" i="2"/>
  <c r="AX340" i="2"/>
  <c r="CL340" i="2"/>
  <c r="BR340" i="2"/>
  <c r="CI340" i="2"/>
  <c r="AA340" i="2"/>
  <c r="BO340" i="2"/>
  <c r="AU340" i="2"/>
  <c r="AR340" i="2"/>
  <c r="BL340" i="2"/>
  <c r="CF340" i="2"/>
  <c r="X340" i="2"/>
  <c r="CK340" i="2"/>
  <c r="AC340" i="2"/>
  <c r="AW340" i="2"/>
  <c r="BQ340" i="2"/>
  <c r="AT340" i="2"/>
  <c r="BN340" i="2"/>
  <c r="Z340" i="2"/>
  <c r="CH340" i="2"/>
  <c r="BW340" i="2"/>
  <c r="CQ340" i="2"/>
  <c r="BC340" i="2"/>
  <c r="AI340" i="2"/>
  <c r="DB339" i="2"/>
  <c r="CM340" i="2"/>
  <c r="AE340" i="2"/>
  <c r="BS340" i="2"/>
  <c r="AY340" i="2"/>
  <c r="W340" i="2"/>
  <c r="AQ340" i="2"/>
  <c r="BK340" i="2"/>
  <c r="DA340" i="2"/>
  <c r="CE340" i="2"/>
  <c r="AG340" i="2"/>
  <c r="BA340" i="2"/>
  <c r="BU340" i="2"/>
  <c r="CO340" i="2"/>
  <c r="CR340" i="2"/>
  <c r="BX340" i="2"/>
  <c r="AJ340" i="2"/>
  <c r="BD340" i="2"/>
  <c r="CY342" i="2"/>
  <c r="B342" i="2"/>
  <c r="DC339" i="2"/>
  <c r="AH340" i="2"/>
  <c r="BB340" i="2"/>
  <c r="CP340" i="2"/>
  <c r="BV340" i="2"/>
  <c r="AK340" i="2"/>
  <c r="CS340" i="2"/>
  <c r="BY340" i="2"/>
  <c r="BE340" i="2"/>
  <c r="DD339" i="2"/>
  <c r="DE339" i="2"/>
  <c r="AF340" i="2"/>
  <c r="AZ340" i="2"/>
  <c r="BT340" i="2"/>
  <c r="CN340" i="2"/>
  <c r="AV340" i="2"/>
  <c r="BP340" i="2"/>
  <c r="CJ340" i="2"/>
  <c r="AB340" i="2"/>
  <c r="AS340" i="2"/>
  <c r="BM340" i="2"/>
  <c r="CG340" i="2"/>
  <c r="Y340" i="2"/>
  <c r="A343" i="2"/>
  <c r="A364" i="3" l="1"/>
  <c r="C363" i="3"/>
  <c r="B363" i="3"/>
  <c r="CZ342" i="2"/>
  <c r="N342" i="2"/>
  <c r="P342" i="2"/>
  <c r="F342" i="2"/>
  <c r="G342" i="2"/>
  <c r="K342" i="2"/>
  <c r="Q342" i="2"/>
  <c r="C342" i="2"/>
  <c r="J342" i="2"/>
  <c r="M342" i="2"/>
  <c r="I342" i="2"/>
  <c r="E342" i="2"/>
  <c r="L342" i="2"/>
  <c r="O342" i="2"/>
  <c r="D342" i="2"/>
  <c r="H342" i="2"/>
  <c r="DD340" i="2"/>
  <c r="AK341" i="2"/>
  <c r="BE341" i="2"/>
  <c r="CS341" i="2"/>
  <c r="BY341" i="2"/>
  <c r="BP341" i="2"/>
  <c r="CJ341" i="2"/>
  <c r="AV341" i="2"/>
  <c r="AB341" i="2"/>
  <c r="Z341" i="2"/>
  <c r="AT341" i="2"/>
  <c r="CH341" i="2"/>
  <c r="BN341" i="2"/>
  <c r="AD341" i="2"/>
  <c r="CL341" i="2"/>
  <c r="BR341" i="2"/>
  <c r="AX341" i="2"/>
  <c r="CY343" i="2"/>
  <c r="B343" i="2"/>
  <c r="DC340" i="2"/>
  <c r="AE341" i="2"/>
  <c r="CM341" i="2"/>
  <c r="AY341" i="2"/>
  <c r="BS341" i="2"/>
  <c r="CN341" i="2"/>
  <c r="AF341" i="2"/>
  <c r="AZ341" i="2"/>
  <c r="BT341" i="2"/>
  <c r="Y341" i="2"/>
  <c r="AS341" i="2"/>
  <c r="BM341" i="2"/>
  <c r="CG341" i="2"/>
  <c r="AG341" i="2"/>
  <c r="BA341" i="2"/>
  <c r="BU341" i="2"/>
  <c r="CO341" i="2"/>
  <c r="DE340" i="2"/>
  <c r="DB340" i="2"/>
  <c r="X341" i="2"/>
  <c r="AR341" i="2"/>
  <c r="CF341" i="2"/>
  <c r="BL341" i="2"/>
  <c r="BO341" i="2"/>
  <c r="CI341" i="2"/>
  <c r="AU341" i="2"/>
  <c r="AA341" i="2"/>
  <c r="BW341" i="2"/>
  <c r="CQ341" i="2"/>
  <c r="BC341" i="2"/>
  <c r="AI341" i="2"/>
  <c r="CR341" i="2"/>
  <c r="BX341" i="2"/>
  <c r="AJ341" i="2"/>
  <c r="BD341" i="2"/>
  <c r="AC341" i="2"/>
  <c r="CK341" i="2"/>
  <c r="BQ341" i="2"/>
  <c r="AW341" i="2"/>
  <c r="BV341" i="2"/>
  <c r="CP341" i="2"/>
  <c r="BB341" i="2"/>
  <c r="AH341" i="2"/>
  <c r="DA341" i="2"/>
  <c r="W341" i="2"/>
  <c r="AQ341" i="2"/>
  <c r="CE341" i="2"/>
  <c r="BK341" i="2"/>
  <c r="A344" i="2"/>
  <c r="A365" i="3" l="1"/>
  <c r="C364" i="3"/>
  <c r="B364" i="3"/>
  <c r="DB341" i="2"/>
  <c r="CY344" i="2"/>
  <c r="B344" i="2"/>
  <c r="CJ342" i="2"/>
  <c r="BP342" i="2"/>
  <c r="AB342" i="2"/>
  <c r="AV342" i="2"/>
  <c r="CG342" i="2"/>
  <c r="Y342" i="2"/>
  <c r="AS342" i="2"/>
  <c r="BM342" i="2"/>
  <c r="CE342" i="2"/>
  <c r="DA342" i="2"/>
  <c r="AQ342" i="2"/>
  <c r="W342" i="2"/>
  <c r="BK342" i="2"/>
  <c r="CH342" i="2"/>
  <c r="Z342" i="2"/>
  <c r="AT342" i="2"/>
  <c r="BN342" i="2"/>
  <c r="DD341" i="2"/>
  <c r="CF342" i="2"/>
  <c r="X342" i="2"/>
  <c r="BL342" i="2"/>
  <c r="AR342" i="2"/>
  <c r="BY342" i="2"/>
  <c r="CS342" i="2"/>
  <c r="AK342" i="2"/>
  <c r="BE342" i="2"/>
  <c r="DE341" i="2"/>
  <c r="AI342" i="2"/>
  <c r="BC342" i="2"/>
  <c r="CQ342" i="2"/>
  <c r="BW342" i="2"/>
  <c r="BU342" i="2"/>
  <c r="CO342" i="2"/>
  <c r="BA342" i="2"/>
  <c r="AG342" i="2"/>
  <c r="BS342" i="2"/>
  <c r="CM342" i="2"/>
  <c r="AE342" i="2"/>
  <c r="AY342" i="2"/>
  <c r="AH342" i="2"/>
  <c r="CP342" i="2"/>
  <c r="BB342" i="2"/>
  <c r="BV342" i="2"/>
  <c r="CZ343" i="2"/>
  <c r="M343" i="2"/>
  <c r="O343" i="2"/>
  <c r="N343" i="2"/>
  <c r="P343" i="2"/>
  <c r="C343" i="2"/>
  <c r="D343" i="2"/>
  <c r="K343" i="2"/>
  <c r="G343" i="2"/>
  <c r="F343" i="2"/>
  <c r="J343" i="2"/>
  <c r="Q343" i="2"/>
  <c r="L343" i="2"/>
  <c r="E343" i="2"/>
  <c r="I343" i="2"/>
  <c r="H343" i="2"/>
  <c r="CK342" i="2"/>
  <c r="BQ342" i="2"/>
  <c r="AC342" i="2"/>
  <c r="AW342" i="2"/>
  <c r="CR342" i="2"/>
  <c r="AJ342" i="2"/>
  <c r="BD342" i="2"/>
  <c r="BX342" i="2"/>
  <c r="DC341" i="2"/>
  <c r="BT342" i="2"/>
  <c r="CN342" i="2"/>
  <c r="AF342" i="2"/>
  <c r="AZ342" i="2"/>
  <c r="BR342" i="2"/>
  <c r="CL342" i="2"/>
  <c r="AD342" i="2"/>
  <c r="AX342" i="2"/>
  <c r="CI342" i="2"/>
  <c r="BO342" i="2"/>
  <c r="AA342" i="2"/>
  <c r="AU342" i="2"/>
  <c r="A345" i="2"/>
  <c r="A366" i="3" l="1"/>
  <c r="C365" i="3"/>
  <c r="B365" i="3"/>
  <c r="CZ344" i="2"/>
  <c r="P344" i="2"/>
  <c r="M344" i="2"/>
  <c r="Q344" i="2"/>
  <c r="O344" i="2"/>
  <c r="J344" i="2"/>
  <c r="C344" i="2"/>
  <c r="E344" i="2"/>
  <c r="F344" i="2"/>
  <c r="N344" i="2"/>
  <c r="K344" i="2"/>
  <c r="G344" i="2"/>
  <c r="D344" i="2"/>
  <c r="I344" i="2"/>
  <c r="L344" i="2"/>
  <c r="H344" i="2"/>
  <c r="AC343" i="2"/>
  <c r="AW343" i="2"/>
  <c r="CK343" i="2"/>
  <c r="BQ343" i="2"/>
  <c r="AD343" i="2"/>
  <c r="AX343" i="2"/>
  <c r="BR343" i="2"/>
  <c r="CL343" i="2"/>
  <c r="AR343" i="2"/>
  <c r="X343" i="2"/>
  <c r="CF343" i="2"/>
  <c r="BL343" i="2"/>
  <c r="AI343" i="2"/>
  <c r="CQ343" i="2"/>
  <c r="BC343" i="2"/>
  <c r="BW343" i="2"/>
  <c r="CY345" i="2"/>
  <c r="B345" i="2"/>
  <c r="AS343" i="2"/>
  <c r="BM343" i="2"/>
  <c r="Y343" i="2"/>
  <c r="CG343" i="2"/>
  <c r="AT343" i="2"/>
  <c r="Z343" i="2"/>
  <c r="BN343" i="2"/>
  <c r="CH343" i="2"/>
  <c r="W343" i="2"/>
  <c r="AQ343" i="2"/>
  <c r="BK343" i="2"/>
  <c r="CE343" i="2"/>
  <c r="DA343" i="2"/>
  <c r="BU343" i="2"/>
  <c r="CO343" i="2"/>
  <c r="BA343" i="2"/>
  <c r="AG343" i="2"/>
  <c r="DD342" i="2"/>
  <c r="DE342" i="2"/>
  <c r="AF343" i="2"/>
  <c r="AZ343" i="2"/>
  <c r="CN343" i="2"/>
  <c r="BT343" i="2"/>
  <c r="AA343" i="2"/>
  <c r="AU343" i="2"/>
  <c r="BO343" i="2"/>
  <c r="CI343" i="2"/>
  <c r="CR343" i="2"/>
  <c r="AJ343" i="2"/>
  <c r="BX343" i="2"/>
  <c r="BD343" i="2"/>
  <c r="DB342" i="2"/>
  <c r="AV343" i="2"/>
  <c r="AB343" i="2"/>
  <c r="BP343" i="2"/>
  <c r="CJ343" i="2"/>
  <c r="AK343" i="2"/>
  <c r="BE343" i="2"/>
  <c r="BY343" i="2"/>
  <c r="CS343" i="2"/>
  <c r="AE343" i="2"/>
  <c r="AY343" i="2"/>
  <c r="BS343" i="2"/>
  <c r="CM343" i="2"/>
  <c r="BV343" i="2"/>
  <c r="CP343" i="2"/>
  <c r="BB343" i="2"/>
  <c r="AH343" i="2"/>
  <c r="DC342" i="2"/>
  <c r="A346" i="2"/>
  <c r="A367" i="3" l="1"/>
  <c r="A368" i="3" s="1"/>
  <c r="B366" i="3"/>
  <c r="C366" i="3"/>
  <c r="DB343" i="2"/>
  <c r="AZ344" i="2"/>
  <c r="BT344" i="2"/>
  <c r="AF344" i="2"/>
  <c r="CN344" i="2"/>
  <c r="AE344" i="2"/>
  <c r="AY344" i="2"/>
  <c r="BS344" i="2"/>
  <c r="CM344" i="2"/>
  <c r="DA344" i="2"/>
  <c r="W344" i="2"/>
  <c r="AQ344" i="2"/>
  <c r="CE344" i="2"/>
  <c r="BK344" i="2"/>
  <c r="BU344" i="2"/>
  <c r="CO344" i="2"/>
  <c r="BA344" i="2"/>
  <c r="AG344" i="2"/>
  <c r="DE343" i="2"/>
  <c r="AC344" i="2"/>
  <c r="AW344" i="2"/>
  <c r="CK344" i="2"/>
  <c r="BQ344" i="2"/>
  <c r="AD344" i="2"/>
  <c r="AX344" i="2"/>
  <c r="CL344" i="2"/>
  <c r="BR344" i="2"/>
  <c r="CY346" i="2"/>
  <c r="B346" i="2"/>
  <c r="DC343" i="2"/>
  <c r="CJ344" i="2"/>
  <c r="AB344" i="2"/>
  <c r="BP344" i="2"/>
  <c r="AV344" i="2"/>
  <c r="CI344" i="2"/>
  <c r="AA344" i="2"/>
  <c r="AU344" i="2"/>
  <c r="BO344" i="2"/>
  <c r="AS344" i="2"/>
  <c r="BM344" i="2"/>
  <c r="CG344" i="2"/>
  <c r="Y344" i="2"/>
  <c r="BY344" i="2"/>
  <c r="CS344" i="2"/>
  <c r="BE344" i="2"/>
  <c r="AK344" i="2"/>
  <c r="CZ345" i="2"/>
  <c r="Q345" i="2"/>
  <c r="N345" i="2"/>
  <c r="O345" i="2"/>
  <c r="P345" i="2"/>
  <c r="F345" i="2"/>
  <c r="G345" i="2"/>
  <c r="K345" i="2"/>
  <c r="M345" i="2"/>
  <c r="D345" i="2"/>
  <c r="E345" i="2"/>
  <c r="C345" i="2"/>
  <c r="J345" i="2"/>
  <c r="I345" i="2"/>
  <c r="H345" i="2"/>
  <c r="L345" i="2"/>
  <c r="AH344" i="2"/>
  <c r="CP344" i="2"/>
  <c r="BV344" i="2"/>
  <c r="BB344" i="2"/>
  <c r="CR344" i="2"/>
  <c r="AJ344" i="2"/>
  <c r="BX344" i="2"/>
  <c r="BD344" i="2"/>
  <c r="DD343" i="2"/>
  <c r="AR344" i="2"/>
  <c r="BL344" i="2"/>
  <c r="X344" i="2"/>
  <c r="CF344" i="2"/>
  <c r="BN344" i="2"/>
  <c r="Z344" i="2"/>
  <c r="AT344" i="2"/>
  <c r="CH344" i="2"/>
  <c r="AI344" i="2"/>
  <c r="CQ344" i="2"/>
  <c r="BC344" i="2"/>
  <c r="BW344" i="2"/>
  <c r="A347" i="2"/>
  <c r="B368" i="3" l="1"/>
  <c r="C368" i="3"/>
  <c r="B367" i="3"/>
  <c r="C367" i="3"/>
  <c r="AX345" i="2"/>
  <c r="BR345" i="2"/>
  <c r="CL345" i="2"/>
  <c r="AD345" i="2"/>
  <c r="AG345" i="2"/>
  <c r="CO345" i="2"/>
  <c r="BA345" i="2"/>
  <c r="BU345" i="2"/>
  <c r="BD345" i="2"/>
  <c r="BX345" i="2"/>
  <c r="CR345" i="2"/>
  <c r="AJ345" i="2"/>
  <c r="DB344" i="2"/>
  <c r="AZ345" i="2"/>
  <c r="BT345" i="2"/>
  <c r="AF345" i="2"/>
  <c r="CN345" i="2"/>
  <c r="BK345" i="2"/>
  <c r="CE345" i="2"/>
  <c r="AQ345" i="2"/>
  <c r="DA345" i="2"/>
  <c r="W345" i="2"/>
  <c r="AY345" i="2"/>
  <c r="BS345" i="2"/>
  <c r="AE345" i="2"/>
  <c r="CM345" i="2"/>
  <c r="BW345" i="2"/>
  <c r="CQ345" i="2"/>
  <c r="BC345" i="2"/>
  <c r="AI345" i="2"/>
  <c r="DD344" i="2"/>
  <c r="CJ345" i="2"/>
  <c r="AV345" i="2"/>
  <c r="AB345" i="2"/>
  <c r="BP345" i="2"/>
  <c r="CG345" i="2"/>
  <c r="Y345" i="2"/>
  <c r="BM345" i="2"/>
  <c r="AS345" i="2"/>
  <c r="CI345" i="2"/>
  <c r="AA345" i="2"/>
  <c r="AU345" i="2"/>
  <c r="BO345" i="2"/>
  <c r="AH345" i="2"/>
  <c r="BB345" i="2"/>
  <c r="CP345" i="2"/>
  <c r="BV345" i="2"/>
  <c r="CY347" i="2"/>
  <c r="B347" i="2"/>
  <c r="AW345" i="2"/>
  <c r="BQ345" i="2"/>
  <c r="CK345" i="2"/>
  <c r="AC345" i="2"/>
  <c r="CF345" i="2"/>
  <c r="X345" i="2"/>
  <c r="AR345" i="2"/>
  <c r="BL345" i="2"/>
  <c r="AT345" i="2"/>
  <c r="BN345" i="2"/>
  <c r="CH345" i="2"/>
  <c r="Z345" i="2"/>
  <c r="AK345" i="2"/>
  <c r="CS345" i="2"/>
  <c r="BY345" i="2"/>
  <c r="BE345" i="2"/>
  <c r="DC344" i="2"/>
  <c r="CZ346" i="2"/>
  <c r="M346" i="2"/>
  <c r="O346" i="2"/>
  <c r="N346" i="2"/>
  <c r="P346" i="2"/>
  <c r="K346" i="2"/>
  <c r="L346" i="2"/>
  <c r="Q346" i="2"/>
  <c r="C346" i="2"/>
  <c r="D346" i="2"/>
  <c r="I346" i="2"/>
  <c r="H346" i="2"/>
  <c r="E346" i="2"/>
  <c r="G346" i="2"/>
  <c r="J346" i="2"/>
  <c r="F346" i="2"/>
  <c r="DE344" i="2"/>
  <c r="A348" i="2"/>
  <c r="B62" i="2" l="1"/>
  <c r="BM346" i="2"/>
  <c r="CG346" i="2"/>
  <c r="AS346" i="2"/>
  <c r="Y346" i="2"/>
  <c r="BK346" i="2"/>
  <c r="CE346" i="2"/>
  <c r="DA346" i="2"/>
  <c r="AQ346" i="2"/>
  <c r="W346" i="2"/>
  <c r="CR346" i="2"/>
  <c r="AJ346" i="2"/>
  <c r="BX346" i="2"/>
  <c r="BD346" i="2"/>
  <c r="DE345" i="2"/>
  <c r="CH346" i="2"/>
  <c r="Z346" i="2"/>
  <c r="AT346" i="2"/>
  <c r="BN346" i="2"/>
  <c r="CJ346" i="2"/>
  <c r="AB346" i="2"/>
  <c r="BP346" i="2"/>
  <c r="AV346" i="2"/>
  <c r="AK346" i="2"/>
  <c r="BE346" i="2"/>
  <c r="BY346" i="2"/>
  <c r="CS346" i="2"/>
  <c r="BV346" i="2"/>
  <c r="CP346" i="2"/>
  <c r="BB346" i="2"/>
  <c r="AH346" i="2"/>
  <c r="DB345" i="2"/>
  <c r="DD345" i="2"/>
  <c r="BR346" i="2"/>
  <c r="CL346" i="2"/>
  <c r="AX346" i="2"/>
  <c r="AD346" i="2"/>
  <c r="AW346" i="2"/>
  <c r="BQ346" i="2"/>
  <c r="AC346" i="2"/>
  <c r="CK346" i="2"/>
  <c r="CN346" i="2"/>
  <c r="AZ346" i="2"/>
  <c r="AF346" i="2"/>
  <c r="BT346" i="2"/>
  <c r="AI346" i="2"/>
  <c r="CQ346" i="2"/>
  <c r="BC346" i="2"/>
  <c r="BW346" i="2"/>
  <c r="CY348" i="2"/>
  <c r="B348" i="2"/>
  <c r="AU346" i="2"/>
  <c r="BO346" i="2"/>
  <c r="CI346" i="2"/>
  <c r="AA346" i="2"/>
  <c r="CF346" i="2"/>
  <c r="X346" i="2"/>
  <c r="BL346" i="2"/>
  <c r="AR346" i="2"/>
  <c r="AY346" i="2"/>
  <c r="BS346" i="2"/>
  <c r="AE346" i="2"/>
  <c r="CM346" i="2"/>
  <c r="BU346" i="2"/>
  <c r="CO346" i="2"/>
  <c r="BA346" i="2"/>
  <c r="AG346" i="2"/>
  <c r="DC345" i="2"/>
  <c r="CZ347" i="2"/>
  <c r="N347" i="2"/>
  <c r="P347" i="2"/>
  <c r="O347" i="2"/>
  <c r="M347" i="2"/>
  <c r="Q347" i="2"/>
  <c r="G347" i="2"/>
  <c r="K347" i="2"/>
  <c r="L347" i="2"/>
  <c r="D347" i="2"/>
  <c r="C347" i="2"/>
  <c r="J347" i="2"/>
  <c r="F347" i="2"/>
  <c r="E347" i="2"/>
  <c r="H347" i="2"/>
  <c r="I347" i="2"/>
  <c r="A349" i="2"/>
  <c r="P62" i="2" l="1"/>
  <c r="M62" i="2"/>
  <c r="K62" i="2"/>
  <c r="G62" i="2"/>
  <c r="O62" i="2"/>
  <c r="L62" i="2"/>
  <c r="C62" i="2"/>
  <c r="J62" i="2"/>
  <c r="N62" i="2"/>
  <c r="E62" i="2"/>
  <c r="D62" i="2"/>
  <c r="I62" i="2"/>
  <c r="CZ62" i="2"/>
  <c r="Q62" i="2"/>
  <c r="F62" i="2"/>
  <c r="H62" i="2"/>
  <c r="CZ348" i="2"/>
  <c r="Q348" i="2"/>
  <c r="N348" i="2"/>
  <c r="M348" i="2"/>
  <c r="P348" i="2"/>
  <c r="I348" i="2"/>
  <c r="J348" i="2"/>
  <c r="O348" i="2"/>
  <c r="L348" i="2"/>
  <c r="E348" i="2"/>
  <c r="F348" i="2"/>
  <c r="K348" i="2"/>
  <c r="D348" i="2"/>
  <c r="G348" i="2"/>
  <c r="H348" i="2"/>
  <c r="C348" i="2"/>
  <c r="CF347" i="2"/>
  <c r="X347" i="2"/>
  <c r="BL347" i="2"/>
  <c r="AR347" i="2"/>
  <c r="CY349" i="2"/>
  <c r="B349" i="2"/>
  <c r="Z347" i="2"/>
  <c r="BN347" i="2"/>
  <c r="AT347" i="2"/>
  <c r="CH347" i="2"/>
  <c r="BT347" i="2"/>
  <c r="CN347" i="2"/>
  <c r="AF347" i="2"/>
  <c r="AZ347" i="2"/>
  <c r="AG347" i="2"/>
  <c r="CO347" i="2"/>
  <c r="BU347" i="2"/>
  <c r="BA347" i="2"/>
  <c r="DC346" i="2"/>
  <c r="AW347" i="2"/>
  <c r="BQ347" i="2"/>
  <c r="AC347" i="2"/>
  <c r="CK347" i="2"/>
  <c r="AX347" i="2"/>
  <c r="BR347" i="2"/>
  <c r="AD347" i="2"/>
  <c r="CL347" i="2"/>
  <c r="AY347" i="2"/>
  <c r="BS347" i="2"/>
  <c r="CM347" i="2"/>
  <c r="AE347" i="2"/>
  <c r="AI347" i="2"/>
  <c r="BC347" i="2"/>
  <c r="CQ347" i="2"/>
  <c r="BW347" i="2"/>
  <c r="AB347" i="2"/>
  <c r="AV347" i="2"/>
  <c r="BP347" i="2"/>
  <c r="CJ347" i="2"/>
  <c r="CE347" i="2"/>
  <c r="DA347" i="2"/>
  <c r="BK347" i="2"/>
  <c r="W347" i="2"/>
  <c r="AQ347" i="2"/>
  <c r="AA347" i="2"/>
  <c r="CI347" i="2"/>
  <c r="AU347" i="2"/>
  <c r="BO347" i="2"/>
  <c r="BD347" i="2"/>
  <c r="BX347" i="2"/>
  <c r="AJ347" i="2"/>
  <c r="CR347" i="2"/>
  <c r="DE346" i="2"/>
  <c r="CG347" i="2"/>
  <c r="Y347" i="2"/>
  <c r="AS347" i="2"/>
  <c r="BM347" i="2"/>
  <c r="AK347" i="2"/>
  <c r="CS347" i="2"/>
  <c r="BE347" i="2"/>
  <c r="BY347" i="2"/>
  <c r="AH347" i="2"/>
  <c r="BB347" i="2"/>
  <c r="BV347" i="2"/>
  <c r="CP347" i="2"/>
  <c r="DB346" i="2"/>
  <c r="DD346" i="2"/>
  <c r="A350" i="2"/>
  <c r="CJ62" i="2" l="1"/>
  <c r="AV62" i="2"/>
  <c r="AB62" i="2"/>
  <c r="BP62" i="2"/>
  <c r="AW62" i="2"/>
  <c r="BQ62" i="2"/>
  <c r="AC62" i="2"/>
  <c r="CK62" i="2"/>
  <c r="BR62" i="2"/>
  <c r="CL62" i="2"/>
  <c r="AX62" i="2"/>
  <c r="AD62" i="2"/>
  <c r="BO62" i="2"/>
  <c r="CI62" i="2"/>
  <c r="AU62" i="2"/>
  <c r="AA62" i="2"/>
  <c r="Z62" i="2"/>
  <c r="BN62" i="2"/>
  <c r="CH62" i="2"/>
  <c r="AT62" i="2"/>
  <c r="AR62" i="2"/>
  <c r="X62" i="2"/>
  <c r="BL62" i="2"/>
  <c r="CF62" i="2"/>
  <c r="DA62" i="2"/>
  <c r="AQ62" i="2"/>
  <c r="W62" i="2"/>
  <c r="CE62" i="2"/>
  <c r="BK62" i="2"/>
  <c r="BS62" i="2"/>
  <c r="CM62" i="2"/>
  <c r="AY62" i="2"/>
  <c r="AE62" i="2"/>
  <c r="CS62" i="2"/>
  <c r="BE62" i="2"/>
  <c r="BY62" i="2"/>
  <c r="AK62" i="2"/>
  <c r="AS62" i="2"/>
  <c r="CG62" i="2"/>
  <c r="Y62" i="2"/>
  <c r="BM62" i="2"/>
  <c r="BT62" i="2"/>
  <c r="AF62" i="2"/>
  <c r="CN62" i="2"/>
  <c r="AZ62" i="2"/>
  <c r="CO62" i="2"/>
  <c r="BA62" i="2"/>
  <c r="BU62" i="2"/>
  <c r="AG62" i="2"/>
  <c r="BB62" i="2"/>
  <c r="AH62" i="2"/>
  <c r="BV62" i="2"/>
  <c r="CP62" i="2"/>
  <c r="BC62" i="2"/>
  <c r="CQ62" i="2"/>
  <c r="BW62" i="2"/>
  <c r="AI62" i="2"/>
  <c r="AJ62" i="2"/>
  <c r="BD62" i="2"/>
  <c r="BX62" i="2"/>
  <c r="CR62" i="2"/>
  <c r="CZ349" i="2"/>
  <c r="M349" i="2"/>
  <c r="O349" i="2"/>
  <c r="P349" i="2"/>
  <c r="Q349" i="2"/>
  <c r="H349" i="2"/>
  <c r="I349" i="2"/>
  <c r="J349" i="2"/>
  <c r="N349" i="2"/>
  <c r="E349" i="2"/>
  <c r="L349" i="2"/>
  <c r="K349" i="2"/>
  <c r="D349" i="2"/>
  <c r="C349" i="2"/>
  <c r="G349" i="2"/>
  <c r="F349" i="2"/>
  <c r="CI348" i="2"/>
  <c r="AA348" i="2"/>
  <c r="AU348" i="2"/>
  <c r="BO348" i="2"/>
  <c r="CG348" i="2"/>
  <c r="Y348" i="2"/>
  <c r="BM348" i="2"/>
  <c r="AS348" i="2"/>
  <c r="CK348" i="2"/>
  <c r="AC348" i="2"/>
  <c r="BQ348" i="2"/>
  <c r="AW348" i="2"/>
  <c r="AK348" i="2"/>
  <c r="CS348" i="2"/>
  <c r="BY348" i="2"/>
  <c r="BE348" i="2"/>
  <c r="CY350" i="2"/>
  <c r="B350" i="2"/>
  <c r="DC347" i="2"/>
  <c r="DE347" i="2"/>
  <c r="BK348" i="2"/>
  <c r="CE348" i="2"/>
  <c r="DA348" i="2"/>
  <c r="AQ348" i="2"/>
  <c r="W348" i="2"/>
  <c r="AY348" i="2"/>
  <c r="BS348" i="2"/>
  <c r="AE348" i="2"/>
  <c r="CM348" i="2"/>
  <c r="BW348" i="2"/>
  <c r="CQ348" i="2"/>
  <c r="BC348" i="2"/>
  <c r="AI348" i="2"/>
  <c r="AG348" i="2"/>
  <c r="CO348" i="2"/>
  <c r="BA348" i="2"/>
  <c r="BU348" i="2"/>
  <c r="DB347" i="2"/>
  <c r="CJ348" i="2"/>
  <c r="AB348" i="2"/>
  <c r="BP348" i="2"/>
  <c r="AV348" i="2"/>
  <c r="CH348" i="2"/>
  <c r="Z348" i="2"/>
  <c r="BN348" i="2"/>
  <c r="AT348" i="2"/>
  <c r="AX348" i="2"/>
  <c r="BR348" i="2"/>
  <c r="CL348" i="2"/>
  <c r="AD348" i="2"/>
  <c r="AH348" i="2"/>
  <c r="BB348" i="2"/>
  <c r="CP348" i="2"/>
  <c r="BV348" i="2"/>
  <c r="DD347" i="2"/>
  <c r="CF348" i="2"/>
  <c r="X348" i="2"/>
  <c r="AR348" i="2"/>
  <c r="BL348" i="2"/>
  <c r="AZ348" i="2"/>
  <c r="BT348" i="2"/>
  <c r="AF348" i="2"/>
  <c r="CN348" i="2"/>
  <c r="BD348" i="2"/>
  <c r="BX348" i="2"/>
  <c r="CR348" i="2"/>
  <c r="AJ348" i="2"/>
  <c r="A351" i="2"/>
  <c r="DE62" i="2" l="1"/>
  <c r="DB62" i="2"/>
  <c r="DC62" i="2"/>
  <c r="DD62" i="2"/>
  <c r="CI349" i="2"/>
  <c r="AA349" i="2"/>
  <c r="BO349" i="2"/>
  <c r="AU349" i="2"/>
  <c r="CN349" i="2"/>
  <c r="AF349" i="2"/>
  <c r="BT349" i="2"/>
  <c r="AZ349" i="2"/>
  <c r="CK349" i="2"/>
  <c r="AC349" i="2"/>
  <c r="BQ349" i="2"/>
  <c r="AW349" i="2"/>
  <c r="AI349" i="2"/>
  <c r="BC349" i="2"/>
  <c r="BW349" i="2"/>
  <c r="CQ349" i="2"/>
  <c r="DE348" i="2"/>
  <c r="AV349" i="2"/>
  <c r="BP349" i="2"/>
  <c r="AB349" i="2"/>
  <c r="CJ349" i="2"/>
  <c r="CY351" i="2"/>
  <c r="B351" i="2"/>
  <c r="DC348" i="2"/>
  <c r="Z349" i="2"/>
  <c r="AT349" i="2"/>
  <c r="CH349" i="2"/>
  <c r="BN349" i="2"/>
  <c r="AE349" i="2"/>
  <c r="AY349" i="2"/>
  <c r="CM349" i="2"/>
  <c r="BS349" i="2"/>
  <c r="CL349" i="2"/>
  <c r="AD349" i="2"/>
  <c r="AX349" i="2"/>
  <c r="BR349" i="2"/>
  <c r="BD349" i="2"/>
  <c r="BX349" i="2"/>
  <c r="CR349" i="2"/>
  <c r="AJ349" i="2"/>
  <c r="CZ350" i="2"/>
  <c r="P350" i="2"/>
  <c r="M350" i="2"/>
  <c r="N350" i="2"/>
  <c r="O350" i="2"/>
  <c r="G350" i="2"/>
  <c r="K350" i="2"/>
  <c r="L350" i="2"/>
  <c r="Q350" i="2"/>
  <c r="J350" i="2"/>
  <c r="F350" i="2"/>
  <c r="E350" i="2"/>
  <c r="I350" i="2"/>
  <c r="D350" i="2"/>
  <c r="H350" i="2"/>
  <c r="C350" i="2"/>
  <c r="DA349" i="2"/>
  <c r="W349" i="2"/>
  <c r="AQ349" i="2"/>
  <c r="BK349" i="2"/>
  <c r="CE349" i="2"/>
  <c r="Y349" i="2"/>
  <c r="AS349" i="2"/>
  <c r="CG349" i="2"/>
  <c r="BM349" i="2"/>
  <c r="AG349" i="2"/>
  <c r="CO349" i="2"/>
  <c r="BA349" i="2"/>
  <c r="BU349" i="2"/>
  <c r="DB348" i="2"/>
  <c r="DD348" i="2"/>
  <c r="X349" i="2"/>
  <c r="AR349" i="2"/>
  <c r="BL349" i="2"/>
  <c r="CF349" i="2"/>
  <c r="AH349" i="2"/>
  <c r="CP349" i="2"/>
  <c r="BV349" i="2"/>
  <c r="BB349" i="2"/>
  <c r="BY349" i="2"/>
  <c r="CS349" i="2"/>
  <c r="BE349" i="2"/>
  <c r="AK349" i="2"/>
  <c r="A352" i="2"/>
  <c r="DC349" i="2" l="1"/>
  <c r="CJ350" i="2"/>
  <c r="AB350" i="2"/>
  <c r="BP350" i="2"/>
  <c r="AV350" i="2"/>
  <c r="CH350" i="2"/>
  <c r="Z350" i="2"/>
  <c r="AT350" i="2"/>
  <c r="BN350" i="2"/>
  <c r="BS350" i="2"/>
  <c r="CM350" i="2"/>
  <c r="AY350" i="2"/>
  <c r="AE350" i="2"/>
  <c r="AG350" i="2"/>
  <c r="BA350" i="2"/>
  <c r="CO350" i="2"/>
  <c r="BU350" i="2"/>
  <c r="DB349" i="2"/>
  <c r="BR350" i="2"/>
  <c r="CL350" i="2"/>
  <c r="AX350" i="2"/>
  <c r="AD350" i="2"/>
  <c r="CR350" i="2"/>
  <c r="BX350" i="2"/>
  <c r="BD350" i="2"/>
  <c r="AJ350" i="2"/>
  <c r="DE349" i="2"/>
  <c r="CY352" i="2"/>
  <c r="B352" i="2"/>
  <c r="DD349" i="2"/>
  <c r="W350" i="2"/>
  <c r="AQ350" i="2"/>
  <c r="CE350" i="2"/>
  <c r="BK350" i="2"/>
  <c r="DA350" i="2"/>
  <c r="AS350" i="2"/>
  <c r="BM350" i="2"/>
  <c r="CG350" i="2"/>
  <c r="Y350" i="2"/>
  <c r="AF350" i="2"/>
  <c r="CN350" i="2"/>
  <c r="BT350" i="2"/>
  <c r="AZ350" i="2"/>
  <c r="BV350" i="2"/>
  <c r="CP350" i="2"/>
  <c r="BB350" i="2"/>
  <c r="AH350" i="2"/>
  <c r="CZ351" i="2"/>
  <c r="Q351" i="2"/>
  <c r="N351" i="2"/>
  <c r="L351" i="2"/>
  <c r="E351" i="2"/>
  <c r="M351" i="2"/>
  <c r="C351" i="2"/>
  <c r="G351" i="2"/>
  <c r="F351" i="2"/>
  <c r="J351" i="2"/>
  <c r="P351" i="2"/>
  <c r="K351" i="2"/>
  <c r="I351" i="2"/>
  <c r="H351" i="2"/>
  <c r="O351" i="2"/>
  <c r="D351" i="2"/>
  <c r="AR350" i="2"/>
  <c r="X350" i="2"/>
  <c r="BL350" i="2"/>
  <c r="CF350" i="2"/>
  <c r="CI350" i="2"/>
  <c r="AA350" i="2"/>
  <c r="AU350" i="2"/>
  <c r="BO350" i="2"/>
  <c r="BQ350" i="2"/>
  <c r="CK350" i="2"/>
  <c r="AC350" i="2"/>
  <c r="AW350" i="2"/>
  <c r="AK350" i="2"/>
  <c r="BE350" i="2"/>
  <c r="BY350" i="2"/>
  <c r="CS350" i="2"/>
  <c r="BW350" i="2"/>
  <c r="CQ350" i="2"/>
  <c r="AI350" i="2"/>
  <c r="BC350" i="2"/>
  <c r="A353" i="2"/>
  <c r="CF351" i="2" l="1"/>
  <c r="X351" i="2"/>
  <c r="AR351" i="2"/>
  <c r="BL351" i="2"/>
  <c r="CM351" i="2"/>
  <c r="BS351" i="2"/>
  <c r="AE351" i="2"/>
  <c r="AY351" i="2"/>
  <c r="CI351" i="2"/>
  <c r="AA351" i="2"/>
  <c r="AU351" i="2"/>
  <c r="BO351" i="2"/>
  <c r="CN351" i="2"/>
  <c r="BT351" i="2"/>
  <c r="AF351" i="2"/>
  <c r="AZ351" i="2"/>
  <c r="DB350" i="2"/>
  <c r="AI351" i="2"/>
  <c r="CQ351" i="2"/>
  <c r="BW351" i="2"/>
  <c r="BC351" i="2"/>
  <c r="CR351" i="2"/>
  <c r="BX351" i="2"/>
  <c r="AJ351" i="2"/>
  <c r="BD351" i="2"/>
  <c r="DA351" i="2"/>
  <c r="CE351" i="2"/>
  <c r="AQ351" i="2"/>
  <c r="W351" i="2"/>
  <c r="BK351" i="2"/>
  <c r="BV351" i="2"/>
  <c r="CP351" i="2"/>
  <c r="BB351" i="2"/>
  <c r="AH351" i="2"/>
  <c r="DD350" i="2"/>
  <c r="CJ351" i="2"/>
  <c r="AB351" i="2"/>
  <c r="BP351" i="2"/>
  <c r="AV351" i="2"/>
  <c r="CL351" i="2"/>
  <c r="BR351" i="2"/>
  <c r="AD351" i="2"/>
  <c r="AX351" i="2"/>
  <c r="AG351" i="2"/>
  <c r="BA351" i="2"/>
  <c r="BU351" i="2"/>
  <c r="CO351" i="2"/>
  <c r="AK351" i="2"/>
  <c r="BE351" i="2"/>
  <c r="CS351" i="2"/>
  <c r="BY351" i="2"/>
  <c r="DE350" i="2"/>
  <c r="CY353" i="2"/>
  <c r="B353" i="2"/>
  <c r="CK351" i="2"/>
  <c r="AC351" i="2"/>
  <c r="BQ351" i="2"/>
  <c r="AW351" i="2"/>
  <c r="CH351" i="2"/>
  <c r="Z351" i="2"/>
  <c r="BN351" i="2"/>
  <c r="AT351" i="2"/>
  <c r="CG351" i="2"/>
  <c r="Y351" i="2"/>
  <c r="BM351" i="2"/>
  <c r="AS351" i="2"/>
  <c r="DC350" i="2"/>
  <c r="CZ352" i="2"/>
  <c r="P352" i="2"/>
  <c r="N352" i="2"/>
  <c r="M352" i="2"/>
  <c r="O352" i="2"/>
  <c r="Q352" i="2"/>
  <c r="E352" i="2"/>
  <c r="F352" i="2"/>
  <c r="G352" i="2"/>
  <c r="H352" i="2"/>
  <c r="I352" i="2"/>
  <c r="J352" i="2"/>
  <c r="D352" i="2"/>
  <c r="K352" i="2"/>
  <c r="C352" i="2"/>
  <c r="L352" i="2"/>
  <c r="A354" i="2"/>
  <c r="BT352" i="2" l="1"/>
  <c r="CN352" i="2"/>
  <c r="AZ352" i="2"/>
  <c r="AF352" i="2"/>
  <c r="BR352" i="2"/>
  <c r="AD352" i="2"/>
  <c r="CL352" i="2"/>
  <c r="AX352" i="2"/>
  <c r="Z352" i="2"/>
  <c r="AT352" i="2"/>
  <c r="BN352" i="2"/>
  <c r="CH352" i="2"/>
  <c r="AG352" i="2"/>
  <c r="BA352" i="2"/>
  <c r="CO352" i="2"/>
  <c r="BU352" i="2"/>
  <c r="DE351" i="2"/>
  <c r="CE352" i="2"/>
  <c r="BK352" i="2"/>
  <c r="AQ352" i="2"/>
  <c r="W352" i="2"/>
  <c r="DA352" i="2"/>
  <c r="AW352" i="2"/>
  <c r="BQ352" i="2"/>
  <c r="CK352" i="2"/>
  <c r="AC352" i="2"/>
  <c r="CG352" i="2"/>
  <c r="AS352" i="2"/>
  <c r="BM352" i="2"/>
  <c r="Y352" i="2"/>
  <c r="AH352" i="2"/>
  <c r="BB352" i="2"/>
  <c r="BV352" i="2"/>
  <c r="CP352" i="2"/>
  <c r="DD351" i="2"/>
  <c r="CY354" i="2"/>
  <c r="B354" i="2"/>
  <c r="X352" i="2"/>
  <c r="AR352" i="2"/>
  <c r="CF352" i="2"/>
  <c r="BL352" i="2"/>
  <c r="AU352" i="2"/>
  <c r="BO352" i="2"/>
  <c r="AA352" i="2"/>
  <c r="CI352" i="2"/>
  <c r="BW352" i="2"/>
  <c r="CQ352" i="2"/>
  <c r="AI352" i="2"/>
  <c r="BC352" i="2"/>
  <c r="DC351" i="2"/>
  <c r="CZ353" i="2"/>
  <c r="N353" i="2"/>
  <c r="P353" i="2"/>
  <c r="Q353" i="2"/>
  <c r="M353" i="2"/>
  <c r="D353" i="2"/>
  <c r="H353" i="2"/>
  <c r="I353" i="2"/>
  <c r="O353" i="2"/>
  <c r="G353" i="2"/>
  <c r="K353" i="2"/>
  <c r="L353" i="2"/>
  <c r="F353" i="2"/>
  <c r="J353" i="2"/>
  <c r="E353" i="2"/>
  <c r="C353" i="2"/>
  <c r="AY352" i="2"/>
  <c r="BS352" i="2"/>
  <c r="AE352" i="2"/>
  <c r="CM352" i="2"/>
  <c r="AB352" i="2"/>
  <c r="AV352" i="2"/>
  <c r="CJ352" i="2"/>
  <c r="BP352" i="2"/>
  <c r="AK352" i="2"/>
  <c r="CS352" i="2"/>
  <c r="BE352" i="2"/>
  <c r="BY352" i="2"/>
  <c r="CR352" i="2"/>
  <c r="BX352" i="2"/>
  <c r="BD352" i="2"/>
  <c r="AJ352" i="2"/>
  <c r="DB351" i="2"/>
  <c r="A355" i="2"/>
  <c r="Z353" i="2" l="1"/>
  <c r="AT353" i="2"/>
  <c r="BN353" i="2"/>
  <c r="CH353" i="2"/>
  <c r="BW353" i="2"/>
  <c r="CQ353" i="2"/>
  <c r="AI353" i="2"/>
  <c r="BC353" i="2"/>
  <c r="AG353" i="2"/>
  <c r="BA353" i="2"/>
  <c r="CO353" i="2"/>
  <c r="BU353" i="2"/>
  <c r="DD352" i="2"/>
  <c r="W353" i="2"/>
  <c r="AQ353" i="2"/>
  <c r="BK353" i="2"/>
  <c r="DA353" i="2"/>
  <c r="CE353" i="2"/>
  <c r="AF353" i="2"/>
  <c r="AZ353" i="2"/>
  <c r="BT353" i="2"/>
  <c r="CN353" i="2"/>
  <c r="CK353" i="2"/>
  <c r="AC353" i="2"/>
  <c r="BQ353" i="2"/>
  <c r="AW353" i="2"/>
  <c r="AK353" i="2"/>
  <c r="BE353" i="2"/>
  <c r="BY353" i="2"/>
  <c r="CS353" i="2"/>
  <c r="DE352" i="2"/>
  <c r="AS353" i="2"/>
  <c r="BM353" i="2"/>
  <c r="CG353" i="2"/>
  <c r="Y353" i="2"/>
  <c r="CM353" i="2"/>
  <c r="AE353" i="2"/>
  <c r="AY353" i="2"/>
  <c r="BS353" i="2"/>
  <c r="AV353" i="2"/>
  <c r="BP353" i="2"/>
  <c r="CJ353" i="2"/>
  <c r="AB353" i="2"/>
  <c r="CR353" i="2"/>
  <c r="BX353" i="2"/>
  <c r="BD353" i="2"/>
  <c r="AJ353" i="2"/>
  <c r="CY355" i="2"/>
  <c r="B355" i="2"/>
  <c r="CL353" i="2"/>
  <c r="AD353" i="2"/>
  <c r="BR353" i="2"/>
  <c r="AX353" i="2"/>
  <c r="AA353" i="2"/>
  <c r="AU353" i="2"/>
  <c r="CI353" i="2"/>
  <c r="BO353" i="2"/>
  <c r="AR353" i="2"/>
  <c r="BL353" i="2"/>
  <c r="X353" i="2"/>
  <c r="CF353" i="2"/>
  <c r="BV353" i="2"/>
  <c r="CP353" i="2"/>
  <c r="BB353" i="2"/>
  <c r="AH353" i="2"/>
  <c r="DC352" i="2"/>
  <c r="CZ354" i="2"/>
  <c r="O354" i="2"/>
  <c r="M354" i="2"/>
  <c r="Q354" i="2"/>
  <c r="P354" i="2"/>
  <c r="N354" i="2"/>
  <c r="L354" i="2"/>
  <c r="E354" i="2"/>
  <c r="D354" i="2"/>
  <c r="K354" i="2"/>
  <c r="J354" i="2"/>
  <c r="C354" i="2"/>
  <c r="G354" i="2"/>
  <c r="F354" i="2"/>
  <c r="I354" i="2"/>
  <c r="H354" i="2"/>
  <c r="DB352" i="2"/>
  <c r="A356" i="2"/>
  <c r="CZ355" i="2" l="1"/>
  <c r="P355" i="2"/>
  <c r="N355" i="2"/>
  <c r="M355" i="2"/>
  <c r="O355" i="2"/>
  <c r="E355" i="2"/>
  <c r="F355" i="2"/>
  <c r="G355" i="2"/>
  <c r="H355" i="2"/>
  <c r="I355" i="2"/>
  <c r="J355" i="2"/>
  <c r="C355" i="2"/>
  <c r="Q355" i="2"/>
  <c r="L355" i="2"/>
  <c r="D355" i="2"/>
  <c r="K355" i="2"/>
  <c r="CY356" i="2"/>
  <c r="B356" i="2"/>
  <c r="BN354" i="2"/>
  <c r="CH354" i="2"/>
  <c r="Z354" i="2"/>
  <c r="AT354" i="2"/>
  <c r="AY354" i="2"/>
  <c r="BS354" i="2"/>
  <c r="AE354" i="2"/>
  <c r="CM354" i="2"/>
  <c r="AH354" i="2"/>
  <c r="CP354" i="2"/>
  <c r="BV354" i="2"/>
  <c r="BB354" i="2"/>
  <c r="AI354" i="2"/>
  <c r="BC354" i="2"/>
  <c r="BW354" i="2"/>
  <c r="CQ354" i="2"/>
  <c r="DD353" i="2"/>
  <c r="CI354" i="2"/>
  <c r="AA354" i="2"/>
  <c r="AU354" i="2"/>
  <c r="BO354" i="2"/>
  <c r="BL354" i="2"/>
  <c r="CF354" i="2"/>
  <c r="AR354" i="2"/>
  <c r="X354" i="2"/>
  <c r="CR354" i="2"/>
  <c r="AJ354" i="2"/>
  <c r="BX354" i="2"/>
  <c r="BD354" i="2"/>
  <c r="DC353" i="2"/>
  <c r="CJ354" i="2"/>
  <c r="AB354" i="2"/>
  <c r="BP354" i="2"/>
  <c r="AV354" i="2"/>
  <c r="BK354" i="2"/>
  <c r="CE354" i="2"/>
  <c r="AQ354" i="2"/>
  <c r="DA354" i="2"/>
  <c r="W354" i="2"/>
  <c r="BM354" i="2"/>
  <c r="CG354" i="2"/>
  <c r="AS354" i="2"/>
  <c r="Y354" i="2"/>
  <c r="BY354" i="2"/>
  <c r="CS354" i="2"/>
  <c r="BE354" i="2"/>
  <c r="AK354" i="2"/>
  <c r="DE353" i="2"/>
  <c r="DB353" i="2"/>
  <c r="AW354" i="2"/>
  <c r="BQ354" i="2"/>
  <c r="AC354" i="2"/>
  <c r="CK354" i="2"/>
  <c r="CL354" i="2"/>
  <c r="AD354" i="2"/>
  <c r="BR354" i="2"/>
  <c r="AX354" i="2"/>
  <c r="CN354" i="2"/>
  <c r="AF354" i="2"/>
  <c r="AZ354" i="2"/>
  <c r="BT354" i="2"/>
  <c r="BU354" i="2"/>
  <c r="CO354" i="2"/>
  <c r="BA354" i="2"/>
  <c r="AG354" i="2"/>
  <c r="A357" i="2"/>
  <c r="CZ356" i="2" l="1"/>
  <c r="Q356" i="2"/>
  <c r="O356" i="2"/>
  <c r="N356" i="2"/>
  <c r="P356" i="2"/>
  <c r="M356" i="2"/>
  <c r="E356" i="2"/>
  <c r="F356" i="2"/>
  <c r="D356" i="2"/>
  <c r="K356" i="2"/>
  <c r="G356" i="2"/>
  <c r="C356" i="2"/>
  <c r="L356" i="2"/>
  <c r="J356" i="2"/>
  <c r="H356" i="2"/>
  <c r="I356" i="2"/>
  <c r="AZ355" i="2"/>
  <c r="BT355" i="2"/>
  <c r="CN355" i="2"/>
  <c r="AF355" i="2"/>
  <c r="AW355" i="2"/>
  <c r="BQ355" i="2"/>
  <c r="CK355" i="2"/>
  <c r="AC355" i="2"/>
  <c r="AS355" i="2"/>
  <c r="BM355" i="2"/>
  <c r="Y355" i="2"/>
  <c r="CG355" i="2"/>
  <c r="CR355" i="2"/>
  <c r="BX355" i="2"/>
  <c r="BD355" i="2"/>
  <c r="AJ355" i="2"/>
  <c r="CY357" i="2"/>
  <c r="B357" i="2"/>
  <c r="AY355" i="2"/>
  <c r="BS355" i="2"/>
  <c r="AE355" i="2"/>
  <c r="CM355" i="2"/>
  <c r="W355" i="2"/>
  <c r="AQ355" i="2"/>
  <c r="BK355" i="2"/>
  <c r="DA355" i="2"/>
  <c r="CE355" i="2"/>
  <c r="AU355" i="2"/>
  <c r="BO355" i="2"/>
  <c r="AA355" i="2"/>
  <c r="CI355" i="2"/>
  <c r="AG355" i="2"/>
  <c r="BA355" i="2"/>
  <c r="CO355" i="2"/>
  <c r="BU355" i="2"/>
  <c r="DC354" i="2"/>
  <c r="X355" i="2"/>
  <c r="AR355" i="2"/>
  <c r="BL355" i="2"/>
  <c r="CF355" i="2"/>
  <c r="AX355" i="2"/>
  <c r="BR355" i="2"/>
  <c r="AD355" i="2"/>
  <c r="CL355" i="2"/>
  <c r="Z355" i="2"/>
  <c r="AT355" i="2"/>
  <c r="CH355" i="2"/>
  <c r="BN355" i="2"/>
  <c r="AH355" i="2"/>
  <c r="BB355" i="2"/>
  <c r="BV355" i="2"/>
  <c r="CP355" i="2"/>
  <c r="DE354" i="2"/>
  <c r="DB354" i="2"/>
  <c r="DD354" i="2"/>
  <c r="AK355" i="2"/>
  <c r="CS355" i="2"/>
  <c r="BE355" i="2"/>
  <c r="BY355" i="2"/>
  <c r="AB355" i="2"/>
  <c r="AV355" i="2"/>
  <c r="BP355" i="2"/>
  <c r="CJ355" i="2"/>
  <c r="BW355" i="2"/>
  <c r="CQ355" i="2"/>
  <c r="AI355" i="2"/>
  <c r="BC355" i="2"/>
  <c r="A358" i="2"/>
  <c r="DE355" i="2" l="1"/>
  <c r="DB355" i="2"/>
  <c r="CJ356" i="2"/>
  <c r="AB356" i="2"/>
  <c r="BP356" i="2"/>
  <c r="AV356" i="2"/>
  <c r="CI356" i="2"/>
  <c r="AA356" i="2"/>
  <c r="AU356" i="2"/>
  <c r="BO356" i="2"/>
  <c r="BM356" i="2"/>
  <c r="CG356" i="2"/>
  <c r="Y356" i="2"/>
  <c r="AS356" i="2"/>
  <c r="AI356" i="2"/>
  <c r="CQ356" i="2"/>
  <c r="BW356" i="2"/>
  <c r="BC356" i="2"/>
  <c r="AD356" i="2"/>
  <c r="AX356" i="2"/>
  <c r="BR356" i="2"/>
  <c r="CL356" i="2"/>
  <c r="BU356" i="2"/>
  <c r="CO356" i="2"/>
  <c r="BA356" i="2"/>
  <c r="AG356" i="2"/>
  <c r="CY358" i="2"/>
  <c r="B358" i="2"/>
  <c r="DC355" i="2"/>
  <c r="AC356" i="2"/>
  <c r="CK356" i="2"/>
  <c r="BQ356" i="2"/>
  <c r="AW356" i="2"/>
  <c r="BK356" i="2"/>
  <c r="CE356" i="2"/>
  <c r="W356" i="2"/>
  <c r="DA356" i="2"/>
  <c r="AQ356" i="2"/>
  <c r="CH356" i="2"/>
  <c r="Z356" i="2"/>
  <c r="AT356" i="2"/>
  <c r="BN356" i="2"/>
  <c r="AH356" i="2"/>
  <c r="CP356" i="2"/>
  <c r="BB356" i="2"/>
  <c r="BV356" i="2"/>
  <c r="CZ357" i="2"/>
  <c r="O357" i="2"/>
  <c r="M357" i="2"/>
  <c r="Q357" i="2"/>
  <c r="N357" i="2"/>
  <c r="P357" i="2"/>
  <c r="C357" i="2"/>
  <c r="D357" i="2"/>
  <c r="H357" i="2"/>
  <c r="F357" i="2"/>
  <c r="G357" i="2"/>
  <c r="K357" i="2"/>
  <c r="L357" i="2"/>
  <c r="J357" i="2"/>
  <c r="E357" i="2"/>
  <c r="I357" i="2"/>
  <c r="AE356" i="2"/>
  <c r="BS356" i="2"/>
  <c r="AY356" i="2"/>
  <c r="CM356" i="2"/>
  <c r="BY356" i="2"/>
  <c r="CS356" i="2"/>
  <c r="BE356" i="2"/>
  <c r="AK356" i="2"/>
  <c r="DD355" i="2"/>
  <c r="AZ356" i="2"/>
  <c r="BT356" i="2"/>
  <c r="CN356" i="2"/>
  <c r="AF356" i="2"/>
  <c r="BL356" i="2"/>
  <c r="CF356" i="2"/>
  <c r="X356" i="2"/>
  <c r="AR356" i="2"/>
  <c r="CR356" i="2"/>
  <c r="AJ356" i="2"/>
  <c r="BD356" i="2"/>
  <c r="BX356" i="2"/>
  <c r="A359" i="2"/>
  <c r="CZ358" i="2" l="1"/>
  <c r="P358" i="2"/>
  <c r="N358" i="2"/>
  <c r="M358" i="2"/>
  <c r="H358" i="2"/>
  <c r="I358" i="2"/>
  <c r="J358" i="2"/>
  <c r="Q358" i="2"/>
  <c r="F358" i="2"/>
  <c r="E358" i="2"/>
  <c r="L358" i="2"/>
  <c r="O358" i="2"/>
  <c r="C358" i="2"/>
  <c r="D358" i="2"/>
  <c r="K358" i="2"/>
  <c r="G358" i="2"/>
  <c r="CY359" i="2"/>
  <c r="B359" i="2"/>
  <c r="CL357" i="2"/>
  <c r="AD357" i="2"/>
  <c r="BR357" i="2"/>
  <c r="AX357" i="2"/>
  <c r="BN357" i="2"/>
  <c r="CH357" i="2"/>
  <c r="Z357" i="2"/>
  <c r="AT357" i="2"/>
  <c r="CR357" i="2"/>
  <c r="AJ357" i="2"/>
  <c r="BX357" i="2"/>
  <c r="BD357" i="2"/>
  <c r="AI357" i="2"/>
  <c r="BC357" i="2"/>
  <c r="BW357" i="2"/>
  <c r="CQ357" i="2"/>
  <c r="DB356" i="2"/>
  <c r="CN357" i="2"/>
  <c r="AF357" i="2"/>
  <c r="AZ357" i="2"/>
  <c r="BT357" i="2"/>
  <c r="CJ357" i="2"/>
  <c r="AB357" i="2"/>
  <c r="AV357" i="2"/>
  <c r="BP357" i="2"/>
  <c r="AH357" i="2"/>
  <c r="CP357" i="2"/>
  <c r="BV357" i="2"/>
  <c r="BB357" i="2"/>
  <c r="DE356" i="2"/>
  <c r="CK357" i="2"/>
  <c r="AC357" i="2"/>
  <c r="AW357" i="2"/>
  <c r="BQ357" i="2"/>
  <c r="CM357" i="2"/>
  <c r="AE357" i="2"/>
  <c r="AY357" i="2"/>
  <c r="BS357" i="2"/>
  <c r="BL357" i="2"/>
  <c r="CF357" i="2"/>
  <c r="X357" i="2"/>
  <c r="AR357" i="2"/>
  <c r="BY357" i="2"/>
  <c r="CS357" i="2"/>
  <c r="BE357" i="2"/>
  <c r="AK357" i="2"/>
  <c r="DC356" i="2"/>
  <c r="DD356" i="2"/>
  <c r="BM357" i="2"/>
  <c r="CG357" i="2"/>
  <c r="Y357" i="2"/>
  <c r="AS357" i="2"/>
  <c r="CI357" i="2"/>
  <c r="AA357" i="2"/>
  <c r="BO357" i="2"/>
  <c r="AU357" i="2"/>
  <c r="DA357" i="2"/>
  <c r="W357" i="2"/>
  <c r="AQ357" i="2"/>
  <c r="CE357" i="2"/>
  <c r="BK357" i="2"/>
  <c r="BU357" i="2"/>
  <c r="CO357" i="2"/>
  <c r="BA357" i="2"/>
  <c r="AG357" i="2"/>
  <c r="A360" i="2"/>
  <c r="DB357" i="2" l="1"/>
  <c r="CZ359" i="2"/>
  <c r="N359" i="2"/>
  <c r="M359" i="2"/>
  <c r="O359" i="2"/>
  <c r="Q359" i="2"/>
  <c r="J359" i="2"/>
  <c r="C359" i="2"/>
  <c r="E359" i="2"/>
  <c r="F359" i="2"/>
  <c r="P359" i="2"/>
  <c r="G359" i="2"/>
  <c r="L359" i="2"/>
  <c r="H359" i="2"/>
  <c r="K359" i="2"/>
  <c r="D359" i="2"/>
  <c r="I359" i="2"/>
  <c r="BL358" i="2"/>
  <c r="CF358" i="2"/>
  <c r="X358" i="2"/>
  <c r="AR358" i="2"/>
  <c r="CG358" i="2"/>
  <c r="BM358" i="2"/>
  <c r="Y358" i="2"/>
  <c r="AS358" i="2"/>
  <c r="BQ358" i="2"/>
  <c r="CK358" i="2"/>
  <c r="AW358" i="2"/>
  <c r="AC358" i="2"/>
  <c r="CR358" i="2"/>
  <c r="AJ358" i="2"/>
  <c r="BX358" i="2"/>
  <c r="BD358" i="2"/>
  <c r="CY360" i="2"/>
  <c r="B360" i="2"/>
  <c r="BO358" i="2"/>
  <c r="CI358" i="2"/>
  <c r="AU358" i="2"/>
  <c r="AA358" i="2"/>
  <c r="AI358" i="2"/>
  <c r="CQ358" i="2"/>
  <c r="BC358" i="2"/>
  <c r="BW358" i="2"/>
  <c r="AK358" i="2"/>
  <c r="BE358" i="2"/>
  <c r="BY358" i="2"/>
  <c r="CS358" i="2"/>
  <c r="BU358" i="2"/>
  <c r="CO358" i="2"/>
  <c r="BA358" i="2"/>
  <c r="AG358" i="2"/>
  <c r="DD357" i="2"/>
  <c r="BS358" i="2"/>
  <c r="CM358" i="2"/>
  <c r="AE358" i="2"/>
  <c r="AY358" i="2"/>
  <c r="BT358" i="2"/>
  <c r="AZ358" i="2"/>
  <c r="CN358" i="2"/>
  <c r="AF358" i="2"/>
  <c r="BR358" i="2"/>
  <c r="AX358" i="2"/>
  <c r="AD358" i="2"/>
  <c r="CL358" i="2"/>
  <c r="BV358" i="2"/>
  <c r="CP358" i="2"/>
  <c r="BB358" i="2"/>
  <c r="AH358" i="2"/>
  <c r="DE357" i="2"/>
  <c r="DC357" i="2"/>
  <c r="CE358" i="2"/>
  <c r="BK358" i="2"/>
  <c r="DA358" i="2"/>
  <c r="W358" i="2"/>
  <c r="AQ358" i="2"/>
  <c r="BN358" i="2"/>
  <c r="CH358" i="2"/>
  <c r="Z358" i="2"/>
  <c r="AT358" i="2"/>
  <c r="BP358" i="2"/>
  <c r="CJ358" i="2"/>
  <c r="AB358" i="2"/>
  <c r="AV358" i="2"/>
  <c r="A361" i="2"/>
  <c r="CY361" i="2" l="1"/>
  <c r="B361" i="2"/>
  <c r="DD358" i="2"/>
  <c r="X359" i="2"/>
  <c r="AR359" i="2"/>
  <c r="BL359" i="2"/>
  <c r="CF359" i="2"/>
  <c r="AU359" i="2"/>
  <c r="BO359" i="2"/>
  <c r="AA359" i="2"/>
  <c r="CI359" i="2"/>
  <c r="DA359" i="2"/>
  <c r="W359" i="2"/>
  <c r="AQ359" i="2"/>
  <c r="BK359" i="2"/>
  <c r="CE359" i="2"/>
  <c r="AG359" i="2"/>
  <c r="CO359" i="2"/>
  <c r="BA359" i="2"/>
  <c r="BU359" i="2"/>
  <c r="DC358" i="2"/>
  <c r="DE358" i="2"/>
  <c r="AD359" i="2"/>
  <c r="AX359" i="2"/>
  <c r="CL359" i="2"/>
  <c r="BR359" i="2"/>
  <c r="AC359" i="2"/>
  <c r="AW359" i="2"/>
  <c r="BQ359" i="2"/>
  <c r="CK359" i="2"/>
  <c r="CN359" i="2"/>
  <c r="AF359" i="2"/>
  <c r="BT359" i="2"/>
  <c r="AZ359" i="2"/>
  <c r="Y359" i="2"/>
  <c r="AS359" i="2"/>
  <c r="CG359" i="2"/>
  <c r="BM359" i="2"/>
  <c r="AI359" i="2"/>
  <c r="BC359" i="2"/>
  <c r="BW359" i="2"/>
  <c r="CQ359" i="2"/>
  <c r="CZ360" i="2"/>
  <c r="O360" i="2"/>
  <c r="M360" i="2"/>
  <c r="Q360" i="2"/>
  <c r="F360" i="2"/>
  <c r="G360" i="2"/>
  <c r="K360" i="2"/>
  <c r="D360" i="2"/>
  <c r="N360" i="2"/>
  <c r="C360" i="2"/>
  <c r="J360" i="2"/>
  <c r="H360" i="2"/>
  <c r="P360" i="2"/>
  <c r="I360" i="2"/>
  <c r="L360" i="2"/>
  <c r="E360" i="2"/>
  <c r="AY359" i="2"/>
  <c r="BS359" i="2"/>
  <c r="CM359" i="2"/>
  <c r="AE359" i="2"/>
  <c r="BD359" i="2"/>
  <c r="BX359" i="2"/>
  <c r="CR359" i="2"/>
  <c r="AJ359" i="2"/>
  <c r="AH359" i="2"/>
  <c r="BB359" i="2"/>
  <c r="CP359" i="2"/>
  <c r="BV359" i="2"/>
  <c r="DB358" i="2"/>
  <c r="AV359" i="2"/>
  <c r="BP359" i="2"/>
  <c r="CJ359" i="2"/>
  <c r="AB359" i="2"/>
  <c r="AT359" i="2"/>
  <c r="BN359" i="2"/>
  <c r="Z359" i="2"/>
  <c r="CH359" i="2"/>
  <c r="AK359" i="2"/>
  <c r="CS359" i="2"/>
  <c r="BY359" i="2"/>
  <c r="BE359" i="2"/>
  <c r="A362" i="2"/>
  <c r="DD359" i="2" l="1"/>
  <c r="BD360" i="2"/>
  <c r="BX360" i="2"/>
  <c r="CR360" i="2"/>
  <c r="AJ360" i="2"/>
  <c r="AH360" i="2"/>
  <c r="BB360" i="2"/>
  <c r="CP360" i="2"/>
  <c r="BV360" i="2"/>
  <c r="Z360" i="2"/>
  <c r="CH360" i="2"/>
  <c r="BN360" i="2"/>
  <c r="AT360" i="2"/>
  <c r="Y360" i="2"/>
  <c r="CG360" i="2"/>
  <c r="AS360" i="2"/>
  <c r="BM360" i="2"/>
  <c r="CJ360" i="2"/>
  <c r="AB360" i="2"/>
  <c r="AV360" i="2"/>
  <c r="BP360" i="2"/>
  <c r="X360" i="2"/>
  <c r="CF360" i="2"/>
  <c r="AR360" i="2"/>
  <c r="BL360" i="2"/>
  <c r="AK360" i="2"/>
  <c r="CS360" i="2"/>
  <c r="BY360" i="2"/>
  <c r="BE360" i="2"/>
  <c r="DC359" i="2"/>
  <c r="CY362" i="2"/>
  <c r="B362" i="2"/>
  <c r="CK360" i="2"/>
  <c r="AC360" i="2"/>
  <c r="AW360" i="2"/>
  <c r="BQ360" i="2"/>
  <c r="DA360" i="2"/>
  <c r="W360" i="2"/>
  <c r="AQ360" i="2"/>
  <c r="CE360" i="2"/>
  <c r="BK360" i="2"/>
  <c r="CI360" i="2"/>
  <c r="AA360" i="2"/>
  <c r="BO360" i="2"/>
  <c r="AU360" i="2"/>
  <c r="BW360" i="2"/>
  <c r="CQ360" i="2"/>
  <c r="BC360" i="2"/>
  <c r="AI360" i="2"/>
  <c r="DE359" i="2"/>
  <c r="CZ361" i="2"/>
  <c r="Q361" i="2"/>
  <c r="P361" i="2"/>
  <c r="N361" i="2"/>
  <c r="O361" i="2"/>
  <c r="M361" i="2"/>
  <c r="K361" i="2"/>
  <c r="L361" i="2"/>
  <c r="C361" i="2"/>
  <c r="D361" i="2"/>
  <c r="I361" i="2"/>
  <c r="E361" i="2"/>
  <c r="G361" i="2"/>
  <c r="H361" i="2"/>
  <c r="J361" i="2"/>
  <c r="F361" i="2"/>
  <c r="CN360" i="2"/>
  <c r="AF360" i="2"/>
  <c r="AZ360" i="2"/>
  <c r="BT360" i="2"/>
  <c r="CL360" i="2"/>
  <c r="AD360" i="2"/>
  <c r="BR360" i="2"/>
  <c r="AX360" i="2"/>
  <c r="CM360" i="2"/>
  <c r="AE360" i="2"/>
  <c r="AY360" i="2"/>
  <c r="BS360" i="2"/>
  <c r="AG360" i="2"/>
  <c r="CO360" i="2"/>
  <c r="BA360" i="2"/>
  <c r="BU360" i="2"/>
  <c r="DB359" i="2"/>
  <c r="A363" i="2"/>
  <c r="CZ362" i="2" l="1"/>
  <c r="Q362" i="2"/>
  <c r="O362" i="2"/>
  <c r="N362" i="2"/>
  <c r="M362" i="2"/>
  <c r="J362" i="2"/>
  <c r="C362" i="2"/>
  <c r="E362" i="2"/>
  <c r="F362" i="2"/>
  <c r="G362" i="2"/>
  <c r="L362" i="2"/>
  <c r="K362" i="2"/>
  <c r="P362" i="2"/>
  <c r="H362" i="2"/>
  <c r="D362" i="2"/>
  <c r="I362" i="2"/>
  <c r="DA361" i="2"/>
  <c r="W361" i="2"/>
  <c r="AQ361" i="2"/>
  <c r="BK361" i="2"/>
  <c r="CE361" i="2"/>
  <c r="DC360" i="2"/>
  <c r="CL361" i="2"/>
  <c r="AD361" i="2"/>
  <c r="AX361" i="2"/>
  <c r="BR361" i="2"/>
  <c r="AW361" i="2"/>
  <c r="BQ361" i="2"/>
  <c r="CK361" i="2"/>
  <c r="AC361" i="2"/>
  <c r="AY361" i="2"/>
  <c r="BS361" i="2"/>
  <c r="AE361" i="2"/>
  <c r="CM361" i="2"/>
  <c r="BX361" i="2"/>
  <c r="CR361" i="2"/>
  <c r="BD361" i="2"/>
  <c r="AJ361" i="2"/>
  <c r="DD360" i="2"/>
  <c r="CY363" i="2"/>
  <c r="B363" i="2"/>
  <c r="AV361" i="2"/>
  <c r="BP361" i="2"/>
  <c r="AB361" i="2"/>
  <c r="CJ361" i="2"/>
  <c r="AR361" i="2"/>
  <c r="BL361" i="2"/>
  <c r="X361" i="2"/>
  <c r="CF361" i="2"/>
  <c r="AG361" i="2"/>
  <c r="CO361" i="2"/>
  <c r="BU361" i="2"/>
  <c r="BA361" i="2"/>
  <c r="BE361" i="2"/>
  <c r="BY361" i="2"/>
  <c r="AK361" i="2"/>
  <c r="CS361" i="2"/>
  <c r="DE360" i="2"/>
  <c r="AU361" i="2"/>
  <c r="BO361" i="2"/>
  <c r="AA361" i="2"/>
  <c r="CI361" i="2"/>
  <c r="AI361" i="2"/>
  <c r="BC361" i="2"/>
  <c r="CQ361" i="2"/>
  <c r="BW361" i="2"/>
  <c r="AT361" i="2"/>
  <c r="BN361" i="2"/>
  <c r="CH361" i="2"/>
  <c r="Z361" i="2"/>
  <c r="Y361" i="2"/>
  <c r="AS361" i="2"/>
  <c r="CG361" i="2"/>
  <c r="BM361" i="2"/>
  <c r="CN361" i="2"/>
  <c r="AF361" i="2"/>
  <c r="BT361" i="2"/>
  <c r="AZ361" i="2"/>
  <c r="AH361" i="2"/>
  <c r="CP361" i="2"/>
  <c r="BB361" i="2"/>
  <c r="BV361" i="2"/>
  <c r="DB360" i="2"/>
  <c r="A364" i="2"/>
  <c r="CY364" i="2" l="1"/>
  <c r="B364" i="2"/>
  <c r="DD361" i="2"/>
  <c r="AW362" i="2"/>
  <c r="BQ362" i="2"/>
  <c r="AC362" i="2"/>
  <c r="CK362" i="2"/>
  <c r="AY362" i="2"/>
  <c r="BS362" i="2"/>
  <c r="CM362" i="2"/>
  <c r="AE362" i="2"/>
  <c r="Y362" i="2"/>
  <c r="AS362" i="2"/>
  <c r="BM362" i="2"/>
  <c r="CG362" i="2"/>
  <c r="AH362" i="2"/>
  <c r="BB362" i="2"/>
  <c r="BV362" i="2"/>
  <c r="CP362" i="2"/>
  <c r="DC361" i="2"/>
  <c r="X362" i="2"/>
  <c r="AR362" i="2"/>
  <c r="CF362" i="2"/>
  <c r="BL362" i="2"/>
  <c r="CN362" i="2"/>
  <c r="AF362" i="2"/>
  <c r="AZ362" i="2"/>
  <c r="BT362" i="2"/>
  <c r="DA362" i="2"/>
  <c r="W362" i="2"/>
  <c r="AQ362" i="2"/>
  <c r="CE362" i="2"/>
  <c r="BK362" i="2"/>
  <c r="AI362" i="2"/>
  <c r="BC362" i="2"/>
  <c r="CQ362" i="2"/>
  <c r="BW362" i="2"/>
  <c r="DB361" i="2"/>
  <c r="AV362" i="2"/>
  <c r="BP362" i="2"/>
  <c r="AB362" i="2"/>
  <c r="CJ362" i="2"/>
  <c r="AU362" i="2"/>
  <c r="BO362" i="2"/>
  <c r="CI362" i="2"/>
  <c r="AA362" i="2"/>
  <c r="AD362" i="2"/>
  <c r="AX362" i="2"/>
  <c r="BR362" i="2"/>
  <c r="CL362" i="2"/>
  <c r="CS362" i="2"/>
  <c r="BY362" i="2"/>
  <c r="AK362" i="2"/>
  <c r="BE362" i="2"/>
  <c r="CZ363" i="2"/>
  <c r="P363" i="2"/>
  <c r="O363" i="2"/>
  <c r="M363" i="2"/>
  <c r="Q363" i="2"/>
  <c r="N363" i="2"/>
  <c r="F363" i="2"/>
  <c r="G363" i="2"/>
  <c r="K363" i="2"/>
  <c r="L363" i="2"/>
  <c r="H363" i="2"/>
  <c r="J363" i="2"/>
  <c r="D363" i="2"/>
  <c r="C363" i="2"/>
  <c r="E363" i="2"/>
  <c r="I363" i="2"/>
  <c r="DE361" i="2"/>
  <c r="BX362" i="2"/>
  <c r="CR362" i="2"/>
  <c r="BD362" i="2"/>
  <c r="AJ362" i="2"/>
  <c r="AT362" i="2"/>
  <c r="BN362" i="2"/>
  <c r="CH362" i="2"/>
  <c r="Z362" i="2"/>
  <c r="AG362" i="2"/>
  <c r="CO362" i="2"/>
  <c r="BU362" i="2"/>
  <c r="BA362" i="2"/>
  <c r="A365" i="2"/>
  <c r="CZ364" i="2" l="1"/>
  <c r="Q364" i="2"/>
  <c r="P364" i="2"/>
  <c r="N364" i="2"/>
  <c r="O364" i="2"/>
  <c r="M364" i="2"/>
  <c r="C364" i="2"/>
  <c r="D364" i="2"/>
  <c r="F364" i="2"/>
  <c r="J364" i="2"/>
  <c r="E364" i="2"/>
  <c r="I364" i="2"/>
  <c r="G364" i="2"/>
  <c r="H364" i="2"/>
  <c r="K364" i="2"/>
  <c r="L364" i="2"/>
  <c r="CY365" i="2"/>
  <c r="B365" i="2"/>
  <c r="DA363" i="2"/>
  <c r="W363" i="2"/>
  <c r="AQ363" i="2"/>
  <c r="CE363" i="2"/>
  <c r="BK363" i="2"/>
  <c r="CN363" i="2"/>
  <c r="AF363" i="2"/>
  <c r="AZ363" i="2"/>
  <c r="BT363" i="2"/>
  <c r="BV363" i="2"/>
  <c r="CP363" i="2"/>
  <c r="BB363" i="2"/>
  <c r="AH363" i="2"/>
  <c r="AJ363" i="2"/>
  <c r="CR363" i="2"/>
  <c r="BX363" i="2"/>
  <c r="BD363" i="2"/>
  <c r="DE362" i="2"/>
  <c r="CF363" i="2"/>
  <c r="X363" i="2"/>
  <c r="AR363" i="2"/>
  <c r="BL363" i="2"/>
  <c r="CM363" i="2"/>
  <c r="AE363" i="2"/>
  <c r="BS363" i="2"/>
  <c r="AY363" i="2"/>
  <c r="CS363" i="2"/>
  <c r="AK363" i="2"/>
  <c r="BE363" i="2"/>
  <c r="BY363" i="2"/>
  <c r="DC362" i="2"/>
  <c r="BQ363" i="2"/>
  <c r="CK363" i="2"/>
  <c r="AW363" i="2"/>
  <c r="AC363" i="2"/>
  <c r="AX363" i="2"/>
  <c r="BR363" i="2"/>
  <c r="CL363" i="2"/>
  <c r="AD363" i="2"/>
  <c r="BO363" i="2"/>
  <c r="CI363" i="2"/>
  <c r="AU363" i="2"/>
  <c r="AA363" i="2"/>
  <c r="AG363" i="2"/>
  <c r="BA363" i="2"/>
  <c r="CO363" i="2"/>
  <c r="BU363" i="2"/>
  <c r="DB362" i="2"/>
  <c r="BM363" i="2"/>
  <c r="CG363" i="2"/>
  <c r="Y363" i="2"/>
  <c r="AS363" i="2"/>
  <c r="BP363" i="2"/>
  <c r="CJ363" i="2"/>
  <c r="AV363" i="2"/>
  <c r="AB363" i="2"/>
  <c r="CH363" i="2"/>
  <c r="BN363" i="2"/>
  <c r="Z363" i="2"/>
  <c r="AT363" i="2"/>
  <c r="AI363" i="2"/>
  <c r="CQ363" i="2"/>
  <c r="BC363" i="2"/>
  <c r="BW363" i="2"/>
  <c r="DD362" i="2"/>
  <c r="A366" i="2"/>
  <c r="DD363" i="2" l="1"/>
  <c r="BS364" i="2"/>
  <c r="CM364" i="2"/>
  <c r="AE364" i="2"/>
  <c r="AY364" i="2"/>
  <c r="Y364" i="2"/>
  <c r="AS364" i="2"/>
  <c r="CG364" i="2"/>
  <c r="BM364" i="2"/>
  <c r="DA364" i="2"/>
  <c r="W364" i="2"/>
  <c r="AQ364" i="2"/>
  <c r="BK364" i="2"/>
  <c r="CE364" i="2"/>
  <c r="BX364" i="2"/>
  <c r="CR364" i="2"/>
  <c r="BD364" i="2"/>
  <c r="AJ364" i="2"/>
  <c r="DE363" i="2"/>
  <c r="AV364" i="2"/>
  <c r="CJ364" i="2"/>
  <c r="BP364" i="2"/>
  <c r="AB364" i="2"/>
  <c r="AG364" i="2"/>
  <c r="CO364" i="2"/>
  <c r="BU364" i="2"/>
  <c r="BA364" i="2"/>
  <c r="CY366" i="2"/>
  <c r="B366" i="2"/>
  <c r="DB363" i="2"/>
  <c r="CN364" i="2"/>
  <c r="AF364" i="2"/>
  <c r="BT364" i="2"/>
  <c r="AZ364" i="2"/>
  <c r="BQ364" i="2"/>
  <c r="CK364" i="2"/>
  <c r="AC364" i="2"/>
  <c r="AW364" i="2"/>
  <c r="AR364" i="2"/>
  <c r="X364" i="2"/>
  <c r="BL364" i="2"/>
  <c r="CF364" i="2"/>
  <c r="AH364" i="2"/>
  <c r="CP364" i="2"/>
  <c r="BB364" i="2"/>
  <c r="BV364" i="2"/>
  <c r="CZ365" i="2"/>
  <c r="M365" i="2"/>
  <c r="Q365" i="2"/>
  <c r="O365" i="2"/>
  <c r="P365" i="2"/>
  <c r="N365" i="2"/>
  <c r="G365" i="2"/>
  <c r="K365" i="2"/>
  <c r="L365" i="2"/>
  <c r="H365" i="2"/>
  <c r="D365" i="2"/>
  <c r="C365" i="2"/>
  <c r="I365" i="2"/>
  <c r="J365" i="2"/>
  <c r="E365" i="2"/>
  <c r="F365" i="2"/>
  <c r="CL364" i="2"/>
  <c r="AD364" i="2"/>
  <c r="AX364" i="2"/>
  <c r="BR364" i="2"/>
  <c r="BE364" i="2"/>
  <c r="BY364" i="2"/>
  <c r="AK364" i="2"/>
  <c r="CS364" i="2"/>
  <c r="DC363" i="2"/>
  <c r="BO364" i="2"/>
  <c r="CI364" i="2"/>
  <c r="AA364" i="2"/>
  <c r="AU364" i="2"/>
  <c r="AT364" i="2"/>
  <c r="Z364" i="2"/>
  <c r="CH364" i="2"/>
  <c r="BN364" i="2"/>
  <c r="AI364" i="2"/>
  <c r="BC364" i="2"/>
  <c r="CQ364" i="2"/>
  <c r="BW364" i="2"/>
  <c r="A367" i="2"/>
  <c r="CK365" i="2" l="1"/>
  <c r="AC365" i="2"/>
  <c r="BQ365" i="2"/>
  <c r="AW365" i="2"/>
  <c r="AF365" i="2"/>
  <c r="CN365" i="2"/>
  <c r="AZ365" i="2"/>
  <c r="BT365" i="2"/>
  <c r="AJ365" i="2"/>
  <c r="CR365" i="2"/>
  <c r="BD365" i="2"/>
  <c r="BX365" i="2"/>
  <c r="DB364" i="2"/>
  <c r="BN365" i="2"/>
  <c r="CH365" i="2"/>
  <c r="Z365" i="2"/>
  <c r="AT365" i="2"/>
  <c r="W365" i="2"/>
  <c r="AQ365" i="2"/>
  <c r="DA365" i="2"/>
  <c r="CE365" i="2"/>
  <c r="BK365" i="2"/>
  <c r="CM365" i="2"/>
  <c r="AE365" i="2"/>
  <c r="AY365" i="2"/>
  <c r="BS365" i="2"/>
  <c r="BW365" i="2"/>
  <c r="CQ365" i="2"/>
  <c r="BC365" i="2"/>
  <c r="AI365" i="2"/>
  <c r="DE364" i="2"/>
  <c r="AS365" i="2"/>
  <c r="CG365" i="2"/>
  <c r="BM365" i="2"/>
  <c r="Y365" i="2"/>
  <c r="AR365" i="2"/>
  <c r="BL365" i="2"/>
  <c r="CF365" i="2"/>
  <c r="X365" i="2"/>
  <c r="BO365" i="2"/>
  <c r="CI365" i="2"/>
  <c r="AA365" i="2"/>
  <c r="AU365" i="2"/>
  <c r="CS365" i="2"/>
  <c r="AK365" i="2"/>
  <c r="BY365" i="2"/>
  <c r="BE365" i="2"/>
  <c r="CY367" i="2"/>
  <c r="A368" i="2"/>
  <c r="B368" i="2" s="1"/>
  <c r="B367" i="2"/>
  <c r="CL365" i="2"/>
  <c r="AD365" i="2"/>
  <c r="BR365" i="2"/>
  <c r="AX365" i="2"/>
  <c r="BP365" i="2"/>
  <c r="CJ365" i="2"/>
  <c r="AB365" i="2"/>
  <c r="AV365" i="2"/>
  <c r="BV365" i="2"/>
  <c r="CP365" i="2"/>
  <c r="AH365" i="2"/>
  <c r="BB365" i="2"/>
  <c r="AG365" i="2"/>
  <c r="BA365" i="2"/>
  <c r="BU365" i="2"/>
  <c r="CO365" i="2"/>
  <c r="DC364" i="2"/>
  <c r="CZ366" i="2"/>
  <c r="P366" i="2"/>
  <c r="O366" i="2"/>
  <c r="M366" i="2"/>
  <c r="N366" i="2"/>
  <c r="I366" i="2"/>
  <c r="J366" i="2"/>
  <c r="L366" i="2"/>
  <c r="E366" i="2"/>
  <c r="G366" i="2"/>
  <c r="Q366" i="2"/>
  <c r="C366" i="2"/>
  <c r="H366" i="2"/>
  <c r="F366" i="2"/>
  <c r="K366" i="2"/>
  <c r="D366" i="2"/>
  <c r="DD364" i="2"/>
  <c r="S1048576" i="2"/>
  <c r="R1048576" i="2"/>
  <c r="U1048576" i="2"/>
  <c r="P368" i="2" l="1"/>
  <c r="Q368" i="2"/>
  <c r="C368" i="2"/>
  <c r="G368" i="2"/>
  <c r="K368" i="2"/>
  <c r="H368" i="2"/>
  <c r="L368" i="2"/>
  <c r="F368" i="2"/>
  <c r="J368" i="2"/>
  <c r="D368" i="2"/>
  <c r="E368" i="2"/>
  <c r="E1048576" i="2" s="1"/>
  <c r="I368" i="2"/>
  <c r="O368" i="2"/>
  <c r="M368" i="2"/>
  <c r="N368" i="2"/>
  <c r="CM366" i="2"/>
  <c r="AE366" i="2"/>
  <c r="BS366" i="2"/>
  <c r="AY366" i="2"/>
  <c r="CS366" i="2"/>
  <c r="AK366" i="2"/>
  <c r="BE366" i="2"/>
  <c r="BY366" i="2"/>
  <c r="CL366" i="2"/>
  <c r="AD366" i="2"/>
  <c r="AX366" i="2"/>
  <c r="BR366" i="2"/>
  <c r="AI366" i="2"/>
  <c r="CQ366" i="2"/>
  <c r="BC366" i="2"/>
  <c r="BW366" i="2"/>
  <c r="BP366" i="2"/>
  <c r="CJ366" i="2"/>
  <c r="AB366" i="2"/>
  <c r="AV366" i="2"/>
  <c r="Y366" i="2"/>
  <c r="AS366" i="2"/>
  <c r="BM366" i="2"/>
  <c r="CG366" i="2"/>
  <c r="BV366" i="2"/>
  <c r="CP366" i="2"/>
  <c r="BB366" i="2"/>
  <c r="AH366" i="2"/>
  <c r="X366" i="2"/>
  <c r="AR366" i="2"/>
  <c r="CF366" i="2"/>
  <c r="BL366" i="2"/>
  <c r="DA366" i="2"/>
  <c r="W366" i="2"/>
  <c r="AQ366" i="2"/>
  <c r="BK366" i="2"/>
  <c r="CE366" i="2"/>
  <c r="CN366" i="2"/>
  <c r="AF366" i="2"/>
  <c r="BT366" i="2"/>
  <c r="AZ366" i="2"/>
  <c r="AG366" i="2"/>
  <c r="BA366" i="2"/>
  <c r="CO366" i="2"/>
  <c r="BU366" i="2"/>
  <c r="DC365" i="2"/>
  <c r="CZ367" i="2"/>
  <c r="Q367" i="2"/>
  <c r="P367" i="2"/>
  <c r="N367" i="2"/>
  <c r="M367" i="2"/>
  <c r="K367" i="2"/>
  <c r="L367" i="2"/>
  <c r="O367" i="2"/>
  <c r="C367" i="2"/>
  <c r="DH12" i="2" s="1"/>
  <c r="D367" i="2"/>
  <c r="D1048576" i="2" s="1"/>
  <c r="I367" i="2"/>
  <c r="J367" i="2"/>
  <c r="E367" i="2"/>
  <c r="G367" i="2"/>
  <c r="H367" i="2"/>
  <c r="F367" i="2"/>
  <c r="DD365" i="2"/>
  <c r="DB365" i="2"/>
  <c r="Z366" i="2"/>
  <c r="AT366" i="2"/>
  <c r="BN366" i="2"/>
  <c r="CH366" i="2"/>
  <c r="BO366" i="2"/>
  <c r="CI366" i="2"/>
  <c r="AA366" i="2"/>
  <c r="AU366" i="2"/>
  <c r="BQ366" i="2"/>
  <c r="CK366" i="2"/>
  <c r="AC366" i="2"/>
  <c r="AW366" i="2"/>
  <c r="AJ366" i="2"/>
  <c r="CR366" i="2"/>
  <c r="BX366" i="2"/>
  <c r="BD366" i="2"/>
  <c r="DE365" i="2"/>
  <c r="BF1048576" i="2"/>
  <c r="BH1048576" i="2"/>
  <c r="BJ1048576" i="2"/>
  <c r="BG1048576" i="2"/>
  <c r="DH9" i="2"/>
  <c r="DH4" i="2"/>
  <c r="DH7" i="2"/>
  <c r="DH5" i="2"/>
  <c r="DH6" i="2"/>
  <c r="DH8" i="2"/>
  <c r="AN1048576" i="2"/>
  <c r="CB1048576" i="2"/>
  <c r="CX1048576" i="2"/>
  <c r="CD1048576" i="2"/>
  <c r="CU1048576" i="2"/>
  <c r="AL1048576" i="2"/>
  <c r="AM1048576" i="2"/>
  <c r="CA1048576" i="2"/>
  <c r="BZ1048576" i="2"/>
  <c r="CT1048576" i="2"/>
  <c r="AO1048576" i="2"/>
  <c r="CC1048576" i="2"/>
  <c r="BI1048576" i="2"/>
  <c r="CW1048576" i="2"/>
  <c r="CV1048576" i="2"/>
  <c r="T1048576" i="2"/>
  <c r="AP1048576" i="2"/>
  <c r="V1048576" i="2"/>
  <c r="J1048576" i="2" l="1"/>
  <c r="DH13" i="2"/>
  <c r="F1048576" i="2"/>
  <c r="DH11" i="2"/>
  <c r="DH10" i="2"/>
  <c r="M1048576" i="2"/>
  <c r="L1048576" i="2"/>
  <c r="CK368" i="2"/>
  <c r="BQ368" i="2"/>
  <c r="AW368" i="2"/>
  <c r="AC368" i="2"/>
  <c r="Z368" i="2"/>
  <c r="CH368" i="2"/>
  <c r="BN368" i="2"/>
  <c r="AT368" i="2"/>
  <c r="AA368" i="2"/>
  <c r="BO368" i="2"/>
  <c r="CI368" i="2"/>
  <c r="AU368" i="2"/>
  <c r="AH368" i="2"/>
  <c r="BB368" i="2"/>
  <c r="BV368" i="2"/>
  <c r="CP368" i="2"/>
  <c r="BM368" i="2"/>
  <c r="AS368" i="2"/>
  <c r="Y368" i="2"/>
  <c r="CG368" i="2"/>
  <c r="AZ368" i="2"/>
  <c r="CN368" i="2"/>
  <c r="AF368" i="2"/>
  <c r="BT368" i="2"/>
  <c r="AQ368" i="2"/>
  <c r="DA368" i="2"/>
  <c r="W368" i="2"/>
  <c r="CE368" i="2"/>
  <c r="BK368" i="2"/>
  <c r="CO368" i="2"/>
  <c r="AG368" i="2"/>
  <c r="BU368" i="2"/>
  <c r="BA368" i="2"/>
  <c r="BL368" i="2"/>
  <c r="X368" i="2"/>
  <c r="AR368" i="2"/>
  <c r="CF368" i="2"/>
  <c r="BP368" i="2"/>
  <c r="AB368" i="2"/>
  <c r="CJ368" i="2"/>
  <c r="AV368" i="2"/>
  <c r="CS368" i="2"/>
  <c r="BE368" i="2"/>
  <c r="AK368" i="2"/>
  <c r="BY368" i="2"/>
  <c r="AI368" i="2"/>
  <c r="BC368" i="2"/>
  <c r="BW368" i="2"/>
  <c r="CQ368" i="2"/>
  <c r="BR368" i="2"/>
  <c r="AD368" i="2"/>
  <c r="AX368" i="2"/>
  <c r="CL368" i="2"/>
  <c r="CM368" i="2"/>
  <c r="BS368" i="2"/>
  <c r="AY368" i="2"/>
  <c r="AE368" i="2"/>
  <c r="BX368" i="2"/>
  <c r="BD368" i="2"/>
  <c r="CR368" i="2"/>
  <c r="AJ368" i="2"/>
  <c r="DH3" i="2"/>
  <c r="DL3" i="2" s="1"/>
  <c r="U49" i="1" s="1"/>
  <c r="AT367" i="2"/>
  <c r="BN367" i="2"/>
  <c r="CH367" i="2"/>
  <c r="Z367" i="2"/>
  <c r="AX367" i="2"/>
  <c r="BR367" i="2"/>
  <c r="CL367" i="2"/>
  <c r="AD367" i="2"/>
  <c r="BW367" i="2"/>
  <c r="BW1048576" i="2" s="1"/>
  <c r="CQ367" i="2"/>
  <c r="CQ1048576" i="2" s="1"/>
  <c r="AI367" i="2"/>
  <c r="BC367" i="2"/>
  <c r="O1048576" i="2"/>
  <c r="AH367" i="2"/>
  <c r="BB367" i="2"/>
  <c r="BV367" i="2"/>
  <c r="CP367" i="2"/>
  <c r="N1048576" i="2"/>
  <c r="DC366" i="2"/>
  <c r="AV367" i="2"/>
  <c r="BP367" i="2"/>
  <c r="AB367" i="2"/>
  <c r="CJ367" i="2"/>
  <c r="H1048576" i="2"/>
  <c r="AC367" i="2"/>
  <c r="AW367" i="2"/>
  <c r="BQ367" i="2"/>
  <c r="CK367" i="2"/>
  <c r="I1048576" i="2"/>
  <c r="AZ367" i="2"/>
  <c r="BT367" i="2"/>
  <c r="AF367" i="2"/>
  <c r="CN367" i="2"/>
  <c r="AJ367" i="2"/>
  <c r="CR367" i="2"/>
  <c r="BX367" i="2"/>
  <c r="BD367" i="2"/>
  <c r="P1048576" i="2"/>
  <c r="DB366" i="2"/>
  <c r="AA367" i="2"/>
  <c r="AU367" i="2"/>
  <c r="CI367" i="2"/>
  <c r="BO367" i="2"/>
  <c r="G1048576" i="2"/>
  <c r="AR367" i="2"/>
  <c r="AR1048576" i="2" s="1"/>
  <c r="BL367" i="2"/>
  <c r="CF367" i="2"/>
  <c r="CF1048576" i="2" s="1"/>
  <c r="X367" i="2"/>
  <c r="AE367" i="2"/>
  <c r="AY367" i="2"/>
  <c r="CM367" i="2"/>
  <c r="BS367" i="2"/>
  <c r="K1048576" i="2"/>
  <c r="CS367" i="2"/>
  <c r="BY367" i="2"/>
  <c r="AK367" i="2"/>
  <c r="AK1048576" i="2" s="1"/>
  <c r="BE367" i="2"/>
  <c r="DE366" i="2"/>
  <c r="BM367" i="2"/>
  <c r="CG367" i="2"/>
  <c r="AS367" i="2"/>
  <c r="Y367" i="2"/>
  <c r="BK367" i="2"/>
  <c r="CE367" i="2"/>
  <c r="AQ367" i="2"/>
  <c r="DK6" i="2" s="1"/>
  <c r="T52" i="1" s="1"/>
  <c r="DA367" i="2"/>
  <c r="W367" i="2"/>
  <c r="AG367" i="2"/>
  <c r="BA367" i="2"/>
  <c r="CO367" i="2"/>
  <c r="BU367" i="2"/>
  <c r="DD366" i="2"/>
  <c r="Q1048576" i="2"/>
  <c r="DL9" i="2"/>
  <c r="U55" i="1" s="1"/>
  <c r="DM7" i="2"/>
  <c r="V53" i="1" s="1"/>
  <c r="DL6" i="2"/>
  <c r="U52" i="1" s="1"/>
  <c r="X1048576" i="2" l="1"/>
  <c r="AF1048576" i="2"/>
  <c r="BO1048576" i="2"/>
  <c r="AZ1048576" i="2"/>
  <c r="Q57" i="1"/>
  <c r="Q51" i="1"/>
  <c r="Q56" i="1"/>
  <c r="Q55" i="1"/>
  <c r="Q60" i="1"/>
  <c r="Q59" i="1"/>
  <c r="Q58" i="1"/>
  <c r="Q61" i="1"/>
  <c r="Q63" i="1"/>
  <c r="Q53" i="1"/>
  <c r="Q54" i="1"/>
  <c r="Q62" i="1"/>
  <c r="Q50" i="1"/>
  <c r="Q64" i="1"/>
  <c r="Q52" i="1"/>
  <c r="BY1048576" i="2"/>
  <c r="AT1048576" i="2"/>
  <c r="CN1048576" i="2"/>
  <c r="BQ1048576" i="2"/>
  <c r="BB1048576" i="2"/>
  <c r="AH1048576" i="2"/>
  <c r="CO1048576" i="2"/>
  <c r="CL1048576" i="2"/>
  <c r="AU1048576" i="2"/>
  <c r="CP1048576" i="2"/>
  <c r="AX1048576" i="2"/>
  <c r="AD1048576" i="2"/>
  <c r="BV1048576" i="2"/>
  <c r="DL11" i="2"/>
  <c r="U57" i="1" s="1"/>
  <c r="AA1048576" i="2"/>
  <c r="U60" i="1"/>
  <c r="DK13" i="2"/>
  <c r="T59" i="1" s="1"/>
  <c r="BU1048576" i="2"/>
  <c r="BT1048576" i="2"/>
  <c r="CJ1048576" i="2"/>
  <c r="T62" i="1"/>
  <c r="BP1048576" i="2"/>
  <c r="CM1048576" i="2"/>
  <c r="CG1048576" i="2"/>
  <c r="AC1048576" i="2"/>
  <c r="CR1048576" i="2"/>
  <c r="AI1048576" i="2"/>
  <c r="CH1048576" i="2"/>
  <c r="AJ1048576" i="2"/>
  <c r="Z1048576" i="2"/>
  <c r="AE1048576" i="2"/>
  <c r="BA1048576" i="2"/>
  <c r="CK1048576" i="2"/>
  <c r="AV1048576" i="2"/>
  <c r="BM1048576" i="2"/>
  <c r="CS1048576" i="2"/>
  <c r="BL1048576" i="2"/>
  <c r="AS1048576" i="2"/>
  <c r="BX1048576" i="2"/>
  <c r="AQ1048576" i="2"/>
  <c r="AG1048576" i="2"/>
  <c r="BS1048576" i="2"/>
  <c r="BC1048576" i="2"/>
  <c r="DL10" i="2"/>
  <c r="U56" i="1" s="1"/>
  <c r="BR1048576" i="2"/>
  <c r="Y1048576" i="2"/>
  <c r="CI1048576" i="2"/>
  <c r="AW1048576" i="2"/>
  <c r="AB1048576" i="2"/>
  <c r="BN1048576" i="2"/>
  <c r="BE1048576" i="2"/>
  <c r="BD1048576" i="2"/>
  <c r="DE368" i="2"/>
  <c r="DB368" i="2"/>
  <c r="AY1048576" i="2"/>
  <c r="DD368" i="2"/>
  <c r="DC368" i="2"/>
  <c r="DH18" i="2"/>
  <c r="CE1048576" i="2"/>
  <c r="V60" i="1" s="1"/>
  <c r="DM9" i="2"/>
  <c r="V55" i="1" s="1"/>
  <c r="DM6" i="2"/>
  <c r="V52" i="1" s="1"/>
  <c r="DL13" i="2"/>
  <c r="U59" i="1" s="1"/>
  <c r="V61" i="1"/>
  <c r="DI3" i="2"/>
  <c r="DK3" i="2"/>
  <c r="T49" i="1" s="1"/>
  <c r="DM12" i="2"/>
  <c r="V58" i="1" s="1"/>
  <c r="DL12" i="2"/>
  <c r="U58" i="1" s="1"/>
  <c r="DL7" i="2"/>
  <c r="U53" i="1" s="1"/>
  <c r="DI12" i="2"/>
  <c r="DI8" i="2"/>
  <c r="DI10" i="2"/>
  <c r="DI5" i="2"/>
  <c r="DI13" i="2"/>
  <c r="DI7" i="2"/>
  <c r="DI4" i="2"/>
  <c r="DI9" i="2"/>
  <c r="DI6" i="2"/>
  <c r="DM10" i="2"/>
  <c r="V56" i="1" s="1"/>
  <c r="DM8" i="2"/>
  <c r="V54" i="1" s="1"/>
  <c r="DL4" i="2"/>
  <c r="U50" i="1" s="1"/>
  <c r="DK7" i="2"/>
  <c r="T53" i="1" s="1"/>
  <c r="DK12" i="2"/>
  <c r="T58" i="1" s="1"/>
  <c r="DM3" i="2"/>
  <c r="V49" i="1" s="1"/>
  <c r="DM5" i="2"/>
  <c r="V51" i="1" s="1"/>
  <c r="DL8" i="2"/>
  <c r="U54" i="1" s="1"/>
  <c r="DM4" i="2"/>
  <c r="V50" i="1" s="1"/>
  <c r="DL5" i="2"/>
  <c r="U51" i="1" s="1"/>
  <c r="V62" i="1"/>
  <c r="DM13" i="2"/>
  <c r="V59" i="1" s="1"/>
  <c r="DK9" i="2"/>
  <c r="T55" i="1" s="1"/>
  <c r="DK5" i="2"/>
  <c r="T51" i="1" s="1"/>
  <c r="U62" i="1"/>
  <c r="DK10" i="2"/>
  <c r="T56" i="1" s="1"/>
  <c r="DK8" i="2"/>
  <c r="T54" i="1" s="1"/>
  <c r="DK4" i="2"/>
  <c r="T50" i="1" s="1"/>
  <c r="DM11" i="2"/>
  <c r="V57" i="1" s="1"/>
  <c r="DI11" i="2"/>
  <c r="DK11" i="2"/>
  <c r="T57" i="1" s="1"/>
  <c r="U61" i="1"/>
  <c r="DA2" i="2"/>
  <c r="U63" i="1"/>
  <c r="V63" i="1"/>
  <c r="T63" i="1"/>
  <c r="Q49" i="1"/>
  <c r="DB367" i="2"/>
  <c r="DE367" i="2"/>
  <c r="DD367" i="2"/>
  <c r="W1048576" i="2"/>
  <c r="BK1048576" i="2"/>
  <c r="DC367" i="2"/>
  <c r="T60" i="1"/>
  <c r="T61" i="1"/>
  <c r="R50" i="1" l="1"/>
  <c r="R51" i="1"/>
  <c r="R52" i="1"/>
  <c r="R53" i="1"/>
  <c r="R54" i="1"/>
  <c r="R55" i="1"/>
  <c r="R56" i="1"/>
  <c r="R57" i="1"/>
  <c r="R58" i="1"/>
  <c r="R59" i="1"/>
  <c r="R49" i="1"/>
  <c r="DB2" i="2"/>
  <c r="DE2" i="2"/>
  <c r="DC2" i="2"/>
  <c r="DD2" i="2"/>
  <c r="Q66" i="1"/>
  <c r="DI18" i="2"/>
  <c r="V66" i="1" l="1"/>
  <c r="T66" i="1"/>
  <c r="U66" i="1"/>
  <c r="R66" i="1"/>
  <c r="DJ4" i="2"/>
  <c r="S50" i="1" s="1"/>
  <c r="DJ7" i="2"/>
  <c r="S53" i="1" s="1"/>
  <c r="DJ10" i="2"/>
  <c r="S56" i="1" s="1"/>
  <c r="DJ13" i="2"/>
  <c r="S59" i="1" s="1"/>
  <c r="S62" i="1"/>
  <c r="DJ8" i="2"/>
  <c r="S54" i="1" s="1"/>
  <c r="DJ11" i="2"/>
  <c r="S57" i="1" s="1"/>
  <c r="S60" i="1"/>
  <c r="S63" i="1"/>
  <c r="DJ9" i="2"/>
  <c r="S55" i="1" s="1"/>
  <c r="DJ12" i="2"/>
  <c r="S58" i="1" s="1"/>
  <c r="S61" i="1"/>
  <c r="DJ3" i="2"/>
  <c r="S49" i="1" s="1"/>
  <c r="C49" i="1" s="1"/>
  <c r="DJ5" i="2"/>
  <c r="S51" i="1" s="1"/>
  <c r="DJ6" i="2"/>
  <c r="S52" i="1" s="1"/>
  <c r="E58" i="1" l="1"/>
  <c r="W61" i="1"/>
  <c r="C57" i="1"/>
  <c r="D57" i="1"/>
  <c r="E57" i="1"/>
  <c r="W60" i="1"/>
  <c r="C53" i="1"/>
  <c r="C51" i="1"/>
  <c r="E51" i="1"/>
  <c r="D51" i="1"/>
  <c r="G49" i="1"/>
  <c r="D49" i="1"/>
  <c r="H49" i="1" s="1"/>
  <c r="E49" i="1"/>
  <c r="I49" i="1" s="1"/>
  <c r="C56" i="1"/>
  <c r="D56" i="1"/>
  <c r="E56" i="1"/>
  <c r="C50" i="1"/>
  <c r="E50" i="1"/>
  <c r="D50" i="1"/>
  <c r="C54" i="1"/>
  <c r="D54" i="1"/>
  <c r="E54" i="1"/>
  <c r="C55" i="1"/>
  <c r="E55" i="1"/>
  <c r="D55" i="1"/>
  <c r="X61" i="1" l="1"/>
  <c r="Y61" i="1"/>
  <c r="Z60" i="1"/>
  <c r="Z61" i="1"/>
  <c r="Y64" i="1"/>
  <c r="Z64" i="1"/>
  <c r="X63" i="1"/>
  <c r="Z62" i="1"/>
  <c r="Y63" i="1"/>
  <c r="X62" i="1"/>
  <c r="X60" i="1"/>
  <c r="Z63" i="1"/>
  <c r="Y62" i="1"/>
  <c r="Y60" i="1"/>
  <c r="G51" i="1"/>
  <c r="X51" i="1" s="1"/>
  <c r="H50" i="1"/>
  <c r="Y50" i="1" s="1"/>
  <c r="I50" i="1"/>
  <c r="Z50" i="1" s="1"/>
  <c r="I57" i="1"/>
  <c r="Z57" i="1" s="1"/>
  <c r="G50" i="1"/>
  <c r="X50" i="1" s="1"/>
  <c r="H57" i="1"/>
  <c r="Y57" i="1" s="1"/>
  <c r="I51" i="1"/>
  <c r="Z51" i="1" s="1"/>
  <c r="H51" i="1"/>
  <c r="Y51" i="1" s="1"/>
  <c r="G57" i="1"/>
  <c r="X57" i="1" s="1"/>
  <c r="C58" i="1"/>
  <c r="D58" i="1"/>
  <c r="D53" i="1"/>
  <c r="G53" i="1"/>
  <c r="X53" i="1" s="1"/>
  <c r="E53" i="1"/>
  <c r="C52" i="1"/>
  <c r="D52" i="1"/>
  <c r="S66" i="1"/>
  <c r="E52" i="1"/>
  <c r="E59" i="1"/>
  <c r="D59" i="1"/>
  <c r="C59" i="1"/>
  <c r="I56" i="1"/>
  <c r="Z56" i="1" s="1"/>
  <c r="I54" i="1"/>
  <c r="Z54" i="1" s="1"/>
  <c r="H56" i="1"/>
  <c r="Y56" i="1" s="1"/>
  <c r="H55" i="1"/>
  <c r="Y55" i="1" s="1"/>
  <c r="I58" i="1"/>
  <c r="Z58" i="1" s="1"/>
  <c r="I55" i="1"/>
  <c r="Z55" i="1" s="1"/>
  <c r="H54" i="1"/>
  <c r="Y54" i="1" s="1"/>
  <c r="G54" i="1"/>
  <c r="X54" i="1" s="1"/>
  <c r="G55" i="1"/>
  <c r="X55" i="1" s="1"/>
  <c r="G56" i="1"/>
  <c r="X56" i="1" s="1"/>
  <c r="W64" i="1"/>
  <c r="W62" i="1"/>
  <c r="W63" i="1"/>
  <c r="K49" i="1"/>
  <c r="Y49" i="1"/>
  <c r="Z49" i="1"/>
  <c r="X49" i="1"/>
  <c r="K51" i="1" l="1"/>
  <c r="W51" i="1" s="1"/>
  <c r="K50" i="1"/>
  <c r="W50" i="1" s="1"/>
  <c r="K57" i="1"/>
  <c r="W57" i="1" s="1"/>
  <c r="AA60" i="1"/>
  <c r="AA61" i="1"/>
  <c r="AA50" i="1"/>
  <c r="AB50" i="1" s="1"/>
  <c r="AA57" i="1"/>
  <c r="AA55" i="1"/>
  <c r="AB55" i="1" s="1"/>
  <c r="AA51" i="1"/>
  <c r="AB51" i="1" s="1"/>
  <c r="AA56" i="1"/>
  <c r="AA54" i="1"/>
  <c r="AB54" i="1" s="1"/>
  <c r="AA63" i="1"/>
  <c r="AB63" i="1" s="1"/>
  <c r="X64" i="1"/>
  <c r="AA64" i="1" s="1"/>
  <c r="AB64" i="1" s="1"/>
  <c r="AA62" i="1"/>
  <c r="AB62" i="1" s="1"/>
  <c r="H58" i="1"/>
  <c r="Y58" i="1" s="1"/>
  <c r="I52" i="1"/>
  <c r="Z52" i="1" s="1"/>
  <c r="H52" i="1"/>
  <c r="Y52" i="1" s="1"/>
  <c r="I59" i="1"/>
  <c r="Z59" i="1" s="1"/>
  <c r="I53" i="1"/>
  <c r="Z53" i="1" s="1"/>
  <c r="G59" i="1"/>
  <c r="X59" i="1" s="1"/>
  <c r="G58" i="1"/>
  <c r="X58" i="1" s="1"/>
  <c r="H59" i="1"/>
  <c r="Y59" i="1" s="1"/>
  <c r="H53" i="1"/>
  <c r="Y53" i="1" s="1"/>
  <c r="K54" i="1"/>
  <c r="W54" i="1" s="1"/>
  <c r="K56" i="1"/>
  <c r="W56" i="1" s="1"/>
  <c r="G52" i="1"/>
  <c r="K55" i="1"/>
  <c r="W55" i="1" s="1"/>
  <c r="W49" i="1"/>
  <c r="AA49" i="1"/>
  <c r="C66" i="1"/>
  <c r="E66" i="1"/>
  <c r="D66" i="1"/>
  <c r="K52" i="1" l="1"/>
  <c r="W52" i="1" s="1"/>
  <c r="K59" i="1"/>
  <c r="W59" i="1" s="1"/>
  <c r="K53" i="1"/>
  <c r="W53" i="1" s="1"/>
  <c r="X52" i="1"/>
  <c r="AA52" i="1" s="1"/>
  <c r="AB52" i="1" s="1"/>
  <c r="AA58" i="1"/>
  <c r="AB58" i="1" s="1"/>
  <c r="AA53" i="1"/>
  <c r="AB53" i="1" s="1"/>
  <c r="AA59" i="1"/>
  <c r="AB59" i="1" s="1"/>
  <c r="K58" i="1"/>
  <c r="W58" i="1" s="1"/>
  <c r="AB61" i="1"/>
  <c r="Z66" i="1"/>
  <c r="AB56" i="1"/>
  <c r="AB49" i="1"/>
  <c r="AB60" i="1"/>
  <c r="W66" i="1" l="1"/>
  <c r="X66" i="1"/>
  <c r="C11" i="1"/>
  <c r="C17" i="1" s="1"/>
  <c r="K66" i="1"/>
  <c r="Y66" i="1"/>
  <c r="AA66" i="1"/>
  <c r="W67" i="1" s="1"/>
  <c r="AB66" i="1" l="1"/>
</calcChain>
</file>

<file path=xl/sharedStrings.xml><?xml version="1.0" encoding="utf-8"?>
<sst xmlns="http://schemas.openxmlformats.org/spreadsheetml/2006/main" count="257" uniqueCount="142">
  <si>
    <t>CIBLES</t>
  </si>
  <si>
    <t>DAY</t>
  </si>
  <si>
    <t>Poids période</t>
  </si>
  <si>
    <t>Poids Day</t>
  </si>
  <si>
    <t>Période</t>
  </si>
  <si>
    <t>C/GRP estimé 30''</t>
  </si>
  <si>
    <t>Du</t>
  </si>
  <si>
    <t>Au</t>
  </si>
  <si>
    <t>Date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</si>
  <si>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</si>
  <si>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</si>
  <si>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</si>
  <si>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</si>
  <si>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</si>
  <si>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</si>
  <si>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</si>
  <si>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</si>
  <si>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</si>
  <si>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</si>
  <si>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</si>
  <si>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</si>
  <si>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</si>
  <si>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</si>
  <si>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</si>
  <si>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</si>
  <si>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</si>
  <si>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</si>
  <si>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</si>
  <si>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</si>
  <si>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Day</t>
  </si>
  <si>
    <t>Access</t>
  </si>
  <si>
    <t>Dates</t>
  </si>
  <si>
    <t>Nb jours</t>
  </si>
  <si>
    <t>Poids</t>
  </si>
  <si>
    <t>Poids accesss</t>
  </si>
  <si>
    <t>Poids access</t>
  </si>
  <si>
    <t>Budget day</t>
  </si>
  <si>
    <t>Budget Access</t>
  </si>
  <si>
    <t>GRP</t>
  </si>
  <si>
    <t>Périodes tarifaires</t>
  </si>
  <si>
    <t>CGRP proratisé</t>
  </si>
  <si>
    <t>Périodes de communication</t>
  </si>
  <si>
    <t>Ensemble 25-49 ans</t>
  </si>
  <si>
    <t>Ensemble 25-59 ans</t>
  </si>
  <si>
    <t>Ensemble 35-59 ans</t>
  </si>
  <si>
    <t>Individus CSP+</t>
  </si>
  <si>
    <t>Hommes 25-49 ans</t>
  </si>
  <si>
    <t>Résultats fournis à titre indicatif et non contractuels</t>
  </si>
  <si>
    <t>APRES 20h</t>
  </si>
  <si>
    <t>Poids après 20h</t>
  </si>
  <si>
    <t>Budget Après 20h</t>
  </si>
  <si>
    <t>Après 20h</t>
  </si>
  <si>
    <t>PERIODES</t>
  </si>
  <si>
    <t>JOURS DATES</t>
  </si>
  <si>
    <t>Femmes RDA 25-59 ans</t>
  </si>
  <si>
    <t>Femmes 35-59 ans</t>
  </si>
  <si>
    <t>Femmes 25-49 ans</t>
  </si>
  <si>
    <t>A COLLER DEPUIS CALCUL PERIODES ET INDICES</t>
  </si>
  <si>
    <t>ACCESS</t>
  </si>
  <si>
    <t>APRES 20H00</t>
  </si>
  <si>
    <t>n°</t>
  </si>
  <si>
    <t>Nom</t>
  </si>
  <si>
    <t>Nb</t>
  </si>
  <si>
    <t>Nbre de jours</t>
  </si>
  <si>
    <t>DATES</t>
  </si>
  <si>
    <t>% DAY</t>
  </si>
  <si>
    <t>% ACCESS</t>
  </si>
  <si>
    <t>% APRES 20H00</t>
  </si>
  <si>
    <t>Après 20H</t>
  </si>
  <si>
    <t>Femmes RDA-50 ans</t>
  </si>
  <si>
    <t>Femmes RDA avec enfants</t>
  </si>
  <si>
    <t>Femmes RDA Tanguy</t>
  </si>
  <si>
    <t>RDA -60 ans</t>
  </si>
  <si>
    <t>GRP/jour</t>
  </si>
  <si>
    <t xml:space="preserve">Vague 01 </t>
  </si>
  <si>
    <t xml:space="preserve">Vague 02 </t>
  </si>
  <si>
    <t xml:space="preserve">Vague 03 </t>
  </si>
  <si>
    <t xml:space="preserve">Vague 04 </t>
  </si>
  <si>
    <t xml:space="preserve">Vague 05 </t>
  </si>
  <si>
    <t xml:space="preserve">Vague 06 </t>
  </si>
  <si>
    <t xml:space="preserve">Vague 07 </t>
  </si>
  <si>
    <t xml:space="preserve">Vague 08 </t>
  </si>
  <si>
    <t xml:space="preserve">Vague 09 </t>
  </si>
  <si>
    <t xml:space="preserve">Vague 10 </t>
  </si>
  <si>
    <t xml:space="preserve">Vague 11 </t>
  </si>
  <si>
    <t xml:space="preserve">Vague 13 </t>
  </si>
  <si>
    <t xml:space="preserve">Vague 12 </t>
  </si>
  <si>
    <t xml:space="preserve">Vague 14 </t>
  </si>
  <si>
    <t xml:space="preserve">Vague 15 </t>
  </si>
  <si>
    <t xml:space="preserve">Vague 16 </t>
  </si>
  <si>
    <t xml:space="preserve">Vague 17 </t>
  </si>
  <si>
    <t xml:space="preserve">Vague 18 </t>
  </si>
  <si>
    <t xml:space="preserve">Vague 19 </t>
  </si>
  <si>
    <t xml:space="preserve">Vague 20 </t>
  </si>
  <si>
    <t>SoGaranty</t>
  </si>
  <si>
    <t>SoGaranty +</t>
  </si>
  <si>
    <t>ANNONCEUR :</t>
  </si>
  <si>
    <t>PRODUIT :</t>
  </si>
  <si>
    <t>CIBLE D'ACHAT :</t>
  </si>
  <si>
    <t>CIBLES GARANTIES</t>
  </si>
  <si>
    <t>BUDGET NET</t>
  </si>
  <si>
    <t>COMMENTAIRES :</t>
  </si>
  <si>
    <t>INDICES CIBLES / TH / PERIODES</t>
  </si>
  <si>
    <t>Budget Ʃ</t>
  </si>
  <si>
    <t>GRP - Répartition par période et par Day-Part</t>
  </si>
  <si>
    <t>C/GRP - Répartition par période et par Day-Part</t>
  </si>
  <si>
    <t>GRP DATA Parfum Femme</t>
  </si>
  <si>
    <t>GRP DATA Parfum Homme</t>
  </si>
  <si>
    <t>GRP DATA Made in France</t>
  </si>
  <si>
    <t>GRP Shoppers</t>
  </si>
  <si>
    <r>
      <t xml:space="preserve">C/GRP Désindicé 
</t>
    </r>
    <r>
      <rPr>
        <sz val="8"/>
        <rFont val="FranceTV Brown"/>
        <family val="2"/>
      </rPr>
      <t>(base 30'')</t>
    </r>
  </si>
  <si>
    <r>
      <rPr>
        <b/>
        <sz val="8"/>
        <color theme="7" tint="-0.249977111117893"/>
        <rFont val="FranceTV Brown"/>
        <family val="2"/>
      </rPr>
      <t>STRUCTURE D'ACHAT</t>
    </r>
    <r>
      <rPr>
        <sz val="8"/>
        <color theme="7" tint="-0.249977111117893"/>
        <rFont val="FranceTV Brown"/>
        <family val="2"/>
      </rPr>
      <t xml:space="preserve">   </t>
    </r>
  </si>
  <si>
    <t>Cibles mixtes et masculines 50-</t>
  </si>
  <si>
    <t>Cibles mixtes et masculines +</t>
  </si>
  <si>
    <t>Cibles féminines 50-</t>
  </si>
  <si>
    <t>Cibles féminines +</t>
  </si>
  <si>
    <t xml:space="preserve">Cibles + et comportementales </t>
  </si>
  <si>
    <t>Ensemble 25+</t>
  </si>
  <si>
    <t xml:space="preserve">Ensemble 35+ </t>
  </si>
  <si>
    <t>Femmes RDA 15 ans et +</t>
  </si>
  <si>
    <t>GRP DATA Bio Attentifs</t>
  </si>
  <si>
    <t>GRP DATA Green Spirit</t>
  </si>
  <si>
    <t>GRP DATA enriching Acheteurs e-commerce</t>
  </si>
  <si>
    <t>GRP DATA enriching Intentionnistes Achat Auto</t>
  </si>
  <si>
    <t>GRP DATA enriching Intentionnistes Voyages vacances</t>
  </si>
  <si>
    <t>GRP DATA enriching Intentionnistes Placements financiers</t>
  </si>
  <si>
    <t>GRP DATA enriching Intentionnistes Assurances</t>
  </si>
  <si>
    <t>Répartition des GRP en %</t>
  </si>
  <si>
    <t>TOTAL</t>
  </si>
  <si>
    <r>
      <t xml:space="preserve">C/GRP 
annuel indicé 
</t>
    </r>
    <r>
      <rPr>
        <sz val="8"/>
        <rFont val="FranceTV Brown"/>
        <family val="2"/>
      </rPr>
      <t>(base 30'')</t>
    </r>
  </si>
  <si>
    <r>
      <rPr>
        <b/>
        <sz val="24"/>
        <color theme="7" tint="-0.249977111117893"/>
        <rFont val="FranceTV Brown"/>
        <family val="2"/>
      </rPr>
      <t>So</t>
    </r>
    <r>
      <rPr>
        <b/>
        <sz val="24"/>
        <color theme="1"/>
        <rFont val="FranceTV Brown"/>
        <family val="2"/>
      </rPr>
      <t xml:space="preserve">Garanty - Simulateur de C/GRP </t>
    </r>
    <r>
      <rPr>
        <b/>
        <sz val="24"/>
        <color theme="7" tint="-0.249977111117893"/>
        <rFont val="FranceTV Brown"/>
        <family val="2"/>
      </rPr>
      <t>2024</t>
    </r>
  </si>
  <si>
    <t>01/01-03/03</t>
  </si>
  <si>
    <t>04/03-07/04</t>
  </si>
  <si>
    <t>08/04-12/05</t>
  </si>
  <si>
    <t>08/07-21/07</t>
  </si>
  <si>
    <t>22/07-18/08</t>
  </si>
  <si>
    <t>23/12-31/12</t>
  </si>
  <si>
    <t>13/05-19/05</t>
  </si>
  <si>
    <t>20/05-07/07</t>
  </si>
  <si>
    <t>19/08-25/08</t>
  </si>
  <si>
    <t>26/08-20/10</t>
  </si>
  <si>
    <t>21/10-22/12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</si>
</sst>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#,##0\ &quot;€&quot;;\-#,##0\ &quot;€&quot;"/>
    <numFmt numFmtId="164" formatCode="_-* #,##0\ _€_-;\-* #,##0\ _€_-;_-* &quot;-&quot;\ _€_-;_-@_-"/>
    <numFmt numFmtId="165" formatCode="_-* #,##0.00\ _€_-;\-* #,##0.00\ _€_-;_-* &quot;-&quot;??\ _€_-;_-@_-"/>
    <numFmt numFmtId="166" formatCode="_-* #,##0\ _€_-;\-* #,##0\ _€_-;_-* &quot;-&quot;??\ _€_-;_-@_-"/>
    <numFmt numFmtId="167" formatCode="General\ &quot;jours&quot;"/>
    <numFmt numFmtId="168" formatCode="_-* #,##0\ [$€-40C]_-;\-* #,##0\ [$€-40C]_-;_-* &quot;-&quot;??\ [$€-40C]_-;_-@_-"/>
    <numFmt numFmtId="169" formatCode="0.0"/>
    <numFmt numFmtId="170" formatCode="#,##0\ &quot;€&quot;"/>
    <numFmt numFmtId="171" formatCode="#,##0\ [$€-40C];\-#,##0\ [$€-40C]"/>
    <numFmt numFmtId="172" formatCode="d/m/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Arial Narrow"/>
      <family val="2"/>
    </font>
    <font>
      <sz val="9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8"/>
      <color rgb="FFC00000"/>
      <name val="Calibri"/>
      <family val="2"/>
      <scheme val="minor"/>
    </font>
    <font>
      <sz val="8"/>
      <color theme="1"/>
      <name val="FranceTV Brown"/>
      <family val="2"/>
    </font>
    <font>
      <b/>
      <sz val="24"/>
      <color theme="1"/>
      <name val="FranceTV Brown"/>
      <family val="2"/>
    </font>
    <font>
      <b/>
      <sz val="8"/>
      <color theme="1"/>
      <name val="FranceTV Brown"/>
      <family val="2"/>
    </font>
    <font>
      <b/>
      <sz val="8"/>
      <color rgb="FFFF0000"/>
      <name val="FranceTV Brown"/>
      <family val="2"/>
    </font>
    <font>
      <sz val="8"/>
      <color rgb="FFFF0000"/>
      <name val="FranceTV Brown"/>
      <family val="2"/>
    </font>
    <font>
      <b/>
      <sz val="8"/>
      <color theme="0" tint="-0.499984740745262"/>
      <name val="FranceTV Brown"/>
      <family val="2"/>
    </font>
    <font>
      <b/>
      <sz val="8"/>
      <color theme="0"/>
      <name val="FranceTV Brown"/>
      <family val="2"/>
    </font>
    <font>
      <b/>
      <sz val="8"/>
      <name val="FranceTV Brown"/>
      <family val="2"/>
    </font>
    <font>
      <b/>
      <sz val="8"/>
      <color theme="1" tint="0.499984740745262"/>
      <name val="FranceTV Brown"/>
      <family val="2"/>
    </font>
    <font>
      <b/>
      <sz val="8"/>
      <color rgb="FFC00000"/>
      <name val="FranceTV Brown"/>
      <family val="2"/>
    </font>
    <font>
      <sz val="8"/>
      <name val="FranceTV Brown"/>
      <family val="2"/>
    </font>
    <font>
      <sz val="8"/>
      <color theme="1" tint="0.499984740745262"/>
      <name val="FranceTV Brown"/>
      <family val="2"/>
    </font>
    <font>
      <sz val="8"/>
      <color rgb="FF00B050"/>
      <name val="FranceTV Brown"/>
      <family val="2"/>
    </font>
    <font>
      <b/>
      <sz val="12"/>
      <color theme="0"/>
      <name val="FranceTV Brown"/>
      <family val="2"/>
    </font>
    <font>
      <sz val="8"/>
      <color theme="1"/>
      <name val="Wingdings"/>
      <charset val="2"/>
    </font>
    <font>
      <sz val="8"/>
      <color theme="1"/>
      <name val="Wingdings 3"/>
      <family val="1"/>
      <charset val="2"/>
    </font>
    <font>
      <b/>
      <sz val="8"/>
      <color rgb="FFC00000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FranceTV Brown"/>
      <family val="2"/>
    </font>
    <font>
      <b/>
      <sz val="24"/>
      <color theme="7" tint="-0.249977111117893"/>
      <name val="FranceTV Brown"/>
      <family val="2"/>
    </font>
    <font>
      <b/>
      <sz val="8"/>
      <color theme="7" tint="-0.249977111117893"/>
      <name val="FranceTV Brown"/>
      <family val="2"/>
    </font>
    <font>
      <sz val="8"/>
      <color theme="7" tint="-0.249977111117893"/>
      <name val="FranceTV Brown"/>
      <family val="2"/>
    </font>
    <font>
      <b/>
      <sz val="14"/>
      <color theme="7" tint="-0.249977111117893"/>
      <name val="FranceTV Brown"/>
      <family val="2"/>
    </font>
    <font>
      <b/>
      <sz val="8"/>
      <color theme="7" tint="-0.249977111117893"/>
      <name val="HeldustryFT Regular"/>
    </font>
    <font>
      <sz val="8"/>
      <color theme="0"/>
      <name val="FranceTV Brown"/>
      <family val="2"/>
    </font>
    <font>
      <b/>
      <sz val="14"/>
      <color theme="7" tint="-0.249977111117893"/>
      <name val="HeldustryFT Regular"/>
    </font>
    <font>
      <b/>
      <sz val="20"/>
      <name val="FranceTV Brown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theme="0" tint="-0.249977111117893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 tint="-0.249977111117893"/>
      </bottom>
      <diagonal/>
    </border>
    <border>
      <left style="thick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92">
    <xf numFmtId="0" fontId="0" fillId="0" borderId="0" xfId="0"/>
    <xf numFmtId="14" fontId="0" fillId="0" borderId="0" xfId="0" applyNumberFormat="1"/>
    <xf numFmtId="0" fontId="3" fillId="3" borderId="7" xfId="0" applyFont="1" applyFill="1" applyBorder="1" applyAlignment="1" applyProtection="1">
      <alignment horizontal="center"/>
      <protection hidden="1"/>
    </xf>
    <xf numFmtId="0" fontId="6" fillId="3" borderId="3" xfId="0" applyFont="1" applyFill="1" applyBorder="1" applyAlignment="1" applyProtection="1">
      <alignment horizontal="center"/>
      <protection hidden="1"/>
    </xf>
    <xf numFmtId="0" fontId="3" fillId="3" borderId="3" xfId="0" applyFont="1" applyFill="1" applyBorder="1" applyAlignment="1" applyProtection="1">
      <alignment vertical="top"/>
      <protection hidden="1"/>
    </xf>
    <xf numFmtId="0" fontId="4" fillId="3" borderId="3" xfId="0" applyFont="1" applyFill="1" applyBorder="1" applyAlignment="1" applyProtection="1">
      <alignment horizontal="center" vertical="top"/>
      <protection hidden="1"/>
    </xf>
    <xf numFmtId="0" fontId="5" fillId="3" borderId="3" xfId="0" applyFont="1" applyFill="1" applyBorder="1" applyAlignment="1" applyProtection="1">
      <alignment horizontal="center" vertical="top"/>
      <protection hidden="1"/>
    </xf>
    <xf numFmtId="0" fontId="3" fillId="3" borderId="3" xfId="0" applyFont="1" applyFill="1" applyBorder="1" applyAlignment="1" applyProtection="1">
      <alignment horizontal="center"/>
      <protection hidden="1"/>
    </xf>
    <xf numFmtId="0" fontId="10" fillId="7" borderId="3" xfId="0" applyFont="1" applyFill="1" applyBorder="1" applyAlignment="1" applyProtection="1">
      <alignment horizontal="center"/>
      <protection hidden="1"/>
    </xf>
    <xf numFmtId="14" fontId="13" fillId="0" borderId="0" xfId="0" applyNumberFormat="1" applyFont="1"/>
    <xf numFmtId="14" fontId="0" fillId="8" borderId="0" xfId="0" applyNumberFormat="1" applyFill="1"/>
    <xf numFmtId="16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169" fontId="9" fillId="0" borderId="0" xfId="0" applyNumberFormat="1" applyFont="1" applyAlignment="1">
      <alignment horizontal="center"/>
    </xf>
    <xf numFmtId="9" fontId="0" fillId="0" borderId="0" xfId="0" applyNumberFormat="1"/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/>
    <xf numFmtId="0" fontId="0" fillId="9" borderId="3" xfId="0" applyFill="1" applyBorder="1" applyAlignment="1">
      <alignment horizontal="center"/>
    </xf>
    <xf numFmtId="0" fontId="14" fillId="9" borderId="3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/>
    </xf>
    <xf numFmtId="0" fontId="14" fillId="9" borderId="8" xfId="0" applyFont="1" applyFill="1" applyBorder="1" applyAlignment="1">
      <alignment horizontal="center" vertical="center"/>
    </xf>
    <xf numFmtId="0" fontId="14" fillId="9" borderId="3" xfId="0" applyFont="1" applyFill="1" applyBorder="1"/>
    <xf numFmtId="0" fontId="12" fillId="9" borderId="3" xfId="0" applyFont="1" applyFill="1" applyBorder="1" applyAlignment="1">
      <alignment horizontal="center"/>
    </xf>
    <xf numFmtId="0" fontId="12" fillId="9" borderId="3" xfId="0" applyFont="1" applyFill="1" applyBorder="1"/>
    <xf numFmtId="9" fontId="0" fillId="9" borderId="3" xfId="1" applyFont="1" applyFill="1" applyBorder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0" fillId="12" borderId="27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12" borderId="29" xfId="0" applyFill="1" applyBorder="1" applyAlignment="1">
      <alignment horizontal="center"/>
    </xf>
    <xf numFmtId="9" fontId="0" fillId="12" borderId="30" xfId="1" applyFont="1" applyFill="1" applyBorder="1" applyAlignment="1">
      <alignment horizontal="center"/>
    </xf>
    <xf numFmtId="9" fontId="0" fillId="12" borderId="31" xfId="1" applyFont="1" applyFill="1" applyBorder="1" applyAlignment="1">
      <alignment horizontal="center"/>
    </xf>
    <xf numFmtId="9" fontId="0" fillId="12" borderId="32" xfId="1" applyFont="1" applyFill="1" applyBorder="1" applyAlignment="1">
      <alignment horizontal="center"/>
    </xf>
    <xf numFmtId="169" fontId="0" fillId="3" borderId="35" xfId="2" applyNumberFormat="1" applyFont="1" applyFill="1" applyBorder="1" applyAlignment="1">
      <alignment horizontal="center"/>
    </xf>
    <xf numFmtId="169" fontId="0" fillId="3" borderId="36" xfId="2" applyNumberFormat="1" applyFont="1" applyFill="1" applyBorder="1" applyAlignment="1">
      <alignment horizontal="center"/>
    </xf>
    <xf numFmtId="169" fontId="0" fillId="3" borderId="37" xfId="2" applyNumberFormat="1" applyFont="1" applyFill="1" applyBorder="1" applyAlignment="1">
      <alignment horizontal="center"/>
    </xf>
    <xf numFmtId="169" fontId="0" fillId="3" borderId="3" xfId="0" applyNumberFormat="1" applyFill="1" applyBorder="1" applyAlignment="1">
      <alignment horizontal="center"/>
    </xf>
    <xf numFmtId="9" fontId="0" fillId="9" borderId="35" xfId="1" applyFont="1" applyFill="1" applyBorder="1" applyAlignment="1">
      <alignment horizontal="center"/>
    </xf>
    <xf numFmtId="9" fontId="0" fillId="9" borderId="36" xfId="1" applyFont="1" applyFill="1" applyBorder="1" applyAlignment="1">
      <alignment horizontal="center"/>
    </xf>
    <xf numFmtId="9" fontId="0" fillId="9" borderId="37" xfId="1" applyFont="1" applyFill="1" applyBorder="1" applyAlignment="1">
      <alignment horizontal="center"/>
    </xf>
    <xf numFmtId="9" fontId="0" fillId="10" borderId="35" xfId="1" applyFont="1" applyFill="1" applyBorder="1" applyAlignment="1">
      <alignment horizontal="center" vertical="center"/>
    </xf>
    <xf numFmtId="9" fontId="0" fillId="10" borderId="36" xfId="1" applyFont="1" applyFill="1" applyBorder="1" applyAlignment="1">
      <alignment horizontal="center" vertical="center"/>
    </xf>
    <xf numFmtId="9" fontId="0" fillId="10" borderId="37" xfId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15" fillId="5" borderId="24" xfId="0" applyFont="1" applyFill="1" applyBorder="1" applyAlignment="1">
      <alignment horizontal="center"/>
    </xf>
    <xf numFmtId="0" fontId="15" fillId="5" borderId="12" xfId="0" applyFont="1" applyFill="1" applyBorder="1" applyAlignment="1">
      <alignment horizontal="center"/>
    </xf>
    <xf numFmtId="0" fontId="14" fillId="9" borderId="7" xfId="0" applyFont="1" applyFill="1" applyBorder="1" applyAlignment="1">
      <alignment horizontal="center"/>
    </xf>
    <xf numFmtId="0" fontId="12" fillId="9" borderId="3" xfId="0" applyFont="1" applyFill="1" applyBorder="1" applyAlignment="1" applyProtection="1">
      <alignment horizontal="center"/>
      <protection hidden="1"/>
    </xf>
    <xf numFmtId="0" fontId="12" fillId="9" borderId="3" xfId="0" applyFont="1" applyFill="1" applyBorder="1" applyAlignment="1" applyProtection="1">
      <alignment horizontal="left" vertical="top"/>
      <protection hidden="1"/>
    </xf>
    <xf numFmtId="0" fontId="16" fillId="0" borderId="0" xfId="0" applyFont="1" applyAlignment="1">
      <alignment horizontal="center"/>
    </xf>
    <xf numFmtId="0" fontId="2" fillId="0" borderId="0" xfId="0" applyFont="1"/>
    <xf numFmtId="0" fontId="17" fillId="0" borderId="10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0" fillId="9" borderId="0" xfId="0" applyFill="1"/>
    <xf numFmtId="169" fontId="0" fillId="0" borderId="31" xfId="2" applyNumberFormat="1" applyFont="1" applyFill="1" applyBorder="1" applyAlignment="1">
      <alignment horizontal="center"/>
    </xf>
    <xf numFmtId="169" fontId="0" fillId="0" borderId="32" xfId="2" applyNumberFormat="1" applyFont="1" applyFill="1" applyBorder="1" applyAlignment="1">
      <alignment horizontal="center"/>
    </xf>
    <xf numFmtId="169" fontId="0" fillId="0" borderId="33" xfId="2" applyNumberFormat="1" applyFont="1" applyFill="1" applyBorder="1" applyAlignment="1">
      <alignment horizontal="center"/>
    </xf>
    <xf numFmtId="169" fontId="0" fillId="0" borderId="34" xfId="2" applyNumberFormat="1" applyFont="1" applyFill="1" applyBorder="1" applyAlignment="1">
      <alignment horizontal="center"/>
    </xf>
    <xf numFmtId="9" fontId="0" fillId="0" borderId="31" xfId="1" applyFont="1" applyFill="1" applyBorder="1" applyAlignment="1">
      <alignment horizontal="center"/>
    </xf>
    <xf numFmtId="9" fontId="0" fillId="0" borderId="32" xfId="1" applyFont="1" applyFill="1" applyBorder="1" applyAlignment="1">
      <alignment horizontal="center"/>
    </xf>
    <xf numFmtId="9" fontId="0" fillId="0" borderId="33" xfId="1" applyFont="1" applyFill="1" applyBorder="1" applyAlignment="1">
      <alignment horizontal="center"/>
    </xf>
    <xf numFmtId="9" fontId="0" fillId="0" borderId="34" xfId="1" applyFont="1" applyFill="1" applyBorder="1" applyAlignment="1">
      <alignment horizontal="center"/>
    </xf>
    <xf numFmtId="9" fontId="0" fillId="0" borderId="31" xfId="1" applyFont="1" applyFill="1" applyBorder="1" applyAlignment="1">
      <alignment horizontal="center" vertical="center"/>
    </xf>
    <xf numFmtId="9" fontId="0" fillId="0" borderId="32" xfId="1" applyFont="1" applyFill="1" applyBorder="1" applyAlignment="1">
      <alignment horizontal="center" vertical="center"/>
    </xf>
    <xf numFmtId="9" fontId="0" fillId="0" borderId="33" xfId="1" applyFont="1" applyFill="1" applyBorder="1" applyAlignment="1">
      <alignment horizontal="center" vertical="center"/>
    </xf>
    <xf numFmtId="9" fontId="0" fillId="0" borderId="34" xfId="1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2" fontId="2" fillId="15" borderId="3" xfId="0" applyNumberFormat="1" applyFont="1" applyFill="1" applyBorder="1" applyAlignment="1">
      <alignment horizontal="center"/>
    </xf>
    <xf numFmtId="172" fontId="19" fillId="4" borderId="0" xfId="0" applyNumberFormat="1" applyFont="1" applyFill="1" applyAlignment="1">
      <alignment horizontal="center"/>
    </xf>
    <xf numFmtId="14" fontId="19" fillId="0" borderId="0" xfId="0" applyNumberFormat="1" applyFont="1"/>
    <xf numFmtId="0" fontId="19" fillId="5" borderId="9" xfId="0" applyFont="1" applyFill="1" applyBorder="1" applyAlignment="1">
      <alignment horizontal="center"/>
    </xf>
    <xf numFmtId="0" fontId="19" fillId="5" borderId="10" xfId="0" applyFont="1" applyFill="1" applyBorder="1" applyAlignment="1">
      <alignment horizontal="center"/>
    </xf>
    <xf numFmtId="0" fontId="20" fillId="0" borderId="0" xfId="0" applyFo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20" fillId="0" borderId="0" xfId="0" applyFont="1" applyAlignment="1" applyProtection="1">
      <alignment horizontal="center"/>
      <protection hidden="1"/>
    </xf>
    <xf numFmtId="0" fontId="23" fillId="0" borderId="0" xfId="0" applyFont="1" applyProtection="1">
      <protection hidden="1"/>
    </xf>
    <xf numFmtId="0" fontId="25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horizontal="right"/>
      <protection hidden="1"/>
    </xf>
    <xf numFmtId="0" fontId="20" fillId="0" borderId="0" xfId="0" applyFont="1" applyProtection="1">
      <protection locked="0" hidden="1"/>
    </xf>
    <xf numFmtId="0" fontId="20" fillId="0" borderId="0" xfId="0" applyFont="1"/>
    <xf numFmtId="0" fontId="28" fillId="0" borderId="0" xfId="0" applyFont="1" applyAlignment="1" applyProtection="1">
      <alignment vertical="center"/>
      <protection locked="0" hidden="1"/>
    </xf>
    <xf numFmtId="0" fontId="20" fillId="0" borderId="0" xfId="0" applyFont="1" applyAlignment="1">
      <alignment horizontal="center" vertical="center"/>
    </xf>
    <xf numFmtId="0" fontId="29" fillId="0" borderId="0" xfId="0" applyFont="1" applyProtection="1">
      <protection hidden="1"/>
    </xf>
    <xf numFmtId="0" fontId="28" fillId="0" borderId="0" xfId="0" applyFont="1" applyAlignment="1">
      <alignment vertical="top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right"/>
    </xf>
    <xf numFmtId="0" fontId="20" fillId="0" borderId="0" xfId="0" applyFont="1" applyAlignment="1">
      <alignment vertical="center"/>
    </xf>
    <xf numFmtId="170" fontId="29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20" fillId="0" borderId="0" xfId="0" applyFont="1" applyAlignment="1" applyProtection="1">
      <alignment horizontal="right"/>
      <protection hidden="1"/>
    </xf>
    <xf numFmtId="0" fontId="28" fillId="0" borderId="0" xfId="0" applyFont="1" applyAlignment="1" applyProtection="1">
      <alignment vertical="center"/>
      <protection hidden="1"/>
    </xf>
    <xf numFmtId="0" fontId="22" fillId="4" borderId="0" xfId="0" applyFont="1" applyFill="1" applyAlignment="1" applyProtection="1">
      <alignment vertical="center"/>
      <protection hidden="1"/>
    </xf>
    <xf numFmtId="0" fontId="20" fillId="4" borderId="0" xfId="0" applyFont="1" applyFill="1" applyProtection="1">
      <protection hidden="1"/>
    </xf>
    <xf numFmtId="0" fontId="30" fillId="0" borderId="0" xfId="0" applyFont="1" applyAlignment="1" applyProtection="1">
      <alignment vertical="center" wrapText="1"/>
      <protection hidden="1"/>
    </xf>
    <xf numFmtId="0" fontId="20" fillId="4" borderId="3" xfId="0" applyFont="1" applyFill="1" applyBorder="1" applyAlignment="1" applyProtection="1">
      <alignment horizontal="center" vertical="center"/>
      <protection hidden="1"/>
    </xf>
    <xf numFmtId="0" fontId="27" fillId="4" borderId="3" xfId="0" applyFont="1" applyFill="1" applyBorder="1" applyAlignment="1" applyProtection="1">
      <alignment horizontal="center" vertical="center"/>
      <protection hidden="1"/>
    </xf>
    <xf numFmtId="0" fontId="20" fillId="4" borderId="1" xfId="0" applyFont="1" applyFill="1" applyBorder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right"/>
      <protection hidden="1"/>
    </xf>
    <xf numFmtId="0" fontId="32" fillId="0" borderId="0" xfId="0" applyFont="1" applyProtection="1">
      <protection hidden="1"/>
    </xf>
    <xf numFmtId="0" fontId="20" fillId="0" borderId="10" xfId="0" applyFont="1" applyBorder="1" applyProtection="1">
      <protection locked="0" hidden="1"/>
    </xf>
    <xf numFmtId="167" fontId="20" fillId="4" borderId="1" xfId="0" applyNumberFormat="1" applyFont="1" applyFill="1" applyBorder="1" applyAlignment="1" applyProtection="1">
      <alignment horizontal="center"/>
      <protection hidden="1"/>
    </xf>
    <xf numFmtId="165" fontId="20" fillId="4" borderId="24" xfId="2" applyFont="1" applyFill="1" applyBorder="1" applyAlignment="1" applyProtection="1">
      <alignment horizontal="center"/>
      <protection hidden="1"/>
    </xf>
    <xf numFmtId="9" fontId="20" fillId="4" borderId="1" xfId="1" applyFont="1" applyFill="1" applyBorder="1" applyAlignment="1" applyProtection="1">
      <alignment horizontal="center"/>
      <protection hidden="1"/>
    </xf>
    <xf numFmtId="9" fontId="20" fillId="4" borderId="1" xfId="0" applyNumberFormat="1" applyFont="1" applyFill="1" applyBorder="1" applyAlignment="1" applyProtection="1">
      <alignment horizontal="center"/>
      <protection hidden="1"/>
    </xf>
    <xf numFmtId="9" fontId="20" fillId="4" borderId="24" xfId="0" applyNumberFormat="1" applyFont="1" applyFill="1" applyBorder="1" applyAlignment="1" applyProtection="1">
      <alignment horizontal="center"/>
      <protection hidden="1"/>
    </xf>
    <xf numFmtId="0" fontId="20" fillId="0" borderId="0" xfId="0" applyFont="1" applyAlignment="1" applyProtection="1">
      <alignment horizontal="left"/>
      <protection locked="0" hidden="1"/>
    </xf>
    <xf numFmtId="167" fontId="20" fillId="4" borderId="2" xfId="0" applyNumberFormat="1" applyFont="1" applyFill="1" applyBorder="1" applyAlignment="1" applyProtection="1">
      <alignment horizontal="center"/>
      <protection hidden="1"/>
    </xf>
    <xf numFmtId="165" fontId="20" fillId="4" borderId="12" xfId="2" applyFont="1" applyFill="1" applyBorder="1" applyAlignment="1" applyProtection="1">
      <alignment horizontal="center"/>
      <protection hidden="1"/>
    </xf>
    <xf numFmtId="9" fontId="20" fillId="4" borderId="2" xfId="1" applyFont="1" applyFill="1" applyBorder="1" applyAlignment="1" applyProtection="1">
      <alignment horizontal="center"/>
      <protection hidden="1"/>
    </xf>
    <xf numFmtId="9" fontId="20" fillId="4" borderId="2" xfId="0" applyNumberFormat="1" applyFont="1" applyFill="1" applyBorder="1" applyAlignment="1" applyProtection="1">
      <alignment horizontal="center"/>
      <protection hidden="1"/>
    </xf>
    <xf numFmtId="0" fontId="20" fillId="0" borderId="0" xfId="0" applyFont="1" applyAlignment="1" applyProtection="1">
      <alignment vertical="top"/>
      <protection locked="0" hidden="1"/>
    </xf>
    <xf numFmtId="0" fontId="20" fillId="0" borderId="10" xfId="0" applyFont="1" applyBorder="1" applyAlignment="1" applyProtection="1">
      <alignment vertical="top"/>
      <protection locked="0" hidden="1"/>
    </xf>
    <xf numFmtId="0" fontId="20" fillId="0" borderId="0" xfId="0" applyFont="1" applyAlignment="1" applyProtection="1">
      <alignment horizontal="left"/>
      <protection hidden="1"/>
    </xf>
    <xf numFmtId="167" fontId="20" fillId="9" borderId="2" xfId="0" applyNumberFormat="1" applyFont="1" applyFill="1" applyBorder="1" applyAlignment="1" applyProtection="1">
      <alignment horizontal="center"/>
      <protection hidden="1"/>
    </xf>
    <xf numFmtId="165" fontId="20" fillId="9" borderId="12" xfId="2" applyFont="1" applyFill="1" applyBorder="1" applyAlignment="1" applyProtection="1">
      <alignment horizontal="center"/>
      <protection hidden="1"/>
    </xf>
    <xf numFmtId="9" fontId="20" fillId="9" borderId="2" xfId="1" applyFont="1" applyFill="1" applyBorder="1" applyAlignment="1" applyProtection="1">
      <alignment horizontal="center"/>
      <protection hidden="1"/>
    </xf>
    <xf numFmtId="9" fontId="20" fillId="0" borderId="2" xfId="0" applyNumberFormat="1" applyFont="1" applyBorder="1" applyAlignment="1" applyProtection="1">
      <alignment horizontal="center"/>
      <protection hidden="1"/>
    </xf>
    <xf numFmtId="9" fontId="20" fillId="0" borderId="2" xfId="1" applyFont="1" applyBorder="1" applyAlignment="1" applyProtection="1">
      <alignment horizontal="center"/>
      <protection hidden="1"/>
    </xf>
    <xf numFmtId="14" fontId="27" fillId="8" borderId="15" xfId="0" applyNumberFormat="1" applyFont="1" applyFill="1" applyBorder="1" applyAlignment="1" applyProtection="1">
      <alignment horizontal="center"/>
      <protection locked="0"/>
    </xf>
    <xf numFmtId="14" fontId="27" fillId="8" borderId="16" xfId="0" applyNumberFormat="1" applyFont="1" applyFill="1" applyBorder="1" applyAlignment="1" applyProtection="1">
      <alignment horizontal="center"/>
      <protection locked="0"/>
    </xf>
    <xf numFmtId="9" fontId="27" fillId="8" borderId="17" xfId="0" applyNumberFormat="1" applyFont="1" applyFill="1" applyBorder="1" applyAlignment="1" applyProtection="1">
      <alignment horizontal="center"/>
      <protection locked="0"/>
    </xf>
    <xf numFmtId="9" fontId="27" fillId="8" borderId="18" xfId="0" applyNumberFormat="1" applyFont="1" applyFill="1" applyBorder="1" applyAlignment="1" applyProtection="1">
      <alignment horizontal="center"/>
      <protection locked="0"/>
    </xf>
    <xf numFmtId="0" fontId="27" fillId="8" borderId="19" xfId="0" applyFont="1" applyFill="1" applyBorder="1" applyAlignment="1" applyProtection="1">
      <alignment horizontal="center"/>
      <protection locked="0"/>
    </xf>
    <xf numFmtId="0" fontId="22" fillId="0" borderId="0" xfId="0" applyFont="1" applyAlignment="1" applyProtection="1">
      <alignment horizontal="right"/>
      <protection hidden="1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 applyProtection="1">
      <alignment horizontal="center"/>
      <protection hidden="1"/>
    </xf>
    <xf numFmtId="9" fontId="20" fillId="4" borderId="0" xfId="1" applyFont="1" applyFill="1" applyBorder="1" applyAlignment="1" applyProtection="1">
      <alignment horizontal="center"/>
    </xf>
    <xf numFmtId="9" fontId="20" fillId="4" borderId="0" xfId="0" applyNumberFormat="1" applyFont="1" applyFill="1" applyAlignment="1">
      <alignment horizontal="center"/>
    </xf>
    <xf numFmtId="167" fontId="20" fillId="4" borderId="3" xfId="0" applyNumberFormat="1" applyFont="1" applyFill="1" applyBorder="1" applyAlignment="1" applyProtection="1">
      <alignment horizontal="center"/>
      <protection hidden="1"/>
    </xf>
    <xf numFmtId="165" fontId="20" fillId="4" borderId="25" xfId="0" applyNumberFormat="1" applyFont="1" applyFill="1" applyBorder="1" applyAlignment="1" applyProtection="1">
      <alignment horizontal="center"/>
      <protection hidden="1"/>
    </xf>
    <xf numFmtId="9" fontId="20" fillId="0" borderId="3" xfId="1" applyFont="1" applyBorder="1" applyAlignment="1" applyProtection="1">
      <alignment horizontal="center"/>
      <protection hidden="1"/>
    </xf>
    <xf numFmtId="0" fontId="24" fillId="4" borderId="0" xfId="0" applyFont="1" applyFill="1" applyAlignment="1" applyProtection="1">
      <alignment horizontal="center"/>
      <protection hidden="1"/>
    </xf>
    <xf numFmtId="0" fontId="20" fillId="4" borderId="0" xfId="0" applyFont="1" applyFill="1" applyAlignment="1" applyProtection="1">
      <alignment horizontal="center" vertical="center"/>
      <protection hidden="1"/>
    </xf>
    <xf numFmtId="0" fontId="27" fillId="4" borderId="1" xfId="0" applyFont="1" applyFill="1" applyBorder="1" applyAlignment="1" applyProtection="1">
      <alignment horizontal="center" vertical="center"/>
      <protection hidden="1"/>
    </xf>
    <xf numFmtId="0" fontId="22" fillId="4" borderId="1" xfId="0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8" borderId="20" xfId="0" applyFont="1" applyFill="1" applyBorder="1" applyAlignment="1" applyProtection="1">
      <alignment horizontal="center" vertical="center"/>
      <protection hidden="1"/>
    </xf>
    <xf numFmtId="3" fontId="30" fillId="8" borderId="21" xfId="0" applyNumberFormat="1" applyFont="1" applyFill="1" applyBorder="1" applyAlignment="1" applyProtection="1">
      <alignment horizontal="center" vertical="center"/>
      <protection hidden="1"/>
    </xf>
    <xf numFmtId="3" fontId="30" fillId="8" borderId="22" xfId="0" applyNumberFormat="1" applyFont="1" applyFill="1" applyBorder="1" applyAlignment="1" applyProtection="1">
      <alignment horizontal="center" vertical="center"/>
      <protection hidden="1"/>
    </xf>
    <xf numFmtId="5" fontId="30" fillId="13" borderId="20" xfId="0" applyNumberFormat="1" applyFont="1" applyFill="1" applyBorder="1" applyAlignment="1" applyProtection="1">
      <alignment horizontal="center" vertical="center"/>
      <protection hidden="1"/>
    </xf>
    <xf numFmtId="164" fontId="20" fillId="4" borderId="1" xfId="2" applyNumberFormat="1" applyFont="1" applyFill="1" applyBorder="1" applyAlignment="1" applyProtection="1">
      <alignment horizontal="center"/>
      <protection hidden="1"/>
    </xf>
    <xf numFmtId="9" fontId="27" fillId="4" borderId="1" xfId="1" applyFont="1" applyFill="1" applyBorder="1" applyAlignment="1" applyProtection="1">
      <alignment horizontal="center"/>
      <protection hidden="1"/>
    </xf>
    <xf numFmtId="3" fontId="27" fillId="4" borderId="1" xfId="0" applyNumberFormat="1" applyFont="1" applyFill="1" applyBorder="1" applyAlignment="1" applyProtection="1">
      <alignment horizontal="center"/>
      <protection hidden="1"/>
    </xf>
    <xf numFmtId="166" fontId="20" fillId="4" borderId="1" xfId="2" applyNumberFormat="1" applyFont="1" applyFill="1" applyBorder="1" applyProtection="1">
      <protection hidden="1"/>
    </xf>
    <xf numFmtId="166" fontId="20" fillId="4" borderId="1" xfId="2" applyNumberFormat="1" applyFont="1" applyFill="1" applyBorder="1" applyAlignment="1" applyProtection="1">
      <alignment horizontal="right"/>
      <protection hidden="1"/>
    </xf>
    <xf numFmtId="164" fontId="20" fillId="0" borderId="0" xfId="0" applyNumberFormat="1" applyFont="1" applyProtection="1">
      <protection hidden="1"/>
    </xf>
    <xf numFmtId="164" fontId="24" fillId="0" borderId="0" xfId="0" applyNumberFormat="1" applyFont="1" applyProtection="1">
      <protection hidden="1"/>
    </xf>
    <xf numFmtId="5" fontId="30" fillId="13" borderId="45" xfId="0" applyNumberFormat="1" applyFont="1" applyFill="1" applyBorder="1" applyAlignment="1" applyProtection="1">
      <alignment horizontal="center" vertical="center"/>
      <protection hidden="1"/>
    </xf>
    <xf numFmtId="3" fontId="20" fillId="4" borderId="0" xfId="0" applyNumberFormat="1" applyFont="1" applyFill="1" applyProtection="1">
      <protection hidden="1"/>
    </xf>
    <xf numFmtId="170" fontId="20" fillId="0" borderId="0" xfId="0" applyNumberFormat="1" applyFont="1" applyAlignment="1" applyProtection="1">
      <alignment horizontal="center"/>
      <protection hidden="1"/>
    </xf>
    <xf numFmtId="0" fontId="20" fillId="4" borderId="26" xfId="0" applyFont="1" applyFill="1" applyBorder="1" applyAlignment="1" applyProtection="1">
      <alignment horizontal="center"/>
      <protection hidden="1"/>
    </xf>
    <xf numFmtId="0" fontId="20" fillId="4" borderId="26" xfId="0" applyFont="1" applyFill="1" applyBorder="1" applyProtection="1">
      <protection hidden="1"/>
    </xf>
    <xf numFmtId="9" fontId="27" fillId="4" borderId="26" xfId="1" applyFont="1" applyFill="1" applyBorder="1" applyAlignment="1" applyProtection="1">
      <alignment horizontal="center"/>
      <protection hidden="1"/>
    </xf>
    <xf numFmtId="3" fontId="27" fillId="4" borderId="26" xfId="0" applyNumberFormat="1" applyFont="1" applyFill="1" applyBorder="1" applyAlignment="1" applyProtection="1">
      <alignment horizontal="center"/>
      <protection hidden="1"/>
    </xf>
    <xf numFmtId="166" fontId="20" fillId="4" borderId="26" xfId="2" applyNumberFormat="1" applyFont="1" applyFill="1" applyBorder="1" applyProtection="1">
      <protection hidden="1"/>
    </xf>
    <xf numFmtId="0" fontId="27" fillId="8" borderId="39" xfId="0" applyFont="1" applyFill="1" applyBorder="1" applyAlignment="1" applyProtection="1">
      <alignment horizontal="center" vertical="center"/>
      <protection hidden="1"/>
    </xf>
    <xf numFmtId="3" fontId="27" fillId="8" borderId="40" xfId="0" applyNumberFormat="1" applyFont="1" applyFill="1" applyBorder="1" applyAlignment="1" applyProtection="1">
      <alignment horizontal="center" vertical="center"/>
      <protection hidden="1"/>
    </xf>
    <xf numFmtId="3" fontId="27" fillId="8" borderId="39" xfId="0" applyNumberFormat="1" applyFont="1" applyFill="1" applyBorder="1" applyAlignment="1" applyProtection="1">
      <alignment horizontal="center" vertical="center"/>
      <protection hidden="1"/>
    </xf>
    <xf numFmtId="170" fontId="27" fillId="0" borderId="0" xfId="0" applyNumberFormat="1" applyFont="1" applyAlignment="1" applyProtection="1">
      <alignment horizontal="center" vertical="center"/>
      <protection hidden="1"/>
    </xf>
    <xf numFmtId="164" fontId="20" fillId="4" borderId="3" xfId="0" applyNumberFormat="1" applyFont="1" applyFill="1" applyBorder="1" applyAlignment="1" applyProtection="1">
      <alignment horizontal="center"/>
      <protection hidden="1"/>
    </xf>
    <xf numFmtId="9" fontId="20" fillId="4" borderId="3" xfId="0" applyNumberFormat="1" applyFont="1" applyFill="1" applyBorder="1" applyAlignment="1" applyProtection="1">
      <alignment horizontal="center"/>
      <protection hidden="1"/>
    </xf>
    <xf numFmtId="3" fontId="20" fillId="4" borderId="3" xfId="0" applyNumberFormat="1" applyFont="1" applyFill="1" applyBorder="1" applyAlignment="1" applyProtection="1">
      <alignment horizontal="center"/>
      <protection hidden="1"/>
    </xf>
    <xf numFmtId="166" fontId="20" fillId="4" borderId="3" xfId="0" applyNumberFormat="1" applyFont="1" applyFill="1" applyBorder="1" applyProtection="1">
      <protection hidden="1"/>
    </xf>
    <xf numFmtId="168" fontId="20" fillId="4" borderId="0" xfId="0" applyNumberFormat="1" applyFont="1" applyFill="1" applyAlignment="1" applyProtection="1">
      <alignment horizontal="center"/>
      <protection hidden="1"/>
    </xf>
    <xf numFmtId="1" fontId="24" fillId="4" borderId="0" xfId="0" applyNumberFormat="1" applyFont="1" applyFill="1" applyAlignment="1" applyProtection="1">
      <alignment horizontal="center"/>
      <protection hidden="1"/>
    </xf>
    <xf numFmtId="0" fontId="24" fillId="0" borderId="0" xfId="0" applyFont="1" applyProtection="1">
      <protection hidden="1"/>
    </xf>
    <xf numFmtId="0" fontId="35" fillId="0" borderId="0" xfId="0" applyFont="1" applyAlignment="1" applyProtection="1">
      <alignment horizontal="center"/>
      <protection hidden="1"/>
    </xf>
    <xf numFmtId="0" fontId="34" fillId="0" borderId="0" xfId="0" applyFont="1" applyProtection="1">
      <protection hidden="1"/>
    </xf>
    <xf numFmtId="172" fontId="37" fillId="16" borderId="0" xfId="0" applyNumberFormat="1" applyFont="1" applyFill="1" applyAlignment="1">
      <alignment horizontal="center"/>
    </xf>
    <xf numFmtId="0" fontId="24" fillId="0" borderId="0" xfId="0" applyFont="1" applyAlignment="1" applyProtection="1">
      <alignment vertical="center"/>
      <protection hidden="1"/>
    </xf>
    <xf numFmtId="0" fontId="30" fillId="4" borderId="0" xfId="0" applyFont="1" applyFill="1" applyAlignment="1">
      <alignment horizontal="center"/>
    </xf>
    <xf numFmtId="0" fontId="40" fillId="0" borderId="0" xfId="0" applyFont="1" applyAlignment="1" applyProtection="1">
      <alignment horizontal="center" vertical="center"/>
      <protection hidden="1"/>
    </xf>
    <xf numFmtId="0" fontId="41" fillId="0" borderId="0" xfId="0" applyFont="1" applyProtection="1">
      <protection hidden="1"/>
    </xf>
    <xf numFmtId="0" fontId="40" fillId="4" borderId="0" xfId="0" applyFont="1" applyFill="1" applyAlignment="1" applyProtection="1">
      <alignment vertical="center"/>
      <protection hidden="1"/>
    </xf>
    <xf numFmtId="0" fontId="40" fillId="4" borderId="0" xfId="0" applyFont="1" applyFill="1" applyProtection="1">
      <protection hidden="1"/>
    </xf>
    <xf numFmtId="0" fontId="41" fillId="4" borderId="0" xfId="0" applyFont="1" applyFill="1" applyAlignment="1" applyProtection="1">
      <alignment horizontal="center"/>
      <protection hidden="1"/>
    </xf>
    <xf numFmtId="0" fontId="41" fillId="4" borderId="0" xfId="0" applyFont="1" applyFill="1" applyAlignment="1">
      <alignment horizontal="center"/>
    </xf>
    <xf numFmtId="14" fontId="30" fillId="11" borderId="13" xfId="0" applyNumberFormat="1" applyFont="1" applyFill="1" applyBorder="1" applyAlignment="1" applyProtection="1">
      <alignment horizontal="center"/>
      <protection locked="0"/>
    </xf>
    <xf numFmtId="14" fontId="30" fillId="11" borderId="14" xfId="0" applyNumberFormat="1" applyFont="1" applyFill="1" applyBorder="1" applyAlignment="1" applyProtection="1">
      <alignment horizontal="center"/>
      <protection locked="0"/>
    </xf>
    <xf numFmtId="14" fontId="30" fillId="11" borderId="15" xfId="0" applyNumberFormat="1" applyFont="1" applyFill="1" applyBorder="1" applyAlignment="1" applyProtection="1">
      <alignment horizontal="center"/>
      <protection locked="0"/>
    </xf>
    <xf numFmtId="14" fontId="30" fillId="11" borderId="16" xfId="0" applyNumberFormat="1" applyFont="1" applyFill="1" applyBorder="1" applyAlignment="1" applyProtection="1">
      <alignment horizontal="center"/>
      <protection locked="0"/>
    </xf>
    <xf numFmtId="0" fontId="26" fillId="17" borderId="23" xfId="0" applyFont="1" applyFill="1" applyBorder="1" applyAlignment="1" applyProtection="1">
      <alignment horizontal="center" vertical="center"/>
      <protection hidden="1"/>
    </xf>
    <xf numFmtId="0" fontId="26" fillId="17" borderId="43" xfId="0" applyFont="1" applyFill="1" applyBorder="1" applyAlignment="1" applyProtection="1">
      <alignment horizontal="center" vertical="center"/>
      <protection hidden="1"/>
    </xf>
    <xf numFmtId="0" fontId="26" fillId="17" borderId="44" xfId="0" applyFont="1" applyFill="1" applyBorder="1" applyAlignment="1" applyProtection="1">
      <alignment horizontal="center" vertical="center"/>
      <protection hidden="1"/>
    </xf>
    <xf numFmtId="0" fontId="26" fillId="17" borderId="23" xfId="0" applyFont="1" applyFill="1" applyBorder="1" applyAlignment="1" applyProtection="1">
      <alignment horizontal="center" vertical="center" wrapText="1"/>
      <protection hidden="1"/>
    </xf>
    <xf numFmtId="0" fontId="26" fillId="17" borderId="43" xfId="0" applyFont="1" applyFill="1" applyBorder="1" applyAlignment="1" applyProtection="1">
      <alignment horizontal="center" vertical="center" wrapText="1"/>
      <protection hidden="1"/>
    </xf>
    <xf numFmtId="0" fontId="26" fillId="17" borderId="44" xfId="0" applyFont="1" applyFill="1" applyBorder="1" applyAlignment="1" applyProtection="1">
      <alignment horizontal="center" vertical="center" wrapText="1"/>
      <protection hidden="1"/>
    </xf>
    <xf numFmtId="0" fontId="11" fillId="5" borderId="3" xfId="0" applyFont="1" applyFill="1" applyBorder="1" applyAlignment="1">
      <alignment horizontal="center" vertical="center"/>
    </xf>
    <xf numFmtId="0" fontId="26" fillId="17" borderId="38" xfId="0" applyFont="1" applyFill="1" applyBorder="1" applyAlignment="1" applyProtection="1">
      <alignment horizontal="center" vertical="center" wrapText="1"/>
      <protection hidden="1"/>
    </xf>
    <xf numFmtId="0" fontId="40" fillId="4" borderId="0" xfId="0" applyFont="1" applyFill="1" applyAlignment="1" applyProtection="1">
      <alignment horizontal="center"/>
      <protection hidden="1"/>
    </xf>
    <xf numFmtId="0" fontId="26" fillId="17" borderId="6" xfId="0" applyFont="1" applyFill="1" applyBorder="1" applyAlignment="1" applyProtection="1">
      <alignment horizontal="center" vertical="center"/>
      <protection hidden="1"/>
    </xf>
    <xf numFmtId="0" fontId="0" fillId="0" borderId="3" xfId="2" applyNumberFormat="1" applyFont="1" applyBorder="1" applyAlignment="1">
      <alignment horizontal="left"/>
    </xf>
    <xf numFmtId="0" fontId="0" fillId="0" borderId="3" xfId="0" applyBorder="1" applyAlignment="1">
      <alignment horizontal="left"/>
    </xf>
    <xf numFmtId="1" fontId="9" fillId="0" borderId="3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2" fillId="9" borderId="53" xfId="0" applyFont="1" applyFill="1" applyBorder="1" applyAlignment="1">
      <alignment horizontal="center"/>
    </xf>
    <xf numFmtId="0" fontId="12" fillId="9" borderId="54" xfId="0" applyFont="1" applyFill="1" applyBorder="1" applyAlignment="1">
      <alignment horizontal="center"/>
    </xf>
    <xf numFmtId="0" fontId="0" fillId="6" borderId="54" xfId="0" applyFill="1" applyBorder="1" applyAlignment="1">
      <alignment horizontal="center"/>
    </xf>
    <xf numFmtId="0" fontId="0" fillId="9" borderId="55" xfId="0" applyFill="1" applyBorder="1" applyAlignment="1">
      <alignment horizontal="center"/>
    </xf>
    <xf numFmtId="0" fontId="12" fillId="9" borderId="56" xfId="0" applyFont="1" applyFill="1" applyBorder="1" applyAlignment="1">
      <alignment horizontal="center"/>
    </xf>
    <xf numFmtId="0" fontId="12" fillId="9" borderId="57" xfId="0" applyFont="1" applyFill="1" applyBorder="1" applyAlignment="1">
      <alignment horizontal="center"/>
    </xf>
    <xf numFmtId="0" fontId="0" fillId="6" borderId="57" xfId="0" applyFill="1" applyBorder="1" applyAlignment="1">
      <alignment horizontal="center"/>
    </xf>
    <xf numFmtId="0" fontId="0" fillId="9" borderId="58" xfId="0" applyFill="1" applyBorder="1" applyAlignment="1">
      <alignment horizontal="center"/>
    </xf>
    <xf numFmtId="0" fontId="12" fillId="9" borderId="59" xfId="0" applyFont="1" applyFill="1" applyBorder="1" applyAlignment="1">
      <alignment horizontal="center"/>
    </xf>
    <xf numFmtId="0" fontId="12" fillId="9" borderId="60" xfId="0" applyFont="1" applyFill="1" applyBorder="1" applyAlignment="1">
      <alignment horizontal="center"/>
    </xf>
    <xf numFmtId="0" fontId="0" fillId="6" borderId="60" xfId="0" applyFill="1" applyBorder="1" applyAlignment="1">
      <alignment horizontal="center"/>
    </xf>
    <xf numFmtId="0" fontId="0" fillId="9" borderId="61" xfId="0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2" fillId="9" borderId="48" xfId="0" applyFont="1" applyFill="1" applyBorder="1" applyAlignment="1">
      <alignment horizontal="center"/>
    </xf>
    <xf numFmtId="0" fontId="0" fillId="6" borderId="48" xfId="0" applyFill="1" applyBorder="1" applyAlignment="1">
      <alignment horizontal="center"/>
    </xf>
    <xf numFmtId="0" fontId="0" fillId="9" borderId="49" xfId="0" applyFill="1" applyBorder="1" applyAlignment="1">
      <alignment horizontal="center"/>
    </xf>
    <xf numFmtId="0" fontId="12" fillId="9" borderId="0" xfId="0" applyFont="1" applyFill="1" applyAlignment="1">
      <alignment horizontal="center"/>
    </xf>
    <xf numFmtId="0" fontId="0" fillId="6" borderId="0" xfId="0" applyFill="1" applyAlignment="1">
      <alignment horizontal="center"/>
    </xf>
    <xf numFmtId="0" fontId="0" fillId="9" borderId="50" xfId="0" applyFill="1" applyBorder="1" applyAlignment="1">
      <alignment horizontal="center"/>
    </xf>
    <xf numFmtId="0" fontId="12" fillId="9" borderId="51" xfId="0" applyFont="1" applyFill="1" applyBorder="1" applyAlignment="1">
      <alignment horizontal="center"/>
    </xf>
    <xf numFmtId="0" fontId="0" fillId="6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44" fillId="0" borderId="0" xfId="0" applyFont="1" applyAlignment="1" applyProtection="1">
      <alignment horizontal="center" vertical="center"/>
      <protection hidden="1"/>
    </xf>
    <xf numFmtId="0" fontId="44" fillId="4" borderId="0" xfId="0" applyFont="1" applyFill="1" applyAlignment="1">
      <alignment horizontal="center"/>
    </xf>
    <xf numFmtId="170" fontId="30" fillId="8" borderId="15" xfId="0" applyNumberFormat="1" applyFont="1" applyFill="1" applyBorder="1" applyAlignment="1" applyProtection="1">
      <alignment vertical="center"/>
      <protection hidden="1"/>
    </xf>
    <xf numFmtId="170" fontId="33" fillId="14" borderId="0" xfId="0" applyNumberFormat="1" applyFont="1" applyFill="1" applyAlignment="1" applyProtection="1">
      <alignment vertical="center"/>
      <protection hidden="1"/>
    </xf>
    <xf numFmtId="170" fontId="30" fillId="8" borderId="13" xfId="0" applyNumberFormat="1" applyFont="1" applyFill="1" applyBorder="1" applyAlignment="1" applyProtection="1">
      <alignment vertical="center"/>
      <protection hidden="1"/>
    </xf>
    <xf numFmtId="0" fontId="6" fillId="5" borderId="3" xfId="0" applyFont="1" applyFill="1" applyBorder="1" applyAlignment="1" applyProtection="1">
      <alignment horizontal="center"/>
      <protection hidden="1"/>
    </xf>
    <xf numFmtId="2" fontId="16" fillId="5" borderId="9" xfId="0" applyNumberFormat="1" applyFont="1" applyFill="1" applyBorder="1" applyAlignment="1">
      <alignment horizontal="center"/>
    </xf>
    <xf numFmtId="2" fontId="16" fillId="5" borderId="10" xfId="0" applyNumberFormat="1" applyFont="1" applyFill="1" applyBorder="1" applyAlignment="1">
      <alignment horizontal="center"/>
    </xf>
    <xf numFmtId="2" fontId="16" fillId="5" borderId="11" xfId="0" applyNumberFormat="1" applyFont="1" applyFill="1" applyBorder="1" applyAlignment="1">
      <alignment horizontal="center"/>
    </xf>
    <xf numFmtId="0" fontId="10" fillId="5" borderId="3" xfId="0" applyFont="1" applyFill="1" applyBorder="1" applyAlignment="1" applyProtection="1">
      <alignment horizontal="center"/>
      <protection hidden="1"/>
    </xf>
    <xf numFmtId="0" fontId="20" fillId="0" borderId="0" xfId="0" applyFont="1" applyAlignment="1">
      <alignment horizontal="left"/>
    </xf>
    <xf numFmtId="0" fontId="26" fillId="0" borderId="0" xfId="0" applyFont="1" applyAlignment="1" applyProtection="1">
      <alignment vertical="center"/>
      <protection hidden="1"/>
    </xf>
    <xf numFmtId="1" fontId="27" fillId="11" borderId="19" xfId="0" applyNumberFormat="1" applyFont="1" applyFill="1" applyBorder="1" applyAlignment="1" applyProtection="1">
      <alignment horizontal="center"/>
      <protection locked="0"/>
    </xf>
    <xf numFmtId="0" fontId="27" fillId="11" borderId="19" xfId="0" applyFont="1" applyFill="1" applyBorder="1" applyAlignment="1" applyProtection="1">
      <alignment horizontal="center"/>
      <protection locked="0"/>
    </xf>
    <xf numFmtId="9" fontId="30" fillId="11" borderId="17" xfId="0" applyNumberFormat="1" applyFont="1" applyFill="1" applyBorder="1" applyAlignment="1" applyProtection="1">
      <alignment horizontal="center"/>
      <protection locked="0"/>
    </xf>
    <xf numFmtId="9" fontId="30" fillId="11" borderId="18" xfId="0" applyNumberFormat="1" applyFont="1" applyFill="1" applyBorder="1" applyAlignment="1" applyProtection="1">
      <alignment horizontal="center"/>
      <protection locked="0"/>
    </xf>
    <xf numFmtId="0" fontId="27" fillId="0" borderId="0" xfId="0" applyFont="1" applyAlignment="1" applyProtection="1">
      <alignment vertical="center" wrapText="1"/>
      <protection hidden="1"/>
    </xf>
    <xf numFmtId="1" fontId="43" fillId="0" borderId="0" xfId="0" applyNumberFormat="1" applyFont="1" applyAlignment="1">
      <alignment vertical="center"/>
    </xf>
    <xf numFmtId="170" fontId="42" fillId="0" borderId="0" xfId="0" applyNumberFormat="1" applyFont="1" applyAlignment="1">
      <alignment vertical="center"/>
    </xf>
    <xf numFmtId="0" fontId="28" fillId="0" borderId="0" xfId="0" applyFont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locked="0" hidden="1"/>
    </xf>
    <xf numFmtId="14" fontId="36" fillId="9" borderId="0" xfId="0" applyNumberFormat="1" applyFont="1" applyFill="1"/>
    <xf numFmtId="0" fontId="15" fillId="9" borderId="1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4" fontId="19" fillId="9" borderId="0" xfId="0" applyNumberFormat="1" applyFont="1" applyFill="1"/>
    <xf numFmtId="0" fontId="15" fillId="9" borderId="2" xfId="0" applyFont="1" applyFill="1" applyBorder="1" applyAlignment="1">
      <alignment horizontal="center"/>
    </xf>
    <xf numFmtId="0" fontId="17" fillId="9" borderId="10" xfId="0" applyFont="1" applyFill="1" applyBorder="1" applyAlignment="1">
      <alignment horizontal="center"/>
    </xf>
    <xf numFmtId="0" fontId="17" fillId="9" borderId="2" xfId="0" applyFont="1" applyFill="1" applyBorder="1" applyAlignment="1">
      <alignment horizontal="center"/>
    </xf>
    <xf numFmtId="0" fontId="0" fillId="11" borderId="0" xfId="0" applyFill="1" applyAlignment="1">
      <alignment horizontal="center"/>
    </xf>
    <xf numFmtId="0" fontId="0" fillId="6" borderId="3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169" fontId="9" fillId="3" borderId="0" xfId="0" applyNumberFormat="1" applyFont="1" applyFill="1" applyAlignment="1">
      <alignment horizontal="center"/>
    </xf>
    <xf numFmtId="0" fontId="0" fillId="12" borderId="0" xfId="0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8" fillId="5" borderId="3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21" fillId="0" borderId="0" xfId="0" applyFont="1" applyAlignment="1" applyProtection="1">
      <alignment horizontal="left" vertical="center"/>
      <protection hidden="1"/>
    </xf>
    <xf numFmtId="0" fontId="40" fillId="4" borderId="0" xfId="0" applyFont="1" applyFill="1" applyAlignment="1" applyProtection="1">
      <alignment horizontal="left"/>
      <protection hidden="1"/>
    </xf>
    <xf numFmtId="0" fontId="26" fillId="17" borderId="0" xfId="0" applyFont="1" applyFill="1" applyAlignment="1" applyProtection="1">
      <alignment horizontal="center" vertical="center"/>
      <protection hidden="1"/>
    </xf>
    <xf numFmtId="0" fontId="41" fillId="0" borderId="41" xfId="0" applyFont="1" applyBorder="1" applyAlignment="1" applyProtection="1">
      <alignment horizontal="center" vertical="center" wrapText="1"/>
      <protection hidden="1"/>
    </xf>
    <xf numFmtId="0" fontId="41" fillId="0" borderId="0" xfId="0" applyFont="1" applyAlignment="1" applyProtection="1">
      <alignment horizontal="center" vertical="center" wrapText="1"/>
      <protection hidden="1"/>
    </xf>
    <xf numFmtId="0" fontId="20" fillId="0" borderId="0" xfId="0" applyFont="1" applyAlignment="1">
      <alignment horizontal="left" vertical="center"/>
    </xf>
    <xf numFmtId="0" fontId="27" fillId="0" borderId="46" xfId="0" applyFont="1" applyBorder="1" applyAlignment="1" applyProtection="1">
      <alignment horizontal="center" vertical="center"/>
      <protection hidden="1"/>
    </xf>
    <xf numFmtId="0" fontId="27" fillId="0" borderId="47" xfId="0" applyFont="1" applyBorder="1" applyAlignment="1" applyProtection="1">
      <alignment horizontal="center" vertical="center"/>
      <protection hidden="1"/>
    </xf>
    <xf numFmtId="0" fontId="27" fillId="0" borderId="51" xfId="0" applyFont="1" applyBorder="1" applyAlignment="1" applyProtection="1">
      <alignment horizontal="center" vertical="center" wrapText="1"/>
      <protection hidden="1"/>
    </xf>
    <xf numFmtId="0" fontId="27" fillId="0" borderId="62" xfId="0" applyFont="1" applyBorder="1" applyAlignment="1" applyProtection="1">
      <alignment horizontal="center" vertical="center" wrapText="1"/>
      <protection hidden="1"/>
    </xf>
    <xf numFmtId="0" fontId="27" fillId="0" borderId="48" xfId="0" applyFont="1" applyBorder="1" applyAlignment="1" applyProtection="1">
      <alignment horizontal="center" vertical="center" wrapText="1"/>
      <protection hidden="1"/>
    </xf>
    <xf numFmtId="0" fontId="38" fillId="11" borderId="42" xfId="0" applyFont="1" applyFill="1" applyBorder="1" applyAlignment="1" applyProtection="1">
      <alignment horizontal="center" vertical="center"/>
      <protection locked="0" hidden="1"/>
    </xf>
    <xf numFmtId="0" fontId="38" fillId="11" borderId="0" xfId="0" applyFont="1" applyFill="1" applyAlignment="1" applyProtection="1">
      <alignment horizontal="center" vertical="center"/>
      <protection locked="0" hidden="1"/>
    </xf>
    <xf numFmtId="171" fontId="46" fillId="11" borderId="0" xfId="0" applyNumberFormat="1" applyFont="1" applyFill="1" applyAlignment="1" applyProtection="1">
      <alignment horizontal="center" vertical="center"/>
      <protection locked="0"/>
    </xf>
    <xf numFmtId="0" fontId="20" fillId="4" borderId="0" xfId="0" applyFont="1" applyFill="1" applyAlignment="1" applyProtection="1">
      <alignment horizontal="left"/>
      <protection hidden="1"/>
    </xf>
    <xf numFmtId="0" fontId="26" fillId="17" borderId="4" xfId="0" applyFont="1" applyFill="1" applyBorder="1" applyAlignment="1" applyProtection="1">
      <alignment horizontal="center" vertical="center"/>
      <protection hidden="1"/>
    </xf>
    <xf numFmtId="0" fontId="26" fillId="17" borderId="5" xfId="0" applyFont="1" applyFill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170" fontId="45" fillId="0" borderId="0" xfId="0" applyNumberFormat="1" applyFont="1" applyAlignment="1">
      <alignment horizontal="center" vertical="center"/>
    </xf>
    <xf numFmtId="1" fontId="45" fillId="0" borderId="0" xfId="0" applyNumberFormat="1" applyFont="1" applyAlignment="1">
      <alignment horizontal="center" vertical="center"/>
    </xf>
    <xf numFmtId="170" fontId="39" fillId="0" borderId="0" xfId="0" applyNumberFormat="1" applyFont="1" applyAlignment="1">
      <alignment horizontal="center" vertical="center"/>
    </xf>
    <xf numFmtId="14" fontId="0" fillId="9" borderId="0" xfId="0" applyNumberFormat="1" applyFill="1" applyAlignment="1">
      <alignment horizontal="center"/>
    </xf>
    <xf numFmtId="0" fontId="0" fillId="9" borderId="0" xfId="0" applyFill="1" applyAlignment="1">
      <alignment horizontal="center"/>
    </xf>
    <xf numFmtId="169" fontId="0" fillId="9" borderId="0" xfId="0" applyNumberFormat="1" applyFill="1" applyAlignment="1">
      <alignment horizontal="center"/>
    </xf>
    <xf numFmtId="9" fontId="0" fillId="9" borderId="0" xfId="1" applyFont="1" applyFill="1" applyAlignment="1">
      <alignment horizontal="center"/>
    </xf>
    <xf numFmtId="0" fontId="15" fillId="5" borderId="63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</cellXfs>
  <cellStyles count="9">
    <cellStyle name="Lien hypertexte" xfId="3" builtinId="8" hidden="1"/>
    <cellStyle name="Lien hypertexte" xfId="5" builtinId="8" hidden="1"/>
    <cellStyle name="Lien hypertexte" xfId="7" builtinId="8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Milliers" xfId="2" builtinId="3"/>
    <cellStyle name="Normal" xfId="0" builtinId="0"/>
    <cellStyle name="Pourcentage" xfId="1" builtinId="5"/>
  </cellStyles>
  <dxfs count="9">
    <dxf>
      <font>
        <color rgb="FFFF0000"/>
      </font>
    </dxf>
    <dxf>
      <fill>
        <patternFill>
          <bgColor rgb="FFFFFF00"/>
        </patternFill>
      </fill>
    </dxf>
    <dxf>
      <fill>
        <patternFill>
          <bgColor theme="0"/>
        </patternFill>
      </fill>
      <border>
        <left/>
        <right/>
        <top/>
        <bottom/>
      </border>
    </dxf>
    <dxf>
      <font>
        <b val="0"/>
        <i val="0"/>
        <color auto="1"/>
      </font>
      <fill>
        <patternFill>
          <bgColor theme="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theme="0"/>
      </font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border>
        <top style="thin">
          <color auto="1"/>
        </top>
        <vertical/>
        <horizontal/>
      </border>
    </dxf>
  </dxfs>
  <tableStyles count="0" defaultTableStyle="TableStyleMedium9" defaultPivotStyle="PivotStyleLight16"/>
  <colors>
    <mruColors>
      <color rgb="FFEE0022"/>
      <color rgb="FFFF7C80"/>
      <color rgb="FFFF9999"/>
      <color rgb="FFFFCBBD"/>
      <color rgb="FFFFBDBD"/>
      <color rgb="FFCC99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161924</xdr:colOff>
      <xdr:row>10</xdr:row>
      <xdr:rowOff>9525</xdr:rowOff>
    </xdr:from>
    <xdr:ext cx="2942280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9853626">
          <a:off x="3781424" y="1771650"/>
          <a:ext cx="2942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FORMULE EFFACEE POUR GAIN DE RESSOURCES</a:t>
          </a:r>
        </a:p>
      </xdr:txBody>
    </xdr:sp>
    <xdr:clientData/>
  </xdr:oneCellAnchor>
  <xdr:oneCellAnchor>
    <xdr:from>
      <xdr:col>33</xdr:col>
      <xdr:colOff>276225</xdr:colOff>
      <xdr:row>8</xdr:row>
      <xdr:rowOff>161925</xdr:rowOff>
    </xdr:from>
    <xdr:ext cx="2942280" cy="26456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19853626">
          <a:off x="11544300" y="1562100"/>
          <a:ext cx="2942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FORMULE EFFACEE POUR GAIN DE RESSOURCES</a:t>
          </a:r>
        </a:p>
      </xdr:txBody>
    </xdr:sp>
    <xdr:clientData/>
  </xdr:oneCellAnchor>
  <xdr:oneCellAnchor>
    <xdr:from>
      <xdr:col>53</xdr:col>
      <xdr:colOff>28575</xdr:colOff>
      <xdr:row>9</xdr:row>
      <xdr:rowOff>104775</xdr:rowOff>
    </xdr:from>
    <xdr:ext cx="2942280" cy="264560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19853626">
          <a:off x="19154775" y="1685925"/>
          <a:ext cx="2942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FORMULE EFFACEE POUR GAIN DE RESSOURCES</a:t>
          </a:r>
        </a:p>
      </xdr:txBody>
    </xdr:sp>
    <xdr:clientData/>
  </xdr:oneCellAnchor>
  <xdr:oneCellAnchor>
    <xdr:from>
      <xdr:col>72</xdr:col>
      <xdr:colOff>352425</xdr:colOff>
      <xdr:row>9</xdr:row>
      <xdr:rowOff>47625</xdr:rowOff>
    </xdr:from>
    <xdr:ext cx="2942280" cy="264560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9853626">
          <a:off x="26536650" y="1628775"/>
          <a:ext cx="2942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FORMULE EFFACEE POUR GAIN DE RESSOURCES</a:t>
          </a:r>
        </a:p>
      </xdr:txBody>
    </xdr:sp>
    <xdr:clientData/>
  </xdr:oneCellAnchor>
  <xdr:oneCellAnchor>
    <xdr:from>
      <xdr:col>93</xdr:col>
      <xdr:colOff>28575</xdr:colOff>
      <xdr:row>8</xdr:row>
      <xdr:rowOff>142875</xdr:rowOff>
    </xdr:from>
    <xdr:ext cx="2942280" cy="264560"/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 rot="19853626">
          <a:off x="34328100" y="1543050"/>
          <a:ext cx="294228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100">
              <a:solidFill>
                <a:srgbClr val="FF0000"/>
              </a:solidFill>
            </a:rPr>
            <a:t>FORMULE EFFACEE POUR GAIN DE RESSOURCES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247650</xdr:colOff>
      <xdr:row>2</xdr:row>
      <xdr:rowOff>21166</xdr:rowOff>
    </xdr:from>
    <xdr:to>
      <xdr:col>12</xdr:col>
      <xdr:colOff>1038225</xdr:colOff>
      <xdr:row>19</xdr:row>
      <xdr:rowOff>85724</xdr:rowOff>
    </xdr:to>
    <xdr:sp macro="" textlink="">
      <xdr:nvSpPr>
        <xdr:cNvPr id="14" name="Rectangle à coins arrondis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8820150" y="754591"/>
          <a:ext cx="3409950" cy="2531533"/>
        </a:xfrm>
        <a:prstGeom prst="roundRect">
          <a:avLst>
            <a:gd name="adj" fmla="val 3132"/>
          </a:avLst>
        </a:prstGeom>
        <a:noFill/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6</xdr:col>
      <xdr:colOff>152419</xdr:colOff>
      <xdr:row>1</xdr:row>
      <xdr:rowOff>175508</xdr:rowOff>
    </xdr:from>
    <xdr:ext cx="1574781" cy="311496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5130819" y="522641"/>
          <a:ext cx="1574781" cy="311496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400" b="1">
              <a:solidFill>
                <a:schemeClr val="bg1"/>
              </a:solidFill>
            </a:rPr>
            <a:t>Détail Cibles</a:t>
          </a:r>
        </a:p>
      </xdr:txBody>
    </xdr:sp>
    <xdr:clientData/>
  </xdr:oneCellAnchor>
  <xdr:oneCellAnchor>
    <xdr:from>
      <xdr:col>16</xdr:col>
      <xdr:colOff>626533</xdr:colOff>
      <xdr:row>2</xdr:row>
      <xdr:rowOff>118533</xdr:rowOff>
    </xdr:from>
    <xdr:ext cx="184731" cy="264560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2691533" y="812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 editAs="oneCell">
    <xdr:from>
      <xdr:col>7</xdr:col>
      <xdr:colOff>744054</xdr:colOff>
      <xdr:row>13</xdr:row>
      <xdr:rowOff>123825</xdr:rowOff>
    </xdr:from>
    <xdr:to>
      <xdr:col>8</xdr:col>
      <xdr:colOff>96444</xdr:colOff>
      <xdr:row>17</xdr:row>
      <xdr:rowOff>55884</xdr:rowOff>
    </xdr:to>
    <xdr:pic macro="[0]!imprimer">
      <xdr:nvPicPr>
        <xdr:cNvPr id="33" name="Image 32" descr="Afficher l'image d'origine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61" t="5738" r="14481" b="23497"/>
        <a:stretch/>
      </xdr:blipFill>
      <xdr:spPr bwMode="auto">
        <a:xfrm>
          <a:off x="6821004" y="2466975"/>
          <a:ext cx="552540" cy="503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PrintsWithSheet="0"/>
  </xdr:twoCellAnchor>
  <xdr:twoCellAnchor editAs="oneCell">
    <xdr:from>
      <xdr:col>10</xdr:col>
      <xdr:colOff>351365</xdr:colOff>
      <xdr:row>1</xdr:row>
      <xdr:rowOff>204729</xdr:rowOff>
    </xdr:from>
    <xdr:to>
      <xdr:col>11</xdr:col>
      <xdr:colOff>427566</xdr:colOff>
      <xdr:row>1</xdr:row>
      <xdr:rowOff>381001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9453032" y="543396"/>
          <a:ext cx="1183217" cy="17627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fr-FR" sz="1400" b="1">
              <a:solidFill>
                <a:schemeClr val="bg1"/>
              </a:solidFill>
            </a:rPr>
            <a:t>Cibles garanties</a:t>
          </a:r>
        </a:p>
      </xdr:txBody>
    </xdr:sp>
    <xdr:clientData/>
  </xdr:twoCellAnchor>
  <xdr:twoCellAnchor editAs="oneCell">
    <xdr:from>
      <xdr:col>8</xdr:col>
      <xdr:colOff>378595</xdr:colOff>
      <xdr:row>13</xdr:row>
      <xdr:rowOff>124097</xdr:rowOff>
    </xdr:from>
    <xdr:to>
      <xdr:col>8</xdr:col>
      <xdr:colOff>949325</xdr:colOff>
      <xdr:row>17</xdr:row>
      <xdr:rowOff>84674</xdr:rowOff>
    </xdr:to>
    <xdr:pic macro="[0]!impression_pdf">
      <xdr:nvPicPr>
        <xdr:cNvPr id="44" name="Image 43" descr="Afficher l'image d'origine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5695" y="2467247"/>
          <a:ext cx="570730" cy="5320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PrintsWithSheet="0"/>
  </xdr:twoCellAnchor>
  <xdr:twoCellAnchor>
    <xdr:from>
      <xdr:col>6</xdr:col>
      <xdr:colOff>484083</xdr:colOff>
      <xdr:row>14</xdr:row>
      <xdr:rowOff>94615</xdr:rowOff>
    </xdr:from>
    <xdr:to>
      <xdr:col>7</xdr:col>
      <xdr:colOff>285749</xdr:colOff>
      <xdr:row>16</xdr:row>
      <xdr:rowOff>97155</xdr:rowOff>
    </xdr:to>
    <xdr:sp macro="" textlink="">
      <xdr:nvSpPr>
        <xdr:cNvPr id="3" name="Rectangle à coins arrondis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5303733" y="2580640"/>
          <a:ext cx="1058966" cy="288290"/>
        </a:xfrm>
        <a:prstGeom prst="roundRect">
          <a:avLst/>
        </a:prstGeom>
        <a:solidFill>
          <a:schemeClr val="accent4">
            <a:lumMod val="60000"/>
            <a:lumOff val="40000"/>
          </a:schemeClr>
        </a:solidFill>
        <a:ln w="12700">
          <a:noFill/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FR" sz="900">
              <a:solidFill>
                <a:sysClr val="windowText" lastClr="000000"/>
              </a:solidFill>
            </a:rPr>
            <a:t>ZONE A REMPLIR</a:t>
          </a:r>
        </a:p>
      </xdr:txBody>
    </xdr:sp>
    <xdr:clientData fPrintsWithSheet="0"/>
  </xdr:twoCellAnchor>
  <xdr:twoCellAnchor>
    <xdr:from>
      <xdr:col>6</xdr:col>
      <xdr:colOff>152400</xdr:colOff>
      <xdr:row>2</xdr:row>
      <xdr:rowOff>28575</xdr:rowOff>
    </xdr:from>
    <xdr:to>
      <xdr:col>9</xdr:col>
      <xdr:colOff>146049</xdr:colOff>
      <xdr:row>11</xdr:row>
      <xdr:rowOff>86995</xdr:rowOff>
    </xdr:to>
    <xdr:sp macro="" textlink="">
      <xdr:nvSpPr>
        <xdr:cNvPr id="31" name="Rectangle à coins arrondis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4972050" y="762000"/>
          <a:ext cx="3746499" cy="1382395"/>
        </a:xfrm>
        <a:prstGeom prst="roundRect">
          <a:avLst>
            <a:gd name="adj" fmla="val 6630"/>
          </a:avLst>
        </a:prstGeom>
        <a:noFill/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393698</xdr:colOff>
      <xdr:row>1</xdr:row>
      <xdr:rowOff>162393</xdr:rowOff>
    </xdr:from>
    <xdr:to>
      <xdr:col>7</xdr:col>
      <xdr:colOff>686857</xdr:colOff>
      <xdr:row>2</xdr:row>
      <xdr:rowOff>75956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>
          <a:off x="5717115" y="501060"/>
          <a:ext cx="1481667" cy="305146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fr-FR" sz="1400" b="1">
              <a:solidFill>
                <a:schemeClr val="bg1"/>
              </a:solidFill>
            </a:rPr>
            <a:t>Cibles garanties</a:t>
          </a:r>
        </a:p>
      </xdr:txBody>
    </xdr:sp>
    <xdr:clientData/>
  </xdr:twoCellAnchor>
  <xdr:twoCellAnchor editAs="oneCell">
    <xdr:from>
      <xdr:col>6</xdr:col>
      <xdr:colOff>483024</xdr:colOff>
      <xdr:row>1</xdr:row>
      <xdr:rowOff>287866</xdr:rowOff>
    </xdr:from>
    <xdr:to>
      <xdr:col>7</xdr:col>
      <xdr:colOff>561976</xdr:colOff>
      <xdr:row>2</xdr:row>
      <xdr:rowOff>150291</xdr:rowOff>
    </xdr:to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/>
      </xdr:nvSpPr>
      <xdr:spPr>
        <a:xfrm>
          <a:off x="5788449" y="630766"/>
          <a:ext cx="1269577" cy="252950"/>
        </a:xfrm>
        <a:prstGeom prst="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 b="1"/>
            <a:t>Données</a:t>
          </a:r>
          <a:r>
            <a:rPr lang="fr-FR" sz="1100" b="1" baseline="0"/>
            <a:t> clients</a:t>
          </a:r>
          <a:endParaRPr lang="fr-FR" sz="1100" b="1"/>
        </a:p>
      </xdr:txBody>
    </xdr:sp>
    <xdr:clientData/>
  </xdr:twoCellAnchor>
  <xdr:twoCellAnchor>
    <xdr:from>
      <xdr:col>0</xdr:col>
      <xdr:colOff>274107</xdr:colOff>
      <xdr:row>2</xdr:row>
      <xdr:rowOff>28576</xdr:rowOff>
    </xdr:from>
    <xdr:to>
      <xdr:col>6</xdr:col>
      <xdr:colOff>47624</xdr:colOff>
      <xdr:row>19</xdr:row>
      <xdr:rowOff>95250</xdr:rowOff>
    </xdr:to>
    <xdr:sp macro="" textlink="">
      <xdr:nvSpPr>
        <xdr:cNvPr id="47" name="Rectangle à coins arrondis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SpPr/>
      </xdr:nvSpPr>
      <xdr:spPr>
        <a:xfrm>
          <a:off x="274107" y="762001"/>
          <a:ext cx="4593167" cy="2533649"/>
        </a:xfrm>
        <a:prstGeom prst="roundRect">
          <a:avLst>
            <a:gd name="adj" fmla="val 6909"/>
          </a:avLst>
        </a:prstGeom>
        <a:noFill/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409583</xdr:colOff>
      <xdr:row>1</xdr:row>
      <xdr:rowOff>306916</xdr:rowOff>
    </xdr:from>
    <xdr:to>
      <xdr:col>11</xdr:col>
      <xdr:colOff>419100</xdr:colOff>
      <xdr:row>2</xdr:row>
      <xdr:rowOff>123825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/>
      </xdr:nvSpPr>
      <xdr:spPr>
        <a:xfrm>
          <a:off x="9182108" y="649816"/>
          <a:ext cx="1171567" cy="207434"/>
        </a:xfrm>
        <a:prstGeom prst="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100" b="1"/>
            <a:t>Détail cible</a:t>
          </a:r>
        </a:p>
      </xdr:txBody>
    </xdr:sp>
    <xdr:clientData/>
  </xdr:twoCellAnchor>
  <xdr:twoCellAnchor>
    <xdr:from>
      <xdr:col>6</xdr:col>
      <xdr:colOff>142875</xdr:colOff>
      <xdr:row>12</xdr:row>
      <xdr:rowOff>67310</xdr:rowOff>
    </xdr:from>
    <xdr:to>
      <xdr:col>9</xdr:col>
      <xdr:colOff>133349</xdr:colOff>
      <xdr:row>19</xdr:row>
      <xdr:rowOff>95251</xdr:rowOff>
    </xdr:to>
    <xdr:sp macro="" textlink="">
      <xdr:nvSpPr>
        <xdr:cNvPr id="17" name="Rectangle à coins arrondis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4962525" y="2267585"/>
          <a:ext cx="3743324" cy="1028066"/>
        </a:xfrm>
        <a:prstGeom prst="roundRect">
          <a:avLst>
            <a:gd name="adj" fmla="val 10117"/>
          </a:avLst>
        </a:prstGeom>
        <a:noFill/>
        <a:ln w="285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8</xdr:col>
      <xdr:colOff>192470</xdr:colOff>
      <xdr:row>0</xdr:row>
      <xdr:rowOff>0</xdr:rowOff>
    </xdr:from>
    <xdr:to>
      <xdr:col>11</xdr:col>
      <xdr:colOff>780723</xdr:colOff>
      <xdr:row>1</xdr:row>
      <xdr:rowOff>114300</xdr:rowOff>
    </xdr:to>
    <xdr:pic macro="[0]!ADMIN">
      <xdr:nvPicPr>
        <xdr:cNvPr id="18" name="Image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30" t="25715" r="7353" b="32857"/>
        <a:stretch/>
      </xdr:blipFill>
      <xdr:spPr>
        <a:xfrm>
          <a:off x="7288595" y="0"/>
          <a:ext cx="3074278" cy="457200"/>
        </a:xfrm>
        <a:prstGeom prst="rect">
          <a:avLst/>
        </a:prstGeom>
      </xdr:spPr>
    </xdr:pic>
    <xdr:clientData/>
  </xdr:twoCellAnchor>
  <xdr:twoCellAnchor>
    <xdr:from>
      <xdr:col>4</xdr:col>
      <xdr:colOff>989011</xdr:colOff>
      <xdr:row>7</xdr:row>
      <xdr:rowOff>44451</xdr:rowOff>
    </xdr:from>
    <xdr:to>
      <xdr:col>5</xdr:col>
      <xdr:colOff>196850</xdr:colOff>
      <xdr:row>18</xdr:row>
      <xdr:rowOff>57153</xdr:rowOff>
    </xdr:to>
    <xdr:sp macro="" textlink="">
      <xdr:nvSpPr>
        <xdr:cNvPr id="4" name="Flèche : demi-tour 3">
          <a:extLst>
            <a:ext uri="{FF2B5EF4-FFF2-40B4-BE49-F238E27FC236}">
              <a16:creationId xmlns:a16="http://schemas.microsoft.com/office/drawing/2014/main" id="{DDD851DB-8E57-43A0-B727-65CEAED154FE}"/>
            </a:ext>
          </a:extLst>
        </xdr:cNvPr>
        <xdr:cNvSpPr/>
      </xdr:nvSpPr>
      <xdr:spPr>
        <a:xfrm rot="5400000">
          <a:off x="4091779" y="2104233"/>
          <a:ext cx="1584327" cy="436564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100000"/>
          </a:avLst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1349375</xdr:colOff>
      <xdr:row>7</xdr:row>
      <xdr:rowOff>63502</xdr:rowOff>
    </xdr:from>
    <xdr:to>
      <xdr:col>2</xdr:col>
      <xdr:colOff>244476</xdr:colOff>
      <xdr:row>18</xdr:row>
      <xdr:rowOff>76199</xdr:rowOff>
    </xdr:to>
    <xdr:sp macro="" textlink="">
      <xdr:nvSpPr>
        <xdr:cNvPr id="19" name="Flèche : demi-tour 18">
          <a:extLst>
            <a:ext uri="{FF2B5EF4-FFF2-40B4-BE49-F238E27FC236}">
              <a16:creationId xmlns:a16="http://schemas.microsoft.com/office/drawing/2014/main" id="{91E4C694-3300-4AA0-8B21-522AEFF5DA11}"/>
            </a:ext>
          </a:extLst>
        </xdr:cNvPr>
        <xdr:cNvSpPr/>
      </xdr:nvSpPr>
      <xdr:spPr>
        <a:xfrm rot="5400000" flipV="1">
          <a:off x="1162052" y="2127250"/>
          <a:ext cx="1584322" cy="428626"/>
        </a:xfrm>
        <a:prstGeom prst="uturnArrow">
          <a:avLst>
            <a:gd name="adj1" fmla="val 25000"/>
            <a:gd name="adj2" fmla="val 25000"/>
            <a:gd name="adj3" fmla="val 25000"/>
            <a:gd name="adj4" fmla="val 43750"/>
            <a:gd name="adj5" fmla="val 100000"/>
          </a:avLst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oneCellAnchor>
    <xdr:from>
      <xdr:col>1</xdr:col>
      <xdr:colOff>0</xdr:colOff>
      <xdr:row>1</xdr:row>
      <xdr:rowOff>0</xdr:rowOff>
    </xdr:from>
    <xdr:ext cx="1606081" cy="374141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5F51F184-5C3E-4BD2-82FE-B23CCF4FC3A0}"/>
            </a:ext>
          </a:extLst>
        </xdr:cNvPr>
        <xdr:cNvSpPr txBox="1"/>
      </xdr:nvSpPr>
      <xdr:spPr>
        <a:xfrm rot="20878196">
          <a:off x="391583" y="338667"/>
          <a:ext cx="1606081" cy="374141"/>
        </a:xfrm>
        <a:prstGeom prst="rect">
          <a:avLst/>
        </a:prstGeom>
        <a:solidFill>
          <a:srgbClr val="C0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fr-FR" sz="1800">
              <a:solidFill>
                <a:schemeClr val="bg1"/>
              </a:solidFill>
            </a:rPr>
            <a:t>Au 15/07/2024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>
    <tabColor rgb="FFFF0000"/>
  </sheetPr>
  <dimension ref="A1:DM1048576"/>
  <sheetViews>
    <sheetView topLeftCell="A343" zoomScale="80" zoomScaleNormal="80" zoomScalePageLayoutView="80" workbookViewId="0">
      <selection activeCell="D10" sqref="D10:D20"/>
    </sheetView>
  </sheetViews>
  <sheetFormatPr baseColWidth="10" defaultRowHeight="14.5"/>
  <cols>
    <col min="1" max="1" width="11.54296875" bestFit="1" customWidth="1"/>
    <col min="2" max="2" width="12.453125" bestFit="1" customWidth="1"/>
    <col min="3" max="3" width="3" bestFit="1" customWidth="1"/>
    <col min="4" max="11" width="3.453125" bestFit="1" customWidth="1"/>
    <col min="12" max="22" width="4" bestFit="1" customWidth="1"/>
    <col min="23" max="42" width="6.1796875" style="11" customWidth="1"/>
    <col min="43" max="62" width="5.453125" style="13" customWidth="1"/>
    <col min="63" max="82" width="5.453125" customWidth="1"/>
    <col min="83" max="102" width="5.81640625" style="13" customWidth="1"/>
    <col min="103" max="103" width="10.54296875" bestFit="1" customWidth="1"/>
    <col min="104" max="104" width="14.1796875" customWidth="1"/>
    <col min="109" max="109" width="16" bestFit="1" customWidth="1"/>
    <col min="110" max="110" width="11.453125" bestFit="1" customWidth="1"/>
    <col min="111" max="111" width="17" customWidth="1"/>
    <col min="112" max="112" width="8.453125" bestFit="1" customWidth="1"/>
    <col min="113" max="113" width="6.54296875" bestFit="1" customWidth="1"/>
    <col min="114" max="114" width="7.453125" bestFit="1" customWidth="1"/>
    <col min="115" max="115" width="9.453125" bestFit="1" customWidth="1"/>
    <col min="116" max="116" width="12.453125" bestFit="1" customWidth="1"/>
    <col min="117" max="117" width="14.453125" bestFit="1" customWidth="1"/>
  </cols>
  <sheetData>
    <row r="1" spans="1:117">
      <c r="C1" s="256" t="s">
        <v>31</v>
      </c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9" t="s">
        <v>38</v>
      </c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7" t="s">
        <v>29</v>
      </c>
      <c r="AR1" s="257"/>
      <c r="AS1" s="257"/>
      <c r="AT1" s="257"/>
      <c r="AU1" s="257"/>
      <c r="AV1" s="257"/>
      <c r="AW1" s="257"/>
      <c r="AX1" s="257"/>
      <c r="AY1" s="257"/>
      <c r="AZ1" s="257"/>
      <c r="BA1" s="257"/>
      <c r="BB1" s="257"/>
      <c r="BC1" s="257"/>
      <c r="BD1" s="257"/>
      <c r="BE1" s="257"/>
      <c r="BF1" s="257"/>
      <c r="BG1" s="257"/>
      <c r="BH1" s="257"/>
      <c r="BI1" s="257"/>
      <c r="BJ1" s="257"/>
      <c r="BK1" s="258" t="s">
        <v>30</v>
      </c>
      <c r="BL1" s="258"/>
      <c r="BM1" s="258"/>
      <c r="BN1" s="258"/>
      <c r="BO1" s="258"/>
      <c r="BP1" s="258"/>
      <c r="BQ1" s="258"/>
      <c r="BR1" s="258"/>
      <c r="BS1" s="258"/>
      <c r="BT1" s="258"/>
      <c r="BU1" s="258"/>
      <c r="BV1" s="258"/>
      <c r="BW1" s="258"/>
      <c r="BX1" s="258"/>
      <c r="BY1" s="258"/>
      <c r="BZ1" s="258"/>
      <c r="CA1" s="258"/>
      <c r="CB1" s="258"/>
      <c r="CC1" s="258"/>
      <c r="CD1" s="258"/>
      <c r="CE1" s="260" t="s">
        <v>51</v>
      </c>
      <c r="CF1" s="260"/>
      <c r="CG1" s="260"/>
      <c r="CH1" s="260"/>
      <c r="CI1" s="260"/>
      <c r="CJ1" s="260"/>
      <c r="CK1" s="260"/>
      <c r="CL1" s="260"/>
      <c r="CM1" s="260"/>
      <c r="CN1" s="260"/>
      <c r="CO1" s="260"/>
      <c r="CP1" s="260"/>
      <c r="CQ1" s="260"/>
      <c r="CR1" s="260"/>
      <c r="CS1" s="260"/>
      <c r="CT1" s="260"/>
      <c r="CU1" s="260"/>
      <c r="CV1" s="260"/>
      <c r="CW1" s="260"/>
      <c r="CX1" s="260"/>
      <c r="DA1" s="13" t="s">
        <v>64</v>
      </c>
      <c r="DB1" s="13" t="s">
        <v>38</v>
      </c>
      <c r="DC1" s="13" t="s">
        <v>65</v>
      </c>
      <c r="DD1" s="13" t="s">
        <v>66</v>
      </c>
      <c r="DE1" s="13" t="s">
        <v>67</v>
      </c>
    </row>
    <row r="2" spans="1:117">
      <c r="A2" t="s">
        <v>8</v>
      </c>
      <c r="B2" t="s">
        <v>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  <c r="O2" t="s">
        <v>21</v>
      </c>
      <c r="P2" t="s">
        <v>22</v>
      </c>
      <c r="Q2" t="s">
        <v>23</v>
      </c>
      <c r="R2" t="s">
        <v>24</v>
      </c>
      <c r="S2" t="s">
        <v>25</v>
      </c>
      <c r="T2" t="s">
        <v>26</v>
      </c>
      <c r="U2" t="s">
        <v>27</v>
      </c>
      <c r="V2" t="s">
        <v>28</v>
      </c>
      <c r="W2" s="44" t="s">
        <v>9</v>
      </c>
      <c r="X2" s="44" t="s">
        <v>10</v>
      </c>
      <c r="Y2" s="44" t="s">
        <v>11</v>
      </c>
      <c r="Z2" s="44" t="s">
        <v>12</v>
      </c>
      <c r="AA2" s="44" t="s">
        <v>13</v>
      </c>
      <c r="AB2" s="44" t="s">
        <v>14</v>
      </c>
      <c r="AC2" s="44" t="s">
        <v>15</v>
      </c>
      <c r="AD2" s="44" t="s">
        <v>16</v>
      </c>
      <c r="AE2" s="44" t="s">
        <v>17</v>
      </c>
      <c r="AF2" s="44" t="s">
        <v>18</v>
      </c>
      <c r="AG2" s="44" t="s">
        <v>19</v>
      </c>
      <c r="AH2" s="44" t="s">
        <v>20</v>
      </c>
      <c r="AI2" s="44" t="s">
        <v>21</v>
      </c>
      <c r="AJ2" s="44" t="s">
        <v>22</v>
      </c>
      <c r="AK2" s="44" t="s">
        <v>23</v>
      </c>
      <c r="AL2" s="44" t="s">
        <v>24</v>
      </c>
      <c r="AM2" s="44" t="s">
        <v>25</v>
      </c>
      <c r="AN2" s="44" t="s">
        <v>26</v>
      </c>
      <c r="AO2" s="44" t="s">
        <v>27</v>
      </c>
      <c r="AP2" s="44" t="s">
        <v>28</v>
      </c>
      <c r="AQ2" s="22" t="s">
        <v>9</v>
      </c>
      <c r="AR2" s="22" t="s">
        <v>10</v>
      </c>
      <c r="AS2" s="22" t="s">
        <v>11</v>
      </c>
      <c r="AT2" s="22" t="s">
        <v>12</v>
      </c>
      <c r="AU2" s="22" t="s">
        <v>13</v>
      </c>
      <c r="AV2" s="22" t="s">
        <v>14</v>
      </c>
      <c r="AW2" s="22" t="s">
        <v>15</v>
      </c>
      <c r="AX2" s="22" t="s">
        <v>16</v>
      </c>
      <c r="AY2" s="22" t="s">
        <v>17</v>
      </c>
      <c r="AZ2" s="22" t="s">
        <v>18</v>
      </c>
      <c r="BA2" s="22" t="s">
        <v>19</v>
      </c>
      <c r="BB2" s="22" t="s">
        <v>20</v>
      </c>
      <c r="BC2" s="22" t="s">
        <v>21</v>
      </c>
      <c r="BD2" s="22" t="s">
        <v>22</v>
      </c>
      <c r="BE2" s="22" t="s">
        <v>23</v>
      </c>
      <c r="BF2" s="22" t="s">
        <v>24</v>
      </c>
      <c r="BG2" s="22" t="s">
        <v>25</v>
      </c>
      <c r="BH2" s="22" t="s">
        <v>26</v>
      </c>
      <c r="BI2" s="22" t="s">
        <v>27</v>
      </c>
      <c r="BJ2" s="22" t="s">
        <v>28</v>
      </c>
      <c r="BK2" s="51" t="s">
        <v>9</v>
      </c>
      <c r="BL2" s="51" t="s">
        <v>10</v>
      </c>
      <c r="BM2" s="51" t="s">
        <v>11</v>
      </c>
      <c r="BN2" s="51" t="s">
        <v>12</v>
      </c>
      <c r="BO2" s="51" t="s">
        <v>13</v>
      </c>
      <c r="BP2" s="51" t="s">
        <v>14</v>
      </c>
      <c r="BQ2" s="51" t="s">
        <v>15</v>
      </c>
      <c r="BR2" s="51" t="s">
        <v>16</v>
      </c>
      <c r="BS2" s="51" t="s">
        <v>17</v>
      </c>
      <c r="BT2" s="51" t="s">
        <v>18</v>
      </c>
      <c r="BU2" s="51" t="s">
        <v>19</v>
      </c>
      <c r="BV2" s="51" t="s">
        <v>20</v>
      </c>
      <c r="BW2" s="51" t="s">
        <v>21</v>
      </c>
      <c r="BX2" s="51" t="s">
        <v>22</v>
      </c>
      <c r="BY2" s="51" t="s">
        <v>23</v>
      </c>
      <c r="BZ2" s="51" t="s">
        <v>24</v>
      </c>
      <c r="CA2" s="51" t="s">
        <v>25</v>
      </c>
      <c r="CB2" s="51" t="s">
        <v>26</v>
      </c>
      <c r="CC2" s="51" t="s">
        <v>27</v>
      </c>
      <c r="CD2" s="51" t="s">
        <v>28</v>
      </c>
      <c r="CE2" s="35" t="s">
        <v>9</v>
      </c>
      <c r="CF2" s="36" t="s">
        <v>10</v>
      </c>
      <c r="CG2" s="36" t="s">
        <v>11</v>
      </c>
      <c r="CH2" s="36" t="s">
        <v>12</v>
      </c>
      <c r="CI2" s="36" t="s">
        <v>13</v>
      </c>
      <c r="CJ2" s="36" t="s">
        <v>14</v>
      </c>
      <c r="CK2" s="36" t="s">
        <v>15</v>
      </c>
      <c r="CL2" s="36" t="s">
        <v>16</v>
      </c>
      <c r="CM2" s="36" t="s">
        <v>17</v>
      </c>
      <c r="CN2" s="36" t="s">
        <v>18</v>
      </c>
      <c r="CO2" s="36" t="s">
        <v>19</v>
      </c>
      <c r="CP2" s="36" t="s">
        <v>20</v>
      </c>
      <c r="CQ2" s="36" t="s">
        <v>21</v>
      </c>
      <c r="CR2" s="36" t="s">
        <v>22</v>
      </c>
      <c r="CS2" s="36" t="s">
        <v>23</v>
      </c>
      <c r="CT2" s="36" t="s">
        <v>24</v>
      </c>
      <c r="CU2" s="36" t="s">
        <v>25</v>
      </c>
      <c r="CV2" s="36" t="s">
        <v>26</v>
      </c>
      <c r="CW2" s="36" t="s">
        <v>27</v>
      </c>
      <c r="CX2" s="37" t="s">
        <v>28</v>
      </c>
      <c r="DA2" s="15">
        <f>COUNTIF(DA3:DA368,"x")</f>
        <v>0</v>
      </c>
      <c r="DB2" s="15">
        <f>SUM(DB3:DB368)</f>
        <v>0</v>
      </c>
      <c r="DC2" s="30">
        <f>+SUMPRODUCT(DB3:DB368,DC3:DC368)</f>
        <v>0</v>
      </c>
      <c r="DD2" s="30">
        <f>+SUMPRODUCT(DB3:DB368,DD3:DD368)</f>
        <v>0</v>
      </c>
      <c r="DE2" s="30">
        <f>+SUMPRODUCT(DB3:DB368,DE3:DE368)</f>
        <v>0</v>
      </c>
      <c r="DF2" s="1"/>
      <c r="DG2" s="32" t="s">
        <v>4</v>
      </c>
      <c r="DH2" s="33" t="s">
        <v>32</v>
      </c>
      <c r="DI2" s="33" t="s">
        <v>38</v>
      </c>
      <c r="DJ2" s="33" t="s">
        <v>33</v>
      </c>
      <c r="DK2" s="33" t="s">
        <v>3</v>
      </c>
      <c r="DL2" s="33" t="s">
        <v>34</v>
      </c>
      <c r="DM2" s="33" t="s">
        <v>49</v>
      </c>
    </row>
    <row r="3" spans="1:117" ht="14.25" customHeight="1">
      <c r="A3" s="10">
        <v>45292</v>
      </c>
      <c r="B3" s="9" t="str">
        <f>IF(AND(formules!$K$29="sogarantykids",A3&gt;formules!$F$30),"",VLOOKUP(TEXT(A3,"jj/mm"),formules!B:C,2,FALSE))</f>
        <v>01/01-03/03</v>
      </c>
      <c r="C3" s="63" t="str">
        <f>IF(B3="","",IF(AND(A3&gt;'Maquette CGRP indicé'!$C$25-1,A3&lt;'Maquette CGRP indicé'!$D$25+1),"X",""))</f>
        <v/>
      </c>
      <c r="D3" s="63" t="str">
        <f>IF(B3="","",IF(AND(A3&gt;'Maquette CGRP indicé'!$C$26-1,A3&lt;'Maquette CGRP indicé'!$D$26+1),"X",""))</f>
        <v/>
      </c>
      <c r="E3" s="63" t="str">
        <f>IF(B3="","",IF(AND(A3&gt;'Maquette CGRP indicé'!$C$27-1,A3&lt;'Maquette CGRP indicé'!$D$27+1),"X",""))</f>
        <v/>
      </c>
      <c r="F3" s="63" t="str">
        <f>IF(B3="","",IF(AND(A3&gt;'Maquette CGRP indicé'!$C$28-1,A3&lt;'Maquette CGRP indicé'!$D$28+1),"X",""))</f>
        <v/>
      </c>
      <c r="G3" s="63" t="str">
        <f>IF(B3="","",IF(AND(A3&gt;'Maquette CGRP indicé'!$C$29-1,A3&lt;'Maquette CGRP indicé'!$D$29+1),"X",""))</f>
        <v/>
      </c>
      <c r="H3" s="63" t="str">
        <f>IF(B3="","",IF(AND(A3&gt;'Maquette CGRP indicé'!$C$30-1,A3&lt;'Maquette CGRP indicé'!$D$30+1),"X",""))</f>
        <v/>
      </c>
      <c r="I3" s="63" t="str">
        <f>IF(B3="","",IF(AND(A3&gt;'Maquette CGRP indicé'!$C$31-1,A3&lt;'Maquette CGRP indicé'!$D$31+1),"X",""))</f>
        <v/>
      </c>
      <c r="J3" s="63" t="str">
        <f>IF(B3="","",IF(AND(A3&gt;'Maquette CGRP indicé'!$C$32-1,A3&lt;'Maquette CGRP indicé'!$D$32+1),"X",""))</f>
        <v/>
      </c>
      <c r="K3" s="63" t="str">
        <f>IF(B3="","",IF(AND(A3&gt;'Maquette CGRP indicé'!$C$33-1,A3&lt;'Maquette CGRP indicé'!$D$33+1),"X",""))</f>
        <v/>
      </c>
      <c r="L3" s="63" t="str">
        <f>IF(B3="","",IF(AND(A3&gt;'Maquette CGRP indicé'!$C$34-1,A3&lt;'Maquette CGRP indicé'!$D$34+1),"X",""))</f>
        <v/>
      </c>
      <c r="M3" s="63" t="str">
        <f>IF(B3="","",IF(AND(A3&gt;'Maquette CGRP indicé'!$C$35-1,A3&lt;'Maquette CGRP indicé'!$D$35+1),"X",""))</f>
        <v/>
      </c>
      <c r="N3" s="63" t="str">
        <f>IF(B3="","",IF(AND(A3&gt;'Maquette CGRP indicé'!$C$36-1,A3&lt;'Maquette CGRP indicé'!$D$36+1),"X",""))</f>
        <v/>
      </c>
      <c r="O3" s="63" t="str">
        <f>IF(B3="","",IF(AND(A3&gt;'Maquette CGRP indicé'!$C$37-1,A3&lt;'Maquette CGRP indicé'!$D$37+1),"X",""))</f>
        <v/>
      </c>
      <c r="P3" s="63" t="str">
        <f>IF(B3="","",IF(AND(A3&gt;'Maquette CGRP indicé'!$C$38-1,A3&lt;'Maquette CGRP indicé'!$D$38+1),"X",""))</f>
        <v/>
      </c>
      <c r="Q3" s="63" t="str">
        <f>IF(B3="","",IF(AND(A3&gt;'Maquette CGRP indicé'!$C$39-1,A3&lt;'Maquette CGRP indicé'!$D$39+1),"X",""))</f>
        <v/>
      </c>
      <c r="R3" s="63" t="str">
        <f>IF(B3="","",IF(AND(A3&gt;'Maquette CGRP indicé'!$C$40-1,A3&lt;'Maquette CGRP indicé'!$D$40+1),"X",""))</f>
        <v/>
      </c>
      <c r="S3" s="63" t="str">
        <f>IF(B3="","",IF(AND(A3&gt;'Maquette CGRP indicé'!$C$41-1,A3&lt;'Maquette CGRP indicé'!$D$41+1),"X",""))</f>
        <v/>
      </c>
      <c r="T3" s="63" t="str">
        <f>IF(B3="","",IF(AND(A3&gt;'Maquette CGRP indicé'!$C$42-1,A3&lt;'Maquette CGRP indicé'!$D$42+1),"X",""))</f>
        <v/>
      </c>
      <c r="U3" s="63" t="str">
        <f>IF(B3="","",IF(AND(A3&gt;'Maquette CGRP indicé'!$C$43-1,A3&lt;'Maquette CGRP indicé'!$D$43+1),"X",""))</f>
        <v/>
      </c>
      <c r="V3" s="63" t="str">
        <f>IF(B3="","",IF(AND(A3&gt;'Maquette CGRP indicé'!$C$44-1,A3&lt;'Maquette CGRP indicé'!$D$44+1),"X",""))</f>
        <v/>
      </c>
      <c r="W3" s="41" t="str">
        <f>IF(C3="","",'Maquette CGRP indicé'!$R$25)</f>
        <v/>
      </c>
      <c r="X3" s="42" t="str">
        <f>IF(D3="","",'Maquette CGRP indicé'!$R$26)</f>
        <v/>
      </c>
      <c r="Y3" s="42" t="str">
        <f>IF(E3="","",'Maquette CGRP indicé'!$R$27)</f>
        <v/>
      </c>
      <c r="Z3" s="42" t="str">
        <f>IF(F3="","",'Maquette CGRP indicé'!$R$28)</f>
        <v/>
      </c>
      <c r="AA3" s="42" t="str">
        <f>IF(G3="","",'Maquette CGRP indicé'!$R$29)</f>
        <v/>
      </c>
      <c r="AB3" s="42" t="str">
        <f>IF(H3="","",'Maquette CGRP indicé'!$R$30)</f>
        <v/>
      </c>
      <c r="AC3" s="42" t="str">
        <f>IF(I3="","",'Maquette CGRP indicé'!$R$31)</f>
        <v/>
      </c>
      <c r="AD3" s="42" t="str">
        <f>IF(J3="","",'Maquette CGRP indicé'!$R$32)</f>
        <v/>
      </c>
      <c r="AE3" s="42" t="str">
        <f>IF(K3="","",'Maquette CGRP indicé'!$R$33)</f>
        <v/>
      </c>
      <c r="AF3" s="42" t="str">
        <f>IF(L3="","",'Maquette CGRP indicé'!$R$34)</f>
        <v/>
      </c>
      <c r="AG3" s="42" t="str">
        <f>IF(M3="","",'Maquette CGRP indicé'!$R$35)</f>
        <v/>
      </c>
      <c r="AH3" s="42" t="str">
        <f>IF(N3="","",'Maquette CGRP indicé'!$R$36)</f>
        <v/>
      </c>
      <c r="AI3" s="42" t="str">
        <f>IF(O3="","",'Maquette CGRP indicé'!$R$37)</f>
        <v/>
      </c>
      <c r="AJ3" s="42" t="str">
        <f>IF(P3="","",'Maquette CGRP indicé'!$R$38)</f>
        <v/>
      </c>
      <c r="AK3" s="42" t="str">
        <f>IF(Q3="","",'Maquette CGRP indicé'!$R$39)</f>
        <v/>
      </c>
      <c r="AL3" s="42" t="str">
        <f>IF(R3="","",'Maquette CGRP indicé'!$R$40)</f>
        <v/>
      </c>
      <c r="AM3" s="42" t="str">
        <f>IF(S3="","",'Maquette CGRP indicé'!$R$41)</f>
        <v/>
      </c>
      <c r="AN3" s="42" t="str">
        <f>IF(T3="","",'Maquette CGRP indicé'!$R$42)</f>
        <v/>
      </c>
      <c r="AO3" s="42" t="str">
        <f>IF(U3="","",'Maquette CGRP indicé'!$R$43)</f>
        <v/>
      </c>
      <c r="AP3" s="43" t="str">
        <f>IF(V3="","",'Maquette CGRP indicé'!$R$44)</f>
        <v/>
      </c>
      <c r="AQ3" s="45" t="str">
        <f>IF(C3="","",'Maquette CGRP indicé'!$G$25)</f>
        <v/>
      </c>
      <c r="AR3" s="46" t="str">
        <f>IF(D3="","",'Maquette CGRP indicé'!$G$26)</f>
        <v/>
      </c>
      <c r="AS3" s="46" t="str">
        <f>IF(E3="","",'Maquette CGRP indicé'!$G$27)</f>
        <v/>
      </c>
      <c r="AT3" s="46" t="str">
        <f>IF(F3="","",'Maquette CGRP indicé'!$G$28)</f>
        <v/>
      </c>
      <c r="AU3" s="46" t="str">
        <f>IF(G3="","",'Maquette CGRP indicé'!$G$29)</f>
        <v/>
      </c>
      <c r="AV3" s="46" t="str">
        <f>IF(H3="","",'Maquette CGRP indicé'!$G$30)</f>
        <v/>
      </c>
      <c r="AW3" s="46" t="str">
        <f>IF(I3="","",'Maquette CGRP indicé'!$G$31)</f>
        <v/>
      </c>
      <c r="AX3" s="46" t="str">
        <f>IF(J3="","",'Maquette CGRP indicé'!$G$32)</f>
        <v/>
      </c>
      <c r="AY3" s="46" t="str">
        <f>IF(K3="","",'Maquette CGRP indicé'!$G$33)</f>
        <v/>
      </c>
      <c r="AZ3" s="46" t="str">
        <f>IF(L3="","",'Maquette CGRP indicé'!$G$34)</f>
        <v/>
      </c>
      <c r="BA3" s="46" t="str">
        <f>IF(M3="","",'Maquette CGRP indicé'!$G$35)</f>
        <v/>
      </c>
      <c r="BB3" s="46" t="str">
        <f>IF(N3="","",'Maquette CGRP indicé'!$G$36)</f>
        <v/>
      </c>
      <c r="BC3" s="46" t="str">
        <f>IF(O3="","",'Maquette CGRP indicé'!$G$37)</f>
        <v/>
      </c>
      <c r="BD3" s="46" t="str">
        <f>IF(P3="","",'Maquette CGRP indicé'!$G$38)</f>
        <v/>
      </c>
      <c r="BE3" s="46" t="str">
        <f>IF(Q3="","",'Maquette CGRP indicé'!$G$39)</f>
        <v/>
      </c>
      <c r="BF3" s="46" t="str">
        <f>IF(R3="","",'Maquette CGRP indicé'!$G$40)</f>
        <v/>
      </c>
      <c r="BG3" s="46" t="str">
        <f>IF(S3="","",'Maquette CGRP indicé'!$G$41)</f>
        <v/>
      </c>
      <c r="BH3" s="46" t="str">
        <f>IF(T3="","",'Maquette CGRP indicé'!$G$42)</f>
        <v/>
      </c>
      <c r="BI3" s="46" t="str">
        <f>IF(U3="","",'Maquette CGRP indicé'!$G$43)</f>
        <v/>
      </c>
      <c r="BJ3" s="47" t="str">
        <f>IF(V3="","",'Maquette CGRP indicé'!$G$44)</f>
        <v/>
      </c>
      <c r="BK3" s="48" t="str">
        <f>IF(C3="","",'Maquette CGRP indicé'!$H$25)</f>
        <v/>
      </c>
      <c r="BL3" s="49" t="str">
        <f>IF(D3="","",'Maquette CGRP indicé'!$H$26)</f>
        <v/>
      </c>
      <c r="BM3" s="49" t="str">
        <f>IF(E3="","",'Maquette CGRP indicé'!$H$27)</f>
        <v/>
      </c>
      <c r="BN3" s="49" t="str">
        <f>IF(F3="","",'Maquette CGRP indicé'!$H$28)</f>
        <v/>
      </c>
      <c r="BO3" s="49" t="str">
        <f>IF(G3="","",'Maquette CGRP indicé'!$H$29)</f>
        <v/>
      </c>
      <c r="BP3" s="49" t="str">
        <f>IF(H3="","",'Maquette CGRP indicé'!$H$30)</f>
        <v/>
      </c>
      <c r="BQ3" s="49" t="str">
        <f>IF(I3="","",'Maquette CGRP indicé'!$H$31)</f>
        <v/>
      </c>
      <c r="BR3" s="49" t="str">
        <f>IF(J3="","",'Maquette CGRP indicé'!$H$32)</f>
        <v/>
      </c>
      <c r="BS3" s="49" t="str">
        <f>IF(K3="","",'Maquette CGRP indicé'!$H$33)</f>
        <v/>
      </c>
      <c r="BT3" s="49" t="str">
        <f>IF(L3="","",'Maquette CGRP indicé'!$H$34)</f>
        <v/>
      </c>
      <c r="BU3" s="49" t="str">
        <f>IF(M3="","",'Maquette CGRP indicé'!$H$35)</f>
        <v/>
      </c>
      <c r="BV3" s="49" t="str">
        <f>IF(N3="","",'Maquette CGRP indicé'!$H$36)</f>
        <v/>
      </c>
      <c r="BW3" s="49" t="str">
        <f>IF(O3="","",'Maquette CGRP indicé'!$H$37)</f>
        <v/>
      </c>
      <c r="BX3" s="49" t="str">
        <f>IF(P3="","",'Maquette CGRP indicé'!$H$38)</f>
        <v/>
      </c>
      <c r="BY3" s="49" t="str">
        <f>IF(Q3="","",'Maquette CGRP indicé'!$H$39)</f>
        <v/>
      </c>
      <c r="BZ3" s="49" t="str">
        <f>IF(R3="","",'Maquette CGRP indicé'!$H$40)</f>
        <v/>
      </c>
      <c r="CA3" s="49" t="str">
        <f>IF(S3="","",'Maquette CGRP indicé'!$H$41)</f>
        <v/>
      </c>
      <c r="CB3" s="49" t="str">
        <f>IF(T3="","",'Maquette CGRP indicé'!$H$42)</f>
        <v/>
      </c>
      <c r="CC3" s="49" t="str">
        <f>IF(U3="","",'Maquette CGRP indicé'!$H$43)</f>
        <v/>
      </c>
      <c r="CD3" s="50" t="str">
        <f>IF(V3="","",'Maquette CGRP indicé'!$H$44)</f>
        <v/>
      </c>
      <c r="CE3" s="38" t="str">
        <f>IF(C3="","",'Maquette CGRP indicé'!$I$25)</f>
        <v/>
      </c>
      <c r="CF3" s="39" t="str">
        <f>IF(D3="","",'Maquette CGRP indicé'!$I$26)</f>
        <v/>
      </c>
      <c r="CG3" s="39" t="str">
        <f>IF(E3="","",'Maquette CGRP indicé'!$I$27)</f>
        <v/>
      </c>
      <c r="CH3" s="39" t="str">
        <f>IF(F3="","",'Maquette CGRP indicé'!$I$28)</f>
        <v/>
      </c>
      <c r="CI3" s="39" t="str">
        <f>IF(G3="","",'Maquette CGRP indicé'!$I$29)</f>
        <v/>
      </c>
      <c r="CJ3" s="39" t="str">
        <f>IF(H3="","",'Maquette CGRP indicé'!$I$30)</f>
        <v/>
      </c>
      <c r="CK3" s="39" t="str">
        <f>IF(I3="","",'Maquette CGRP indicé'!$I$31)</f>
        <v/>
      </c>
      <c r="CL3" s="39" t="str">
        <f>IF(J3="","",'Maquette CGRP indicé'!$I$32)</f>
        <v/>
      </c>
      <c r="CM3" s="39" t="str">
        <f>IF(K3="","",'Maquette CGRP indicé'!$I$33)</f>
        <v/>
      </c>
      <c r="CN3" s="39" t="str">
        <f>IF(L3="","",'Maquette CGRP indicé'!$I$34)</f>
        <v/>
      </c>
      <c r="CO3" s="39" t="str">
        <f>IF(M3="","",'Maquette CGRP indicé'!$I$35)</f>
        <v/>
      </c>
      <c r="CP3" s="39" t="str">
        <f>IF(N3="","",'Maquette CGRP indicé'!$I$36)</f>
        <v/>
      </c>
      <c r="CQ3" s="39" t="str">
        <f>IF(O3="","",'Maquette CGRP indicé'!$I$37)</f>
        <v/>
      </c>
      <c r="CR3" s="39" t="str">
        <f>IF(P3="","",'Maquette CGRP indicé'!$I$38)</f>
        <v/>
      </c>
      <c r="CS3" s="39" t="str">
        <f>IF(Q3="","",'Maquette CGRP indicé'!$I$39)</f>
        <v/>
      </c>
      <c r="CT3" s="39" t="str">
        <f>IF(R3="","",'Maquette CGRP indicé'!$I$40)</f>
        <v/>
      </c>
      <c r="CU3" s="39" t="str">
        <f>IF(S3="","",'Maquette CGRP indicé'!$I$41)</f>
        <v/>
      </c>
      <c r="CV3" s="39" t="str">
        <f>IF(T3="","",'Maquette CGRP indicé'!$I$42)</f>
        <v/>
      </c>
      <c r="CW3" s="39" t="str">
        <f>IF(U3="","",'Maquette CGRP indicé'!$I$43)</f>
        <v/>
      </c>
      <c r="CX3" s="40" t="str">
        <f>IF(V3="","",'Maquette CGRP indicé'!$I$44)</f>
        <v/>
      </c>
      <c r="CY3" s="1">
        <f>A3</f>
        <v>45292</v>
      </c>
      <c r="CZ3" s="1" t="str">
        <f>B3</f>
        <v>01/01-03/03</v>
      </c>
      <c r="DA3" s="22" t="str">
        <f>IF(COUNTIF(C3:V3,"x")=0,"","x")</f>
        <v/>
      </c>
      <c r="DB3" s="22" t="str">
        <f>IF(SUM(W3:AP3)=0,"",SUM(W3:AP3))</f>
        <v/>
      </c>
      <c r="DC3" s="29" t="str">
        <f>IF(SUM(AQ3:BJ3)=0,"",SUM(AQ3:BJ3))</f>
        <v/>
      </c>
      <c r="DD3" s="29" t="str">
        <f>IF(SUM(BK3:CD3)=0,"",SUM(BK3:CD3))</f>
        <v/>
      </c>
      <c r="DE3" s="29" t="str">
        <f>IF(SUM(CE3:CX3)=0,"",SUM(CE3:CX3))</f>
        <v/>
      </c>
      <c r="DF3" s="1"/>
      <c r="DG3" s="12" t="str">
        <f>formules!E10</f>
        <v>01/01-03/03</v>
      </c>
      <c r="DH3" s="13">
        <f>COUNTIFS($B:$B,$DG3,$C:$C,"X")+COUNTIFS($B:$B,$DG3,$D:$D,"X")+COUNTIFS($B:$B,$DG3,$E:$E,"X")+COUNTIFS($B:$B,$DG3,$F:$F,"X")+COUNTIFS($B:$B,$DG3,$G:$G,"X")+COUNTIFS($B:$B,$DG3,$H:$H,"X")+COUNTIFS($B:$B,$DG3,$I:$I,"X")+COUNTIFS($B:$B,$DG3,$J:$J,"X")+COUNTIFS($B:$B,$DG3,$K:$K,"X")+COUNTIFS($B:$B,$DG3,$L:$L,"X")+COUNTIFS($B:$B,$DG3,$M:$M,"X")+COUNTIFS($B:$B,$DG3,$N:$N,"X")+COUNTIFS($B:$B,$DG3,$O:$O,"X")+COUNTIFS($B:$B,$DG3,$P:$P,"X")+COUNTIFS($B:$B,$DG3,$Q:$Q,"X")+COUNTIFS($B:$B,$DG3,$R:$R,"X")+COUNTIFS($B:$B,$DG3,$S:$S,"X")+COUNTIFS($B:$B,$DG3,$T:$T,"X")+COUNTIFS($B:$B,$DG3,$U:$U,"X")+COUNTIFS($B:$B,$DG3,$V:$V,"X")</f>
        <v>0</v>
      </c>
      <c r="DI3" s="11">
        <f>SUMIF($B:$B,DG3,W:W)+SUMIF($B:$B,DG3,X:X)+SUMIF($B:$B,DG3,Y:Y)+SUMIF($B:$B,DG3,Z:Z)+SUMIF($B:$B,DG3,AA:AA)+SUMIF($B:$B,DG3,AB:AB)+SUMIF($B:$B,DG3,AC:AC)+SUMIF($B:$B,DG3,AD:AD)+SUMIF($B:$B,DG3,AE:AE)+SUMIF($B:$B,DG3,AF:AF)+SUMIF($B:$B,DG3,AG:AG)+SUMIF($B:$B,DG3,AH:AH)+SUMIF($B:$B,DG3,AI:AI)+SUMIF($B:$B,DG3,AJ:AJ)+SUMIF($B:$B,DG3,AK:AK)+SUMIF($B:$B,DG3,AL:AL)+SUMIF($B:$B,DG3,AM:AM)+SUMIF($B:$B,DG3,AN:AN)+SUMIF($B:$B,DG3,AO:AO)+SUMIF($B:$B,DG3,AP:AP)</f>
        <v>0</v>
      </c>
      <c r="DJ3" s="14" t="str">
        <f>IF($DI$18=0,"",DI3/$DI$18)</f>
        <v/>
      </c>
      <c r="DK3" s="14" t="str">
        <f t="shared" ref="DK3" si="0">IFERROR((SUMIF($B:$B,$DG3,$AQ:$AQ)+SUMIF($B:$B,$DG3,$AR:$AR)+SUMIF($B:$B,$DG3,$AS:$AS)+SUMIF($B:$B,$DG3,$AT:$AT)+SUMIF($B:$B,$DG3,$AU:$AU)+SUMIF($B:$B,$DG3,$AV:$AV)+SUMIF($B:$B,$DG3,$AW:$AW)+SUMIF($B:$B,$DG3,$AX:$AX)+SUMIF($B:$B,$DG3,$AY:$AY)+SUMIF($B:$B,$DG3,$AZ:$AZ)+SUMIF($B:$B,$DG3,$BA:$BA)+SUMIF($B:$B,$DG3,$BB:$BB)+SUMIF($B:$B,$DG3,$BC:$BC)+SUMIF($B:$B,$DG3,$BD:$BD)+SUMIF($B:$B,$DG3,$BE:$BE)+SUMIF($B:$B,$DG3,$BF:$BF)+SUMIF($B:$B,$DG3,$BG:$BG)+SUMIF($B:$B,$DG3,$BH:$BH)+SUMIF($B:$B,$DG3,$BI:$BI)+SUMIF($B:$B,$DG3,$BJ:$BJ))/DH3,"")</f>
        <v/>
      </c>
      <c r="DL3" s="14" t="str">
        <f t="shared" ref="DL3" si="1">IFERROR((SUMIF($B:$B,$DG3,$BK:$BK)+SUMIF($B:$B,$DG3,$BL:$BL)+SUMIF($B:$B,$DG3,$BM:$BM)+SUMIF($B:$B,$DG3,$BN:$BN)+SUMIF($B:$B,$DG3,$BO:$BO)+SUMIF($B:$B,$DG3,$BP:$BP)+SUMIF($B:$B,$DG3,$BQ:$BQ)+SUMIF($B:$B,$DG3,$BR:$BR)+SUMIF($B:$B,$DG3,$BS:$BS)+SUMIF($B:$B,$DG3,$BT:$BT)+SUMIF($B:$B,$DG3,$BU:$BU)+SUMIF($B:$B,$DG3,$BV:$BV)+SUMIF($B:$B,$DG3,$BW:$BW)+SUMIF($B:$B,$DG3,$BX:$BX)+SUMIF($B:$B,$DG3,$BY:$BY)+SUMIF($B:$B,$DG3,$BZ:$BZ)+SUMIF($B:$B,$DG3,$CA:$CA)+SUMIF($B:$B,$DG3,$CB:$CB)+SUMIF($B:$B,$DG3,$CC:$CC)+SUMIF($B:$B,$DG3,$CD:$CD))/DH3,"")</f>
        <v/>
      </c>
      <c r="DM3" s="14" t="str">
        <f>IFERROR((SUMIF($B:$B,$DG3,$CE:$CE)+SUMIF($B:$B,$DG3,$CF:$CF)+SUMIF($B:$B,$DG3,$CG:$CG)+SUMIF($B:$B,$DG3,$CH:$CH)+SUMIF($B:$B,$DG3,$CI:$CI)+SUMIF($B:$B,$DG3,$CJ:$CJ)+SUMIF($B:$B,$DG3,$CK:$CK)+SUMIF($B:$B,$DG3,$CL:$CL)+SUMIF($B:$B,$DG3,$CM:$CM)+SUMIF($B:$B,$DG3,$CN:$CN)+SUMIF($B:$B,$DG3,$CO:$CO)+SUMIF($B:$B,$DG3,$CP:$CP)+SUMIF($B:$B,$DG3,$CQ:$CQ)+SUMIF($B:$B,$DG3,$CR:$CR)+SUMIF($B:$B,$DG3,$CS:$CS)+SUMIF($B:$B,$DG3,$CT:$CT)+SUMIF($B:$B,$DG3,$CU:$CU)+SUMIF($B:$B,$DG3,$CV:$CV)+SUMIF($B:$B,$DG3,$CW:$CW)+SUMIF($B:$B,$DG3,$CX:$CX))/DH3,"")</f>
        <v/>
      </c>
    </row>
    <row r="4" spans="1:117" ht="14.25" customHeight="1">
      <c r="A4" s="9">
        <f>+A3+1</f>
        <v>45293</v>
      </c>
      <c r="B4" s="9" t="str">
        <f>IF(AND(formules!$K$29="sogarantykids",A4&gt;formules!$F$30),"",VLOOKUP(TEXT(A4,"jj/mm"),formules!B:C,2,FALSE))</f>
        <v>01/01-03/03</v>
      </c>
      <c r="C4" s="63" t="str">
        <f>IF(B4="","",IF(AND(A4&gt;'Maquette CGRP indicé'!$C$25-1,A4&lt;'Maquette CGRP indicé'!$D$25+1),"X",""))</f>
        <v/>
      </c>
      <c r="D4" s="63" t="str">
        <f>IF(B4="","",IF(AND(A4&gt;'Maquette CGRP indicé'!$C$26-1,A4&lt;'Maquette CGRP indicé'!$D$26+1),"X",""))</f>
        <v/>
      </c>
      <c r="E4" s="63" t="str">
        <f>IF(B4="","",IF(AND(A4&gt;'Maquette CGRP indicé'!$C$27-1,A4&lt;'Maquette CGRP indicé'!$D$27+1),"X",""))</f>
        <v/>
      </c>
      <c r="F4" s="63" t="str">
        <f>IF(B4="","",IF(AND(A4&gt;'Maquette CGRP indicé'!$C$28-1,A4&lt;'Maquette CGRP indicé'!$D$28+1),"X",""))</f>
        <v/>
      </c>
      <c r="G4" s="63" t="str">
        <f>IF(B4="","",IF(AND(A4&gt;'Maquette CGRP indicé'!$C$29-1,A4&lt;'Maquette CGRP indicé'!$D$29+1),"X",""))</f>
        <v/>
      </c>
      <c r="H4" s="63" t="str">
        <f>IF(B4="","",IF(AND(A4&gt;'Maquette CGRP indicé'!$C$30-1,A4&lt;'Maquette CGRP indicé'!$D$30+1),"X",""))</f>
        <v/>
      </c>
      <c r="I4" s="63" t="str">
        <f>IF(B4="","",IF(AND(A4&gt;'Maquette CGRP indicé'!$C$31-1,A4&lt;'Maquette CGRP indicé'!$D$31+1),"X",""))</f>
        <v/>
      </c>
      <c r="J4" s="63" t="str">
        <f>IF(B4="","",IF(AND(A4&gt;'Maquette CGRP indicé'!$C$32-1,A4&lt;'Maquette CGRP indicé'!$D$32+1),"X",""))</f>
        <v/>
      </c>
      <c r="K4" s="63" t="str">
        <f>IF(B4="","",IF(AND(A4&gt;'Maquette CGRP indicé'!$C$33-1,A4&lt;'Maquette CGRP indicé'!$D$33+1),"X",""))</f>
        <v/>
      </c>
      <c r="L4" s="63" t="str">
        <f>IF(B4="","",IF(AND(A4&gt;'Maquette CGRP indicé'!$C$34-1,A4&lt;'Maquette CGRP indicé'!$D$34+1),"X",""))</f>
        <v/>
      </c>
      <c r="M4" s="63" t="str">
        <f>IF(B4="","",IF(AND(A4&gt;'Maquette CGRP indicé'!$C$35-1,A4&lt;'Maquette CGRP indicé'!$D$35+1),"X",""))</f>
        <v/>
      </c>
      <c r="N4" s="63" t="str">
        <f>IF(B4="","",IF(AND(A4&gt;'Maquette CGRP indicé'!$C$36-1,A4&lt;'Maquette CGRP indicé'!$D$36+1),"X",""))</f>
        <v/>
      </c>
      <c r="O4" s="63" t="str">
        <f>IF(B4="","",IF(AND(A4&gt;'Maquette CGRP indicé'!$C$37-1,A4&lt;'Maquette CGRP indicé'!$D$37+1),"X",""))</f>
        <v/>
      </c>
      <c r="P4" s="63" t="str">
        <f>IF(B4="","",IF(AND(A4&gt;'Maquette CGRP indicé'!$C$38-1,A4&lt;'Maquette CGRP indicé'!$D$38+1),"X",""))</f>
        <v/>
      </c>
      <c r="Q4" s="63" t="str">
        <f>IF(B4="","",IF(AND(A4&gt;'Maquette CGRP indicé'!$C$39-1,A4&lt;'Maquette CGRP indicé'!$D$39+1),"X",""))</f>
        <v/>
      </c>
      <c r="W4" s="41" t="str">
        <f>IF(C4="","",'Maquette CGRP indicé'!$R$25)</f>
        <v/>
      </c>
      <c r="X4" s="42" t="str">
        <f>IF(D4="","",'Maquette CGRP indicé'!$R$26)</f>
        <v/>
      </c>
      <c r="Y4" s="42" t="str">
        <f>IF(E4="","",'Maquette CGRP indicé'!$R$27)</f>
        <v/>
      </c>
      <c r="Z4" s="42" t="str">
        <f>IF(F4="","",'Maquette CGRP indicé'!$R$28)</f>
        <v/>
      </c>
      <c r="AA4" s="42" t="str">
        <f>IF(G4="","",'Maquette CGRP indicé'!$R$29)</f>
        <v/>
      </c>
      <c r="AB4" s="42" t="str">
        <f>IF(H4="","",'Maquette CGRP indicé'!$R$30)</f>
        <v/>
      </c>
      <c r="AC4" s="42" t="str">
        <f>IF(I4="","",'Maquette CGRP indicé'!$R$31)</f>
        <v/>
      </c>
      <c r="AD4" s="42" t="str">
        <f>IF(J4="","",'Maquette CGRP indicé'!$R$32)</f>
        <v/>
      </c>
      <c r="AE4" s="42" t="str">
        <f>IF(K4="","",'Maquette CGRP indicé'!$R$33)</f>
        <v/>
      </c>
      <c r="AF4" s="42" t="str">
        <f>IF(L4="","",'Maquette CGRP indicé'!$R$34)</f>
        <v/>
      </c>
      <c r="AG4" s="42" t="str">
        <f>IF(M4="","",'Maquette CGRP indicé'!$R$35)</f>
        <v/>
      </c>
      <c r="AH4" s="42" t="str">
        <f>IF(N4="","",'Maquette CGRP indicé'!$R$36)</f>
        <v/>
      </c>
      <c r="AI4" s="42" t="str">
        <f>IF(O4="","",'Maquette CGRP indicé'!$R$37)</f>
        <v/>
      </c>
      <c r="AJ4" s="42" t="str">
        <f>IF(P4="","",'Maquette CGRP indicé'!$R$38)</f>
        <v/>
      </c>
      <c r="AK4" s="42" t="str">
        <f>IF(Q4="","",'Maquette CGRP indicé'!$R$39)</f>
        <v/>
      </c>
      <c r="AL4" s="64"/>
      <c r="AM4" s="64"/>
      <c r="AN4" s="64"/>
      <c r="AO4" s="64"/>
      <c r="AP4" s="65"/>
      <c r="AQ4" s="45" t="str">
        <f>IF(C4="","",'Maquette CGRP indicé'!$G$25)</f>
        <v/>
      </c>
      <c r="AR4" s="46" t="str">
        <f>IF(D4="","",'Maquette CGRP indicé'!$G$26)</f>
        <v/>
      </c>
      <c r="AS4" s="46" t="str">
        <f>IF(E4="","",'Maquette CGRP indicé'!$G$27)</f>
        <v/>
      </c>
      <c r="AT4" s="46" t="str">
        <f>IF(F4="","",'Maquette CGRP indicé'!$G$28)</f>
        <v/>
      </c>
      <c r="AU4" s="46" t="str">
        <f>IF(G4="","",'Maquette CGRP indicé'!$G$29)</f>
        <v/>
      </c>
      <c r="AV4" s="46" t="str">
        <f>IF(H4="","",'Maquette CGRP indicé'!$G$30)</f>
        <v/>
      </c>
      <c r="AW4" s="46" t="str">
        <f>IF(I4="","",'Maquette CGRP indicé'!$G$31)</f>
        <v/>
      </c>
      <c r="AX4" s="46" t="str">
        <f>IF(J4="","",'Maquette CGRP indicé'!$G$32)</f>
        <v/>
      </c>
      <c r="AY4" s="46" t="str">
        <f>IF(K4="","",'Maquette CGRP indicé'!$G$33)</f>
        <v/>
      </c>
      <c r="AZ4" s="46" t="str">
        <f>IF(L4="","",'Maquette CGRP indicé'!$G$34)</f>
        <v/>
      </c>
      <c r="BA4" s="46" t="str">
        <f>IF(M4="","",'Maquette CGRP indicé'!$G$35)</f>
        <v/>
      </c>
      <c r="BB4" s="46" t="str">
        <f>IF(N4="","",'Maquette CGRP indicé'!$G$36)</f>
        <v/>
      </c>
      <c r="BC4" s="46" t="str">
        <f>IF(O4="","",'Maquette CGRP indicé'!$G$37)</f>
        <v/>
      </c>
      <c r="BD4" s="46" t="str">
        <f>IF(P4="","",'Maquette CGRP indicé'!$G$38)</f>
        <v/>
      </c>
      <c r="BE4" s="46" t="str">
        <f>IF(Q4="","",'Maquette CGRP indicé'!$G$39)</f>
        <v/>
      </c>
      <c r="BF4" s="68"/>
      <c r="BG4" s="68"/>
      <c r="BH4" s="68"/>
      <c r="BI4" s="68"/>
      <c r="BJ4" s="69"/>
      <c r="BK4" s="48" t="str">
        <f>IF(C4="","",'Maquette CGRP indicé'!$H$25)</f>
        <v/>
      </c>
      <c r="BL4" s="49" t="str">
        <f>IF(D4="","",'Maquette CGRP indicé'!$H$26)</f>
        <v/>
      </c>
      <c r="BM4" s="49" t="str">
        <f>IF(E4="","",'Maquette CGRP indicé'!$H$27)</f>
        <v/>
      </c>
      <c r="BN4" s="49" t="str">
        <f>IF(F4="","",'Maquette CGRP indicé'!$H$28)</f>
        <v/>
      </c>
      <c r="BO4" s="49" t="str">
        <f>IF(G4="","",'Maquette CGRP indicé'!$H$29)</f>
        <v/>
      </c>
      <c r="BP4" s="49" t="str">
        <f>IF(H4="","",'Maquette CGRP indicé'!$H$30)</f>
        <v/>
      </c>
      <c r="BQ4" s="49" t="str">
        <f>IF(I4="","",'Maquette CGRP indicé'!$H$31)</f>
        <v/>
      </c>
      <c r="BR4" s="49" t="str">
        <f>IF(J4="","",'Maquette CGRP indicé'!$H$32)</f>
        <v/>
      </c>
      <c r="BS4" s="49" t="str">
        <f>IF(K4="","",'Maquette CGRP indicé'!$H$33)</f>
        <v/>
      </c>
      <c r="BT4" s="49" t="str">
        <f>IF(L4="","",'Maquette CGRP indicé'!$H$34)</f>
        <v/>
      </c>
      <c r="BU4" s="49" t="str">
        <f>IF(M4="","",'Maquette CGRP indicé'!$H$35)</f>
        <v/>
      </c>
      <c r="BV4" s="49" t="str">
        <f>IF(N4="","",'Maquette CGRP indicé'!$H$36)</f>
        <v/>
      </c>
      <c r="BW4" s="49" t="str">
        <f>IF(O4="","",'Maquette CGRP indicé'!$H$37)</f>
        <v/>
      </c>
      <c r="BX4" s="49" t="str">
        <f>IF(P4="","",'Maquette CGRP indicé'!$H$38)</f>
        <v/>
      </c>
      <c r="BY4" s="49" t="str">
        <f>IF(Q4="","",'Maquette CGRP indicé'!$H$39)</f>
        <v/>
      </c>
      <c r="BZ4" s="72"/>
      <c r="CA4" s="72"/>
      <c r="CB4" s="72"/>
      <c r="CC4" s="72"/>
      <c r="CD4" s="73"/>
      <c r="CE4" s="38" t="str">
        <f>IF(C4="","",'Maquette CGRP indicé'!$I$25)</f>
        <v/>
      </c>
      <c r="CF4" s="39" t="str">
        <f>IF(D4="","",'Maquette CGRP indicé'!$I$26)</f>
        <v/>
      </c>
      <c r="CG4" s="39" t="str">
        <f>IF(E4="","",'Maquette CGRP indicé'!$I$27)</f>
        <v/>
      </c>
      <c r="CH4" s="39" t="str">
        <f>IF(F4="","",'Maquette CGRP indicé'!$I$28)</f>
        <v/>
      </c>
      <c r="CI4" s="39" t="str">
        <f>IF(G4="","",'Maquette CGRP indicé'!$I$29)</f>
        <v/>
      </c>
      <c r="CJ4" s="39" t="str">
        <f>IF(H4="","",'Maquette CGRP indicé'!$I$30)</f>
        <v/>
      </c>
      <c r="CK4" s="39" t="str">
        <f>IF(I4="","",'Maquette CGRP indicé'!$I$31)</f>
        <v/>
      </c>
      <c r="CL4" s="39" t="str">
        <f>IF(J4="","",'Maquette CGRP indicé'!$I$32)</f>
        <v/>
      </c>
      <c r="CM4" s="39" t="str">
        <f>IF(K4="","",'Maquette CGRP indicé'!$I$33)</f>
        <v/>
      </c>
      <c r="CN4" s="39" t="str">
        <f>IF(L4="","",'Maquette CGRP indicé'!$I$34)</f>
        <v/>
      </c>
      <c r="CO4" s="39" t="str">
        <f>IF(M4="","",'Maquette CGRP indicé'!$I$35)</f>
        <v/>
      </c>
      <c r="CP4" s="39" t="str">
        <f>IF(N4="","",'Maquette CGRP indicé'!$I$36)</f>
        <v/>
      </c>
      <c r="CQ4" s="39" t="str">
        <f>IF(O4="","",'Maquette CGRP indicé'!$I$37)</f>
        <v/>
      </c>
      <c r="CR4" s="39" t="str">
        <f>IF(P4="","",'Maquette CGRP indicé'!$I$38)</f>
        <v/>
      </c>
      <c r="CS4" s="39" t="str">
        <f>IF(Q4="","",'Maquette CGRP indicé'!$I$39)</f>
        <v/>
      </c>
      <c r="CT4" s="68"/>
      <c r="CU4" s="68"/>
      <c r="CV4" s="68"/>
      <c r="CW4" s="68"/>
      <c r="CX4" s="69"/>
      <c r="CY4" s="1">
        <f t="shared" ref="CY4:CY67" si="2">A4</f>
        <v>45293</v>
      </c>
      <c r="CZ4" s="1" t="str">
        <f t="shared" ref="CZ4:CZ67" si="3">B4</f>
        <v>01/01-03/03</v>
      </c>
      <c r="DA4" s="22" t="str">
        <f t="shared" ref="DA4:DA67" si="4">IF(COUNTIF(C4:V4,"x")=0,"","x")</f>
        <v/>
      </c>
      <c r="DB4" s="22" t="str">
        <f t="shared" ref="DB4:DB67" si="5">IF(SUM(W4:AP4)=0,"",SUM(W4:AP4))</f>
        <v/>
      </c>
      <c r="DC4" s="29" t="str">
        <f t="shared" ref="DC4:DC67" si="6">IF(SUM(AQ4:BJ4)=0,"",SUM(AQ4:BJ4))</f>
        <v/>
      </c>
      <c r="DD4" s="29" t="str">
        <f t="shared" ref="DD4:DD67" si="7">IF(SUM(BK4:CD4)=0,"",SUM(BK4:CD4))</f>
        <v/>
      </c>
      <c r="DE4" s="29" t="str">
        <f t="shared" ref="DE4:DE67" si="8">IF(SUM(CE4:CX4)=0,"",SUM(CE4:CX4))</f>
        <v/>
      </c>
      <c r="DG4" s="12" t="str">
        <f>formules!E11</f>
        <v>04/03-07/04</v>
      </c>
      <c r="DH4" s="13">
        <f t="shared" ref="DH4:DH17" si="9">COUNTIFS($B:$B,$DG4,$C:$C,"X")+COUNTIFS($B:$B,$DG4,$D:$D,"X")+COUNTIFS($B:$B,$DG4,$E:$E,"X")+COUNTIFS($B:$B,$DG4,$F:$F,"X")+COUNTIFS($B:$B,$DG4,$G:$G,"X")+COUNTIFS($B:$B,$DG4,$H:$H,"X")+COUNTIFS($B:$B,$DG4,$I:$I,"X")+COUNTIFS($B:$B,$DG4,$J:$J,"X")+COUNTIFS($B:$B,$DG4,$K:$K,"X")+COUNTIFS($B:$B,$DG4,$L:$L,"X")+COUNTIFS($B:$B,$DG4,$M:$M,"X")+COUNTIFS($B:$B,$DG4,$N:$N,"X")+COUNTIFS($B:$B,$DG4,$O:$O,"X")+COUNTIFS($B:$B,$DG4,$P:$P,"X")+COUNTIFS($B:$B,$DG4,$Q:$Q,"X")+COUNTIFS($B:$B,$DG4,$R:$R,"X")+COUNTIFS($B:$B,$DG4,$S:$S,"X")+COUNTIFS($B:$B,$DG4,$T:$T,"X")+COUNTIFS($B:$B,$DG4,$U:$U,"X")+COUNTIFS($B:$B,$DG4,$V:$V,"X")</f>
        <v>0</v>
      </c>
      <c r="DI4" s="11">
        <f t="shared" ref="DI4:DI14" si="10">SUMIF($B:$B,DG4,W:W)+SUMIF($B:$B,DG4,X:X)+SUMIF($B:$B,DG4,Y:Y)+SUMIF($B:$B,DG4,Z:Z)+SUMIF($B:$B,DG4,AA:AA)+SUMIF($B:$B,DG4,AB:AB)+SUMIF($B:$B,DG4,AC:AC)+SUMIF($B:$B,DG4,AD:AD)+SUMIF($B:$B,DG4,AE:AE)+SUMIF($B:$B,DG4,AF:AF)+SUMIF($B:$B,DG4,AG:AG)+SUMIF($B:$B,DG4,AH:AH)+SUMIF($B:$B,DG4,AI:AI)+SUMIF($B:$B,DG4,AJ:AJ)+SUMIF($B:$B,DG4,AK:AK)+SUMIF($B:$B,DG4,AL:AL)+SUMIF($B:$B,DG4,AM:AM)+SUMIF($B:$B,DG4,AN:AN)+SUMIF($B:$B,DG4,AO:AO)+SUMIF($B:$B,DG4,AP:AP)</f>
        <v>0</v>
      </c>
      <c r="DJ4" s="14" t="str">
        <f t="shared" ref="DJ4:DJ17" si="11">IF($DI$18=0,"",DI4/$DI$18)</f>
        <v/>
      </c>
      <c r="DK4" s="14" t="str">
        <f t="shared" ref="DK4:DK12" si="12">IFERROR((SUMIF($B:$B,$DG4,$AQ:$AQ)+SUMIF($B:$B,$DG4,$AR:$AR)+SUMIF($B:$B,$DG4,$AS:$AS)+SUMIF($B:$B,$DG4,$AT:$AT)+SUMIF($B:$B,$DG4,$AU:$AU)+SUMIF($B:$B,$DG4,$AV:$AV)+SUMIF($B:$B,$DG4,$AW:$AW)+SUMIF($B:$B,$DG4,$AX:$AX)+SUMIF($B:$B,$DG4,$AY:$AY)+SUMIF($B:$B,$DG4,$AZ:$AZ)+SUMIF($B:$B,$DG4,$BA:$BA)+SUMIF($B:$B,$DG4,$BB:$BB)+SUMIF($B:$B,$DG4,$BC:$BC)+SUMIF($B:$B,$DG4,$BD:$BD)+SUMIF($B:$B,$DG4,$BE:$BE)+SUMIF($B:$B,$DG4,$BF:$BF)+SUMIF($B:$B,$DG4,$BG:$BG)+SUMIF($B:$B,$DG4,$BH:$BH)+SUMIF($B:$B,$DG4,$BI:$BI)+SUMIF($B:$B,$DG4,$BJ:$BJ))/DH4,"")</f>
        <v/>
      </c>
      <c r="DL4" s="14" t="str">
        <f t="shared" ref="DL4:DL14" si="13">IFERROR((SUMIF($B:$B,$DG4,$BK:$BK)+SUMIF($B:$B,$DG4,$BL:$BL)+SUMIF($B:$B,$DG4,$BM:$BM)+SUMIF($B:$B,$DG4,$BN:$BN)+SUMIF($B:$B,$DG4,$BO:$BO)+SUMIF($B:$B,$DG4,$BP:$BP)+SUMIF($B:$B,$DG4,$BQ:$BQ)+SUMIF($B:$B,$DG4,$BR:$BR)+SUMIF($B:$B,$DG4,$BS:$BS)+SUMIF($B:$B,$DG4,$BT:$BT)+SUMIF($B:$B,$DG4,$BU:$BU)+SUMIF($B:$B,$DG4,$BV:$BV)+SUMIF($B:$B,$DG4,$BW:$BW)+SUMIF($B:$B,$DG4,$BX:$BX)+SUMIF($B:$B,$DG4,$BY:$BY)+SUMIF($B:$B,$DG4,$BZ:$BZ)+SUMIF($B:$B,$DG4,$CA:$CA)+SUMIF($B:$B,$DG4,$CB:$CB)+SUMIF($B:$B,$DG4,$CC:$CC)+SUMIF($B:$B,$DG4,$CD:$CD))/DH4,"")</f>
        <v/>
      </c>
      <c r="DM4" s="14" t="str">
        <f t="shared" ref="DM4:DM14" si="14">IFERROR((SUMIF($B:$B,$DG4,$CE:$CE)+SUMIF($B:$B,$DG4,$CF:$CF)+SUMIF($B:$B,$DG4,$CG:$CG)+SUMIF($B:$B,$DG4,$CH:$CH)+SUMIF($B:$B,$DG4,$CI:$CI)+SUMIF($B:$B,$DG4,$CJ:$CJ)+SUMIF($B:$B,$DG4,$CK:$CK)+SUMIF($B:$B,$DG4,$CL:$CL)+SUMIF($B:$B,$DG4,$CM:$CM)+SUMIF($B:$B,$DG4,$CN:$CN)+SUMIF($B:$B,$DG4,$CO:$CO)+SUMIF($B:$B,$DG4,$CP:$CP)+SUMIF($B:$B,$DG4,$CQ:$CQ)+SUMIF($B:$B,$DG4,$CR:$CR)+SUMIF($B:$B,$DG4,$CS:$CS)+SUMIF($B:$B,$DG4,$CT:$CT)+SUMIF($B:$B,$DG4,$CU:$CU)+SUMIF($B:$B,$DG4,$CV:$CV)+SUMIF($B:$B,$DG4,$CW:$CW)+SUMIF($B:$B,$DG4,$CX:$CX))/DH4,"")</f>
        <v/>
      </c>
    </row>
    <row r="5" spans="1:117" ht="14.25" customHeight="1">
      <c r="A5" s="9">
        <f t="shared" ref="A5:A68" si="15">+A4+1</f>
        <v>45294</v>
      </c>
      <c r="B5" s="9" t="str">
        <f>IF(AND(formules!$K$29="sogarantykids",A5&gt;formules!$F$30),"",VLOOKUP(TEXT(A5,"jj/mm"),formules!B:C,2,FALSE))</f>
        <v>01/01-03/03</v>
      </c>
      <c r="C5" s="63" t="str">
        <f>IF(B5="","",IF(AND(A5&gt;'Maquette CGRP indicé'!$C$25-1,A5&lt;'Maquette CGRP indicé'!$D$25+1),"X",""))</f>
        <v/>
      </c>
      <c r="D5" s="63" t="str">
        <f>IF(B5="","",IF(AND(A5&gt;'Maquette CGRP indicé'!$C$26-1,A5&lt;'Maquette CGRP indicé'!$D$26+1),"X",""))</f>
        <v/>
      </c>
      <c r="E5" s="63" t="str">
        <f>IF(B5="","",IF(AND(A5&gt;'Maquette CGRP indicé'!$C$27-1,A5&lt;'Maquette CGRP indicé'!$D$27+1),"X",""))</f>
        <v/>
      </c>
      <c r="F5" s="63" t="str">
        <f>IF(B5="","",IF(AND(A5&gt;'Maquette CGRP indicé'!$C$28-1,A5&lt;'Maquette CGRP indicé'!$D$28+1),"X",""))</f>
        <v/>
      </c>
      <c r="G5" s="63" t="str">
        <f>IF(B5="","",IF(AND(A5&gt;'Maquette CGRP indicé'!$C$29-1,A5&lt;'Maquette CGRP indicé'!$D$29+1),"X",""))</f>
        <v/>
      </c>
      <c r="H5" s="63" t="str">
        <f>IF(B5="","",IF(AND(A5&gt;'Maquette CGRP indicé'!$C$30-1,A5&lt;'Maquette CGRP indicé'!$D$30+1),"X",""))</f>
        <v/>
      </c>
      <c r="I5" s="63" t="str">
        <f>IF(B5="","",IF(AND(A5&gt;'Maquette CGRP indicé'!$C$31-1,A5&lt;'Maquette CGRP indicé'!$D$31+1),"X",""))</f>
        <v/>
      </c>
      <c r="J5" s="63" t="str">
        <f>IF(B5="","",IF(AND(A5&gt;'Maquette CGRP indicé'!$C$32-1,A5&lt;'Maquette CGRP indicé'!$D$32+1),"X",""))</f>
        <v/>
      </c>
      <c r="K5" s="63" t="str">
        <f>IF(B5="","",IF(AND(A5&gt;'Maquette CGRP indicé'!$C$33-1,A5&lt;'Maquette CGRP indicé'!$D$33+1),"X",""))</f>
        <v/>
      </c>
      <c r="L5" s="63" t="str">
        <f>IF(B5="","",IF(AND(A5&gt;'Maquette CGRP indicé'!$C$34-1,A5&lt;'Maquette CGRP indicé'!$D$34+1),"X",""))</f>
        <v/>
      </c>
      <c r="M5" s="63" t="str">
        <f>IF(B5="","",IF(AND(A5&gt;'Maquette CGRP indicé'!$C$35-1,A5&lt;'Maquette CGRP indicé'!$D$35+1),"X",""))</f>
        <v/>
      </c>
      <c r="N5" s="63" t="str">
        <f>IF(B5="","",IF(AND(A5&gt;'Maquette CGRP indicé'!$C$36-1,A5&lt;'Maquette CGRP indicé'!$D$36+1),"X",""))</f>
        <v/>
      </c>
      <c r="O5" s="63" t="str">
        <f>IF(B5="","",IF(AND(A5&gt;'Maquette CGRP indicé'!$C$37-1,A5&lt;'Maquette CGRP indicé'!$D$37+1),"X",""))</f>
        <v/>
      </c>
      <c r="P5" s="63" t="str">
        <f>IF(B5="","",IF(AND(A5&gt;'Maquette CGRP indicé'!$C$38-1,A5&lt;'Maquette CGRP indicé'!$D$38+1),"X",""))</f>
        <v/>
      </c>
      <c r="Q5" s="63" t="str">
        <f>IF(B5="","",IF(AND(A5&gt;'Maquette CGRP indicé'!$C$39-1,A5&lt;'Maquette CGRP indicé'!$D$39+1),"X",""))</f>
        <v/>
      </c>
      <c r="W5" s="41" t="str">
        <f>IF(C5="","",'Maquette CGRP indicé'!$R$25)</f>
        <v/>
      </c>
      <c r="X5" s="42" t="str">
        <f>IF(D5="","",'Maquette CGRP indicé'!$R$26)</f>
        <v/>
      </c>
      <c r="Y5" s="42" t="str">
        <f>IF(E5="","",'Maquette CGRP indicé'!$R$27)</f>
        <v/>
      </c>
      <c r="Z5" s="42" t="str">
        <f>IF(F5="","",'Maquette CGRP indicé'!$R$28)</f>
        <v/>
      </c>
      <c r="AA5" s="42" t="str">
        <f>IF(G5="","",'Maquette CGRP indicé'!$R$29)</f>
        <v/>
      </c>
      <c r="AB5" s="42" t="str">
        <f>IF(H5="","",'Maquette CGRP indicé'!$R$30)</f>
        <v/>
      </c>
      <c r="AC5" s="42" t="str">
        <f>IF(I5="","",'Maquette CGRP indicé'!$R$31)</f>
        <v/>
      </c>
      <c r="AD5" s="42" t="str">
        <f>IF(J5="","",'Maquette CGRP indicé'!$R$32)</f>
        <v/>
      </c>
      <c r="AE5" s="42" t="str">
        <f>IF(K5="","",'Maquette CGRP indicé'!$R$33)</f>
        <v/>
      </c>
      <c r="AF5" s="42" t="str">
        <f>IF(L5="","",'Maquette CGRP indicé'!$R$34)</f>
        <v/>
      </c>
      <c r="AG5" s="42" t="str">
        <f>IF(M5="","",'Maquette CGRP indicé'!$R$35)</f>
        <v/>
      </c>
      <c r="AH5" s="42" t="str">
        <f>IF(N5="","",'Maquette CGRP indicé'!$R$36)</f>
        <v/>
      </c>
      <c r="AI5" s="42" t="str">
        <f>IF(O5="","",'Maquette CGRP indicé'!$R$37)</f>
        <v/>
      </c>
      <c r="AJ5" s="42" t="str">
        <f>IF(P5="","",'Maquette CGRP indicé'!$R$38)</f>
        <v/>
      </c>
      <c r="AK5" s="42" t="str">
        <f>IF(Q5="","",'Maquette CGRP indicé'!$R$39)</f>
        <v/>
      </c>
      <c r="AL5" s="64"/>
      <c r="AM5" s="64"/>
      <c r="AN5" s="64"/>
      <c r="AO5" s="64"/>
      <c r="AP5" s="65"/>
      <c r="AQ5" s="45" t="str">
        <f>IF(C5="","",'Maquette CGRP indicé'!$G$25)</f>
        <v/>
      </c>
      <c r="AR5" s="46" t="str">
        <f>IF(D5="","",'Maquette CGRP indicé'!$G$26)</f>
        <v/>
      </c>
      <c r="AS5" s="46" t="str">
        <f>IF(E5="","",'Maquette CGRP indicé'!$G$27)</f>
        <v/>
      </c>
      <c r="AT5" s="46" t="str">
        <f>IF(F5="","",'Maquette CGRP indicé'!$G$28)</f>
        <v/>
      </c>
      <c r="AU5" s="46" t="str">
        <f>IF(G5="","",'Maquette CGRP indicé'!$G$29)</f>
        <v/>
      </c>
      <c r="AV5" s="46" t="str">
        <f>IF(H5="","",'Maquette CGRP indicé'!$G$30)</f>
        <v/>
      </c>
      <c r="AW5" s="46" t="str">
        <f>IF(I5="","",'Maquette CGRP indicé'!$G$31)</f>
        <v/>
      </c>
      <c r="AX5" s="46" t="str">
        <f>IF(J5="","",'Maquette CGRP indicé'!$G$32)</f>
        <v/>
      </c>
      <c r="AY5" s="46" t="str">
        <f>IF(K5="","",'Maquette CGRP indicé'!$G$33)</f>
        <v/>
      </c>
      <c r="AZ5" s="46" t="str">
        <f>IF(L5="","",'Maquette CGRP indicé'!$G$34)</f>
        <v/>
      </c>
      <c r="BA5" s="46" t="str">
        <f>IF(M5="","",'Maquette CGRP indicé'!$G$35)</f>
        <v/>
      </c>
      <c r="BB5" s="46" t="str">
        <f>IF(N5="","",'Maquette CGRP indicé'!$G$36)</f>
        <v/>
      </c>
      <c r="BC5" s="46" t="str">
        <f>IF(O5="","",'Maquette CGRP indicé'!$G$37)</f>
        <v/>
      </c>
      <c r="BD5" s="46" t="str">
        <f>IF(P5="","",'Maquette CGRP indicé'!$G$38)</f>
        <v/>
      </c>
      <c r="BE5" s="46" t="str">
        <f>IF(Q5="","",'Maquette CGRP indicé'!$G$39)</f>
        <v/>
      </c>
      <c r="BF5" s="68"/>
      <c r="BG5" s="68"/>
      <c r="BH5" s="68"/>
      <c r="BI5" s="68"/>
      <c r="BJ5" s="69"/>
      <c r="BK5" s="48" t="str">
        <f>IF(C5="","",'Maquette CGRP indicé'!$H$25)</f>
        <v/>
      </c>
      <c r="BL5" s="49" t="str">
        <f>IF(D5="","",'Maquette CGRP indicé'!$H$26)</f>
        <v/>
      </c>
      <c r="BM5" s="49" t="str">
        <f>IF(E5="","",'Maquette CGRP indicé'!$H$27)</f>
        <v/>
      </c>
      <c r="BN5" s="49" t="str">
        <f>IF(F5="","",'Maquette CGRP indicé'!$H$28)</f>
        <v/>
      </c>
      <c r="BO5" s="49" t="str">
        <f>IF(G5="","",'Maquette CGRP indicé'!$H$29)</f>
        <v/>
      </c>
      <c r="BP5" s="49" t="str">
        <f>IF(H5="","",'Maquette CGRP indicé'!$H$30)</f>
        <v/>
      </c>
      <c r="BQ5" s="49" t="str">
        <f>IF(I5="","",'Maquette CGRP indicé'!$H$31)</f>
        <v/>
      </c>
      <c r="BR5" s="49" t="str">
        <f>IF(J5="","",'Maquette CGRP indicé'!$H$32)</f>
        <v/>
      </c>
      <c r="BS5" s="49" t="str">
        <f>IF(K5="","",'Maquette CGRP indicé'!$H$33)</f>
        <v/>
      </c>
      <c r="BT5" s="49" t="str">
        <f>IF(L5="","",'Maquette CGRP indicé'!$H$34)</f>
        <v/>
      </c>
      <c r="BU5" s="49" t="str">
        <f>IF(M5="","",'Maquette CGRP indicé'!$H$35)</f>
        <v/>
      </c>
      <c r="BV5" s="49" t="str">
        <f>IF(N5="","",'Maquette CGRP indicé'!$H$36)</f>
        <v/>
      </c>
      <c r="BW5" s="49" t="str">
        <f>IF(O5="","",'Maquette CGRP indicé'!$H$37)</f>
        <v/>
      </c>
      <c r="BX5" s="49" t="str">
        <f>IF(P5="","",'Maquette CGRP indicé'!$H$38)</f>
        <v/>
      </c>
      <c r="BY5" s="49" t="str">
        <f>IF(Q5="","",'Maquette CGRP indicé'!$H$39)</f>
        <v/>
      </c>
      <c r="BZ5" s="72"/>
      <c r="CA5" s="72"/>
      <c r="CB5" s="72"/>
      <c r="CC5" s="72"/>
      <c r="CD5" s="73"/>
      <c r="CE5" s="38" t="str">
        <f>IF(C5="","",'Maquette CGRP indicé'!$I$25)</f>
        <v/>
      </c>
      <c r="CF5" s="39" t="str">
        <f>IF(D5="","",'Maquette CGRP indicé'!$I$26)</f>
        <v/>
      </c>
      <c r="CG5" s="39" t="str">
        <f>IF(E5="","",'Maquette CGRP indicé'!$I$27)</f>
        <v/>
      </c>
      <c r="CH5" s="39" t="str">
        <f>IF(F5="","",'Maquette CGRP indicé'!$I$28)</f>
        <v/>
      </c>
      <c r="CI5" s="39" t="str">
        <f>IF(G5="","",'Maquette CGRP indicé'!$I$29)</f>
        <v/>
      </c>
      <c r="CJ5" s="39" t="str">
        <f>IF(H5="","",'Maquette CGRP indicé'!$I$30)</f>
        <v/>
      </c>
      <c r="CK5" s="39" t="str">
        <f>IF(I5="","",'Maquette CGRP indicé'!$I$31)</f>
        <v/>
      </c>
      <c r="CL5" s="39" t="str">
        <f>IF(J5="","",'Maquette CGRP indicé'!$I$32)</f>
        <v/>
      </c>
      <c r="CM5" s="39" t="str">
        <f>IF(K5="","",'Maquette CGRP indicé'!$I$33)</f>
        <v/>
      </c>
      <c r="CN5" s="39" t="str">
        <f>IF(L5="","",'Maquette CGRP indicé'!$I$34)</f>
        <v/>
      </c>
      <c r="CO5" s="39" t="str">
        <f>IF(M5="","",'Maquette CGRP indicé'!$I$35)</f>
        <v/>
      </c>
      <c r="CP5" s="39" t="str">
        <f>IF(N5="","",'Maquette CGRP indicé'!$I$36)</f>
        <v/>
      </c>
      <c r="CQ5" s="39" t="str">
        <f>IF(O5="","",'Maquette CGRP indicé'!$I$37)</f>
        <v/>
      </c>
      <c r="CR5" s="39" t="str">
        <f>IF(P5="","",'Maquette CGRP indicé'!$I$38)</f>
        <v/>
      </c>
      <c r="CS5" s="39" t="str">
        <f>IF(Q5="","",'Maquette CGRP indicé'!$I$39)</f>
        <v/>
      </c>
      <c r="CT5" s="68"/>
      <c r="CU5" s="68"/>
      <c r="CV5" s="68"/>
      <c r="CW5" s="68"/>
      <c r="CX5" s="69"/>
      <c r="CY5" s="1">
        <f t="shared" si="2"/>
        <v>45294</v>
      </c>
      <c r="CZ5" s="1" t="str">
        <f t="shared" si="3"/>
        <v>01/01-03/03</v>
      </c>
      <c r="DA5" s="22" t="str">
        <f t="shared" si="4"/>
        <v/>
      </c>
      <c r="DB5" s="22" t="str">
        <f t="shared" si="5"/>
        <v/>
      </c>
      <c r="DC5" s="29" t="str">
        <f t="shared" si="6"/>
        <v/>
      </c>
      <c r="DD5" s="29" t="str">
        <f t="shared" si="7"/>
        <v/>
      </c>
      <c r="DE5" s="29" t="str">
        <f t="shared" si="8"/>
        <v/>
      </c>
      <c r="DG5" s="12" t="str">
        <f>formules!E12</f>
        <v>08/04-12/05</v>
      </c>
      <c r="DH5" s="13">
        <f t="shared" si="9"/>
        <v>0</v>
      </c>
      <c r="DI5" s="11">
        <f t="shared" si="10"/>
        <v>0</v>
      </c>
      <c r="DJ5" s="14" t="str">
        <f t="shared" si="11"/>
        <v/>
      </c>
      <c r="DK5" s="14" t="str">
        <f t="shared" si="12"/>
        <v/>
      </c>
      <c r="DL5" s="14" t="str">
        <f t="shared" si="13"/>
        <v/>
      </c>
      <c r="DM5" s="14" t="str">
        <f t="shared" si="14"/>
        <v/>
      </c>
    </row>
    <row r="6" spans="1:117" ht="14.25" customHeight="1">
      <c r="A6" s="9">
        <f t="shared" si="15"/>
        <v>45295</v>
      </c>
      <c r="B6" s="9" t="str">
        <f>IF(AND(formules!$K$29="sogarantykids",A6&gt;formules!$F$30),"",VLOOKUP(TEXT(A6,"jj/mm"),formules!B:C,2,FALSE))</f>
        <v>01/01-03/03</v>
      </c>
      <c r="C6" s="63" t="str">
        <f>IF(B6="","",IF(AND(A6&gt;'Maquette CGRP indicé'!$C$25-1,A6&lt;'Maquette CGRP indicé'!$D$25+1),"X",""))</f>
        <v/>
      </c>
      <c r="D6" s="63" t="str">
        <f>IF(B6="","",IF(AND(A6&gt;'Maquette CGRP indicé'!$C$26-1,A6&lt;'Maquette CGRP indicé'!$D$26+1),"X",""))</f>
        <v/>
      </c>
      <c r="E6" s="63" t="str">
        <f>IF(B6="","",IF(AND(A6&gt;'Maquette CGRP indicé'!$C$27-1,A6&lt;'Maquette CGRP indicé'!$D$27+1),"X",""))</f>
        <v/>
      </c>
      <c r="F6" s="63" t="str">
        <f>IF(B6="","",IF(AND(A6&gt;'Maquette CGRP indicé'!$C$28-1,A6&lt;'Maquette CGRP indicé'!$D$28+1),"X",""))</f>
        <v/>
      </c>
      <c r="G6" s="63" t="str">
        <f>IF(B6="","",IF(AND(A6&gt;'Maquette CGRP indicé'!$C$29-1,A6&lt;'Maquette CGRP indicé'!$D$29+1),"X",""))</f>
        <v/>
      </c>
      <c r="H6" s="63" t="str">
        <f>IF(B6="","",IF(AND(A6&gt;'Maquette CGRP indicé'!$C$30-1,A6&lt;'Maquette CGRP indicé'!$D$30+1),"X",""))</f>
        <v/>
      </c>
      <c r="I6" s="63" t="str">
        <f>IF(B6="","",IF(AND(A6&gt;'Maquette CGRP indicé'!$C$31-1,A6&lt;'Maquette CGRP indicé'!$D$31+1),"X",""))</f>
        <v/>
      </c>
      <c r="J6" s="63" t="str">
        <f>IF(B6="","",IF(AND(A6&gt;'Maquette CGRP indicé'!$C$32-1,A6&lt;'Maquette CGRP indicé'!$D$32+1),"X",""))</f>
        <v/>
      </c>
      <c r="K6" s="63" t="str">
        <f>IF(B6="","",IF(AND(A6&gt;'Maquette CGRP indicé'!$C$33-1,A6&lt;'Maquette CGRP indicé'!$D$33+1),"X",""))</f>
        <v/>
      </c>
      <c r="L6" s="63" t="str">
        <f>IF(B6="","",IF(AND(A6&gt;'Maquette CGRP indicé'!$C$34-1,A6&lt;'Maquette CGRP indicé'!$D$34+1),"X",""))</f>
        <v/>
      </c>
      <c r="M6" s="63" t="str">
        <f>IF(B6="","",IF(AND(A6&gt;'Maquette CGRP indicé'!$C$35-1,A6&lt;'Maquette CGRP indicé'!$D$35+1),"X",""))</f>
        <v/>
      </c>
      <c r="N6" s="63" t="str">
        <f>IF(B6="","",IF(AND(A6&gt;'Maquette CGRP indicé'!$C$36-1,A6&lt;'Maquette CGRP indicé'!$D$36+1),"X",""))</f>
        <v/>
      </c>
      <c r="O6" s="63" t="str">
        <f>IF(B6="","",IF(AND(A6&gt;'Maquette CGRP indicé'!$C$37-1,A6&lt;'Maquette CGRP indicé'!$D$37+1),"X",""))</f>
        <v/>
      </c>
      <c r="P6" s="63" t="str">
        <f>IF(B6="","",IF(AND(A6&gt;'Maquette CGRP indicé'!$C$38-1,A6&lt;'Maquette CGRP indicé'!$D$38+1),"X",""))</f>
        <v/>
      </c>
      <c r="Q6" s="63" t="str">
        <f>IF(B6="","",IF(AND(A6&gt;'Maquette CGRP indicé'!$C$39-1,A6&lt;'Maquette CGRP indicé'!$D$39+1),"X",""))</f>
        <v/>
      </c>
      <c r="W6" s="41" t="str">
        <f>IF(C6="","",'Maquette CGRP indicé'!$R$25)</f>
        <v/>
      </c>
      <c r="X6" s="42" t="str">
        <f>IF(D6="","",'Maquette CGRP indicé'!$R$26)</f>
        <v/>
      </c>
      <c r="Y6" s="42" t="str">
        <f>IF(E6="","",'Maquette CGRP indicé'!$R$27)</f>
        <v/>
      </c>
      <c r="Z6" s="42" t="str">
        <f>IF(F6="","",'Maquette CGRP indicé'!$R$28)</f>
        <v/>
      </c>
      <c r="AA6" s="42" t="str">
        <f>IF(G6="","",'Maquette CGRP indicé'!$R$29)</f>
        <v/>
      </c>
      <c r="AB6" s="42" t="str">
        <f>IF(H6="","",'Maquette CGRP indicé'!$R$30)</f>
        <v/>
      </c>
      <c r="AC6" s="42" t="str">
        <f>IF(I6="","",'Maquette CGRP indicé'!$R$31)</f>
        <v/>
      </c>
      <c r="AD6" s="42" t="str">
        <f>IF(J6="","",'Maquette CGRP indicé'!$R$32)</f>
        <v/>
      </c>
      <c r="AE6" s="42" t="str">
        <f>IF(K6="","",'Maquette CGRP indicé'!$R$33)</f>
        <v/>
      </c>
      <c r="AF6" s="42" t="str">
        <f>IF(L6="","",'Maquette CGRP indicé'!$R$34)</f>
        <v/>
      </c>
      <c r="AG6" s="42" t="str">
        <f>IF(M6="","",'Maquette CGRP indicé'!$R$35)</f>
        <v/>
      </c>
      <c r="AH6" s="42" t="str">
        <f>IF(N6="","",'Maquette CGRP indicé'!$R$36)</f>
        <v/>
      </c>
      <c r="AI6" s="42" t="str">
        <f>IF(O6="","",'Maquette CGRP indicé'!$R$37)</f>
        <v/>
      </c>
      <c r="AJ6" s="42" t="str">
        <f>IF(P6="","",'Maquette CGRP indicé'!$R$38)</f>
        <v/>
      </c>
      <c r="AK6" s="42" t="str">
        <f>IF(Q6="","",'Maquette CGRP indicé'!$R$39)</f>
        <v/>
      </c>
      <c r="AL6" s="64"/>
      <c r="AM6" s="64"/>
      <c r="AN6" s="64"/>
      <c r="AO6" s="64"/>
      <c r="AP6" s="65"/>
      <c r="AQ6" s="45" t="str">
        <f>IF(C6="","",'Maquette CGRP indicé'!$G$25)</f>
        <v/>
      </c>
      <c r="AR6" s="46" t="str">
        <f>IF(D6="","",'Maquette CGRP indicé'!$G$26)</f>
        <v/>
      </c>
      <c r="AS6" s="46" t="str">
        <f>IF(E6="","",'Maquette CGRP indicé'!$G$27)</f>
        <v/>
      </c>
      <c r="AT6" s="46" t="str">
        <f>IF(F6="","",'Maquette CGRP indicé'!$G$28)</f>
        <v/>
      </c>
      <c r="AU6" s="46" t="str">
        <f>IF(G6="","",'Maquette CGRP indicé'!$G$29)</f>
        <v/>
      </c>
      <c r="AV6" s="46" t="str">
        <f>IF(H6="","",'Maquette CGRP indicé'!$G$30)</f>
        <v/>
      </c>
      <c r="AW6" s="46" t="str">
        <f>IF(I6="","",'Maquette CGRP indicé'!$G$31)</f>
        <v/>
      </c>
      <c r="AX6" s="46" t="str">
        <f>IF(J6="","",'Maquette CGRP indicé'!$G$32)</f>
        <v/>
      </c>
      <c r="AY6" s="46" t="str">
        <f>IF(K6="","",'Maquette CGRP indicé'!$G$33)</f>
        <v/>
      </c>
      <c r="AZ6" s="46" t="str">
        <f>IF(L6="","",'Maquette CGRP indicé'!$G$34)</f>
        <v/>
      </c>
      <c r="BA6" s="46" t="str">
        <f>IF(M6="","",'Maquette CGRP indicé'!$G$35)</f>
        <v/>
      </c>
      <c r="BB6" s="46" t="str">
        <f>IF(N6="","",'Maquette CGRP indicé'!$G$36)</f>
        <v/>
      </c>
      <c r="BC6" s="46" t="str">
        <f>IF(O6="","",'Maquette CGRP indicé'!$G$37)</f>
        <v/>
      </c>
      <c r="BD6" s="46" t="str">
        <f>IF(P6="","",'Maquette CGRP indicé'!$G$38)</f>
        <v/>
      </c>
      <c r="BE6" s="46" t="str">
        <f>IF(Q6="","",'Maquette CGRP indicé'!$G$39)</f>
        <v/>
      </c>
      <c r="BF6" s="68"/>
      <c r="BG6" s="68"/>
      <c r="BH6" s="68"/>
      <c r="BI6" s="68"/>
      <c r="BJ6" s="69"/>
      <c r="BK6" s="48" t="str">
        <f>IF(C6="","",'Maquette CGRP indicé'!$H$25)</f>
        <v/>
      </c>
      <c r="BL6" s="49" t="str">
        <f>IF(D6="","",'Maquette CGRP indicé'!$H$26)</f>
        <v/>
      </c>
      <c r="BM6" s="49" t="str">
        <f>IF(E6="","",'Maquette CGRP indicé'!$H$27)</f>
        <v/>
      </c>
      <c r="BN6" s="49" t="str">
        <f>IF(F6="","",'Maquette CGRP indicé'!$H$28)</f>
        <v/>
      </c>
      <c r="BO6" s="49" t="str">
        <f>IF(G6="","",'Maquette CGRP indicé'!$H$29)</f>
        <v/>
      </c>
      <c r="BP6" s="49" t="str">
        <f>IF(H6="","",'Maquette CGRP indicé'!$H$30)</f>
        <v/>
      </c>
      <c r="BQ6" s="49" t="str">
        <f>IF(I6="","",'Maquette CGRP indicé'!$H$31)</f>
        <v/>
      </c>
      <c r="BR6" s="49" t="str">
        <f>IF(J6="","",'Maquette CGRP indicé'!$H$32)</f>
        <v/>
      </c>
      <c r="BS6" s="49" t="str">
        <f>IF(K6="","",'Maquette CGRP indicé'!$H$33)</f>
        <v/>
      </c>
      <c r="BT6" s="49" t="str">
        <f>IF(L6="","",'Maquette CGRP indicé'!$H$34)</f>
        <v/>
      </c>
      <c r="BU6" s="49" t="str">
        <f>IF(M6="","",'Maquette CGRP indicé'!$H$35)</f>
        <v/>
      </c>
      <c r="BV6" s="49" t="str">
        <f>IF(N6="","",'Maquette CGRP indicé'!$H$36)</f>
        <v/>
      </c>
      <c r="BW6" s="49" t="str">
        <f>IF(O6="","",'Maquette CGRP indicé'!$H$37)</f>
        <v/>
      </c>
      <c r="BX6" s="49" t="str">
        <f>IF(P6="","",'Maquette CGRP indicé'!$H$38)</f>
        <v/>
      </c>
      <c r="BY6" s="49" t="str">
        <f>IF(Q6="","",'Maquette CGRP indicé'!$H$39)</f>
        <v/>
      </c>
      <c r="BZ6" s="72"/>
      <c r="CA6" s="72"/>
      <c r="CB6" s="72"/>
      <c r="CC6" s="72"/>
      <c r="CD6" s="73"/>
      <c r="CE6" s="38" t="str">
        <f>IF(C6="","",'Maquette CGRP indicé'!$I$25)</f>
        <v/>
      </c>
      <c r="CF6" s="39" t="str">
        <f>IF(D6="","",'Maquette CGRP indicé'!$I$26)</f>
        <v/>
      </c>
      <c r="CG6" s="39" t="str">
        <f>IF(E6="","",'Maquette CGRP indicé'!$I$27)</f>
        <v/>
      </c>
      <c r="CH6" s="39" t="str">
        <f>IF(F6="","",'Maquette CGRP indicé'!$I$28)</f>
        <v/>
      </c>
      <c r="CI6" s="39" t="str">
        <f>IF(G6="","",'Maquette CGRP indicé'!$I$29)</f>
        <v/>
      </c>
      <c r="CJ6" s="39" t="str">
        <f>IF(H6="","",'Maquette CGRP indicé'!$I$30)</f>
        <v/>
      </c>
      <c r="CK6" s="39" t="str">
        <f>IF(I6="","",'Maquette CGRP indicé'!$I$31)</f>
        <v/>
      </c>
      <c r="CL6" s="39" t="str">
        <f>IF(J6="","",'Maquette CGRP indicé'!$I$32)</f>
        <v/>
      </c>
      <c r="CM6" s="39" t="str">
        <f>IF(K6="","",'Maquette CGRP indicé'!$I$33)</f>
        <v/>
      </c>
      <c r="CN6" s="39" t="str">
        <f>IF(L6="","",'Maquette CGRP indicé'!$I$34)</f>
        <v/>
      </c>
      <c r="CO6" s="39" t="str">
        <f>IF(M6="","",'Maquette CGRP indicé'!$I$35)</f>
        <v/>
      </c>
      <c r="CP6" s="39" t="str">
        <f>IF(N6="","",'Maquette CGRP indicé'!$I$36)</f>
        <v/>
      </c>
      <c r="CQ6" s="39" t="str">
        <f>IF(O6="","",'Maquette CGRP indicé'!$I$37)</f>
        <v/>
      </c>
      <c r="CR6" s="39" t="str">
        <f>IF(P6="","",'Maquette CGRP indicé'!$I$38)</f>
        <v/>
      </c>
      <c r="CS6" s="39" t="str">
        <f>IF(Q6="","",'Maquette CGRP indicé'!$I$39)</f>
        <v/>
      </c>
      <c r="CT6" s="68"/>
      <c r="CU6" s="68"/>
      <c r="CV6" s="68"/>
      <c r="CW6" s="68"/>
      <c r="CX6" s="69"/>
      <c r="CY6" s="1">
        <f t="shared" si="2"/>
        <v>45295</v>
      </c>
      <c r="CZ6" s="1" t="str">
        <f t="shared" si="3"/>
        <v>01/01-03/03</v>
      </c>
      <c r="DA6" s="22" t="str">
        <f t="shared" si="4"/>
        <v/>
      </c>
      <c r="DB6" s="22" t="str">
        <f t="shared" si="5"/>
        <v/>
      </c>
      <c r="DC6" s="29" t="str">
        <f t="shared" si="6"/>
        <v/>
      </c>
      <c r="DD6" s="29" t="str">
        <f t="shared" si="7"/>
        <v/>
      </c>
      <c r="DE6" s="29" t="str">
        <f t="shared" si="8"/>
        <v/>
      </c>
      <c r="DG6" s="12" t="str">
        <f>formules!E13</f>
        <v>13/05-19/05</v>
      </c>
      <c r="DH6" s="13">
        <f t="shared" si="9"/>
        <v>0</v>
      </c>
      <c r="DI6" s="11">
        <f t="shared" si="10"/>
        <v>0</v>
      </c>
      <c r="DJ6" s="14" t="str">
        <f t="shared" si="11"/>
        <v/>
      </c>
      <c r="DK6" s="14" t="str">
        <f t="shared" si="12"/>
        <v/>
      </c>
      <c r="DL6" s="14" t="str">
        <f t="shared" si="13"/>
        <v/>
      </c>
      <c r="DM6" s="14" t="str">
        <f t="shared" si="14"/>
        <v/>
      </c>
    </row>
    <row r="7" spans="1:117" ht="14.25" customHeight="1">
      <c r="A7" s="9">
        <f t="shared" si="15"/>
        <v>45296</v>
      </c>
      <c r="B7" s="9" t="str">
        <f>IF(AND(formules!$K$29="sogarantykids",A7&gt;formules!$F$30),"",VLOOKUP(TEXT(A7,"jj/mm"),formules!B:C,2,FALSE))</f>
        <v>01/01-03/03</v>
      </c>
      <c r="C7" s="63" t="str">
        <f>IF(B7="","",IF(AND(A7&gt;'Maquette CGRP indicé'!$C$25-1,A7&lt;'Maquette CGRP indicé'!$D$25+1),"X",""))</f>
        <v/>
      </c>
      <c r="D7" s="63" t="str">
        <f>IF(B7="","",IF(AND(A7&gt;'Maquette CGRP indicé'!$C$26-1,A7&lt;'Maquette CGRP indicé'!$D$26+1),"X",""))</f>
        <v/>
      </c>
      <c r="E7" s="63" t="str">
        <f>IF(B7="","",IF(AND(A7&gt;'Maquette CGRP indicé'!$C$27-1,A7&lt;'Maquette CGRP indicé'!$D$27+1),"X",""))</f>
        <v/>
      </c>
      <c r="F7" s="63" t="str">
        <f>IF(B7="","",IF(AND(A7&gt;'Maquette CGRP indicé'!$C$28-1,A7&lt;'Maquette CGRP indicé'!$D$28+1),"X",""))</f>
        <v/>
      </c>
      <c r="G7" s="63" t="str">
        <f>IF(B7="","",IF(AND(A7&gt;'Maquette CGRP indicé'!$C$29-1,A7&lt;'Maquette CGRP indicé'!$D$29+1),"X",""))</f>
        <v/>
      </c>
      <c r="H7" s="63" t="str">
        <f>IF(B7="","",IF(AND(A7&gt;'Maquette CGRP indicé'!$C$30-1,A7&lt;'Maquette CGRP indicé'!$D$30+1),"X",""))</f>
        <v/>
      </c>
      <c r="I7" s="63" t="str">
        <f>IF(B7="","",IF(AND(A7&gt;'Maquette CGRP indicé'!$C$31-1,A7&lt;'Maquette CGRP indicé'!$D$31+1),"X",""))</f>
        <v/>
      </c>
      <c r="J7" s="63" t="str">
        <f>IF(B7="","",IF(AND(A7&gt;'Maquette CGRP indicé'!$C$32-1,A7&lt;'Maquette CGRP indicé'!$D$32+1),"X",""))</f>
        <v/>
      </c>
      <c r="K7" s="63" t="str">
        <f>IF(B7="","",IF(AND(A7&gt;'Maquette CGRP indicé'!$C$33-1,A7&lt;'Maquette CGRP indicé'!$D$33+1),"X",""))</f>
        <v/>
      </c>
      <c r="L7" s="63" t="str">
        <f>IF(B7="","",IF(AND(A7&gt;'Maquette CGRP indicé'!$C$34-1,A7&lt;'Maquette CGRP indicé'!$D$34+1),"X",""))</f>
        <v/>
      </c>
      <c r="M7" s="63" t="str">
        <f>IF(B7="","",IF(AND(A7&gt;'Maquette CGRP indicé'!$C$35-1,A7&lt;'Maquette CGRP indicé'!$D$35+1),"X",""))</f>
        <v/>
      </c>
      <c r="N7" s="63" t="str">
        <f>IF(B7="","",IF(AND(A7&gt;'Maquette CGRP indicé'!$C$36-1,A7&lt;'Maquette CGRP indicé'!$D$36+1),"X",""))</f>
        <v/>
      </c>
      <c r="O7" s="63" t="str">
        <f>IF(B7="","",IF(AND(A7&gt;'Maquette CGRP indicé'!$C$37-1,A7&lt;'Maquette CGRP indicé'!$D$37+1),"X",""))</f>
        <v/>
      </c>
      <c r="P7" s="63" t="str">
        <f>IF(B7="","",IF(AND(A7&gt;'Maquette CGRP indicé'!$C$38-1,A7&lt;'Maquette CGRP indicé'!$D$38+1),"X",""))</f>
        <v/>
      </c>
      <c r="Q7" s="63" t="str">
        <f>IF(B7="","",IF(AND(A7&gt;'Maquette CGRP indicé'!$C$39-1,A7&lt;'Maquette CGRP indicé'!$D$39+1),"X",""))</f>
        <v/>
      </c>
      <c r="W7" s="41" t="str">
        <f>IF(C7="","",'Maquette CGRP indicé'!$R$25)</f>
        <v/>
      </c>
      <c r="X7" s="42" t="str">
        <f>IF(D7="","",'Maquette CGRP indicé'!$R$26)</f>
        <v/>
      </c>
      <c r="Y7" s="42" t="str">
        <f>IF(E7="","",'Maquette CGRP indicé'!$R$27)</f>
        <v/>
      </c>
      <c r="Z7" s="42" t="str">
        <f>IF(F7="","",'Maquette CGRP indicé'!$R$28)</f>
        <v/>
      </c>
      <c r="AA7" s="42" t="str">
        <f>IF(G7="","",'Maquette CGRP indicé'!$R$29)</f>
        <v/>
      </c>
      <c r="AB7" s="42" t="str">
        <f>IF(H7="","",'Maquette CGRP indicé'!$R$30)</f>
        <v/>
      </c>
      <c r="AC7" s="42" t="str">
        <f>IF(I7="","",'Maquette CGRP indicé'!$R$31)</f>
        <v/>
      </c>
      <c r="AD7" s="42" t="str">
        <f>IF(J7="","",'Maquette CGRP indicé'!$R$32)</f>
        <v/>
      </c>
      <c r="AE7" s="42" t="str">
        <f>IF(K7="","",'Maquette CGRP indicé'!$R$33)</f>
        <v/>
      </c>
      <c r="AF7" s="42" t="str">
        <f>IF(L7="","",'Maquette CGRP indicé'!$R$34)</f>
        <v/>
      </c>
      <c r="AG7" s="42" t="str">
        <f>IF(M7="","",'Maquette CGRP indicé'!$R$35)</f>
        <v/>
      </c>
      <c r="AH7" s="42" t="str">
        <f>IF(N7="","",'Maquette CGRP indicé'!$R$36)</f>
        <v/>
      </c>
      <c r="AI7" s="42" t="str">
        <f>IF(O7="","",'Maquette CGRP indicé'!$R$37)</f>
        <v/>
      </c>
      <c r="AJ7" s="42" t="str">
        <f>IF(P7="","",'Maquette CGRP indicé'!$R$38)</f>
        <v/>
      </c>
      <c r="AK7" s="42" t="str">
        <f>IF(Q7="","",'Maquette CGRP indicé'!$R$39)</f>
        <v/>
      </c>
      <c r="AL7" s="64"/>
      <c r="AM7" s="64"/>
      <c r="AN7" s="64"/>
      <c r="AO7" s="64"/>
      <c r="AP7" s="65"/>
      <c r="AQ7" s="45" t="str">
        <f>IF(C7="","",'Maquette CGRP indicé'!$G$25)</f>
        <v/>
      </c>
      <c r="AR7" s="46" t="str">
        <f>IF(D7="","",'Maquette CGRP indicé'!$G$26)</f>
        <v/>
      </c>
      <c r="AS7" s="46" t="str">
        <f>IF(E7="","",'Maquette CGRP indicé'!$G$27)</f>
        <v/>
      </c>
      <c r="AT7" s="46" t="str">
        <f>IF(F7="","",'Maquette CGRP indicé'!$G$28)</f>
        <v/>
      </c>
      <c r="AU7" s="46" t="str">
        <f>IF(G7="","",'Maquette CGRP indicé'!$G$29)</f>
        <v/>
      </c>
      <c r="AV7" s="46" t="str">
        <f>IF(H7="","",'Maquette CGRP indicé'!$G$30)</f>
        <v/>
      </c>
      <c r="AW7" s="46" t="str">
        <f>IF(I7="","",'Maquette CGRP indicé'!$G$31)</f>
        <v/>
      </c>
      <c r="AX7" s="46" t="str">
        <f>IF(J7="","",'Maquette CGRP indicé'!$G$32)</f>
        <v/>
      </c>
      <c r="AY7" s="46" t="str">
        <f>IF(K7="","",'Maquette CGRP indicé'!$G$33)</f>
        <v/>
      </c>
      <c r="AZ7" s="46" t="str">
        <f>IF(L7="","",'Maquette CGRP indicé'!$G$34)</f>
        <v/>
      </c>
      <c r="BA7" s="46" t="str">
        <f>IF(M7="","",'Maquette CGRP indicé'!$G$35)</f>
        <v/>
      </c>
      <c r="BB7" s="46" t="str">
        <f>IF(N7="","",'Maquette CGRP indicé'!$G$36)</f>
        <v/>
      </c>
      <c r="BC7" s="46" t="str">
        <f>IF(O7="","",'Maquette CGRP indicé'!$G$37)</f>
        <v/>
      </c>
      <c r="BD7" s="46" t="str">
        <f>IF(P7="","",'Maquette CGRP indicé'!$G$38)</f>
        <v/>
      </c>
      <c r="BE7" s="46" t="str">
        <f>IF(Q7="","",'Maquette CGRP indicé'!$G$39)</f>
        <v/>
      </c>
      <c r="BF7" s="68"/>
      <c r="BG7" s="68"/>
      <c r="BH7" s="68"/>
      <c r="BI7" s="68"/>
      <c r="BJ7" s="69"/>
      <c r="BK7" s="48" t="str">
        <f>IF(C7="","",'Maquette CGRP indicé'!$H$25)</f>
        <v/>
      </c>
      <c r="BL7" s="49" t="str">
        <f>IF(D7="","",'Maquette CGRP indicé'!$H$26)</f>
        <v/>
      </c>
      <c r="BM7" s="49" t="str">
        <f>IF(E7="","",'Maquette CGRP indicé'!$H$27)</f>
        <v/>
      </c>
      <c r="BN7" s="49" t="str">
        <f>IF(F7="","",'Maquette CGRP indicé'!$H$28)</f>
        <v/>
      </c>
      <c r="BO7" s="49" t="str">
        <f>IF(G7="","",'Maquette CGRP indicé'!$H$29)</f>
        <v/>
      </c>
      <c r="BP7" s="49" t="str">
        <f>IF(H7="","",'Maquette CGRP indicé'!$H$30)</f>
        <v/>
      </c>
      <c r="BQ7" s="49" t="str">
        <f>IF(I7="","",'Maquette CGRP indicé'!$H$31)</f>
        <v/>
      </c>
      <c r="BR7" s="49" t="str">
        <f>IF(J7="","",'Maquette CGRP indicé'!$H$32)</f>
        <v/>
      </c>
      <c r="BS7" s="49" t="str">
        <f>IF(K7="","",'Maquette CGRP indicé'!$H$33)</f>
        <v/>
      </c>
      <c r="BT7" s="49" t="str">
        <f>IF(L7="","",'Maquette CGRP indicé'!$H$34)</f>
        <v/>
      </c>
      <c r="BU7" s="49" t="str">
        <f>IF(M7="","",'Maquette CGRP indicé'!$H$35)</f>
        <v/>
      </c>
      <c r="BV7" s="49" t="str">
        <f>IF(N7="","",'Maquette CGRP indicé'!$H$36)</f>
        <v/>
      </c>
      <c r="BW7" s="49" t="str">
        <f>IF(O7="","",'Maquette CGRP indicé'!$H$37)</f>
        <v/>
      </c>
      <c r="BX7" s="49" t="str">
        <f>IF(P7="","",'Maquette CGRP indicé'!$H$38)</f>
        <v/>
      </c>
      <c r="BY7" s="49" t="str">
        <f>IF(Q7="","",'Maquette CGRP indicé'!$H$39)</f>
        <v/>
      </c>
      <c r="BZ7" s="72"/>
      <c r="CA7" s="72"/>
      <c r="CB7" s="72"/>
      <c r="CC7" s="72"/>
      <c r="CD7" s="73"/>
      <c r="CE7" s="38" t="str">
        <f>IF(C7="","",'Maquette CGRP indicé'!$I$25)</f>
        <v/>
      </c>
      <c r="CF7" s="39" t="str">
        <f>IF(D7="","",'Maquette CGRP indicé'!$I$26)</f>
        <v/>
      </c>
      <c r="CG7" s="39" t="str">
        <f>IF(E7="","",'Maquette CGRP indicé'!$I$27)</f>
        <v/>
      </c>
      <c r="CH7" s="39" t="str">
        <f>IF(F7="","",'Maquette CGRP indicé'!$I$28)</f>
        <v/>
      </c>
      <c r="CI7" s="39" t="str">
        <f>IF(G7="","",'Maquette CGRP indicé'!$I$29)</f>
        <v/>
      </c>
      <c r="CJ7" s="39" t="str">
        <f>IF(H7="","",'Maquette CGRP indicé'!$I$30)</f>
        <v/>
      </c>
      <c r="CK7" s="39" t="str">
        <f>IF(I7="","",'Maquette CGRP indicé'!$I$31)</f>
        <v/>
      </c>
      <c r="CL7" s="39" t="str">
        <f>IF(J7="","",'Maquette CGRP indicé'!$I$32)</f>
        <v/>
      </c>
      <c r="CM7" s="39" t="str">
        <f>IF(K7="","",'Maquette CGRP indicé'!$I$33)</f>
        <v/>
      </c>
      <c r="CN7" s="39" t="str">
        <f>IF(L7="","",'Maquette CGRP indicé'!$I$34)</f>
        <v/>
      </c>
      <c r="CO7" s="39" t="str">
        <f>IF(M7="","",'Maquette CGRP indicé'!$I$35)</f>
        <v/>
      </c>
      <c r="CP7" s="39" t="str">
        <f>IF(N7="","",'Maquette CGRP indicé'!$I$36)</f>
        <v/>
      </c>
      <c r="CQ7" s="39" t="str">
        <f>IF(O7="","",'Maquette CGRP indicé'!$I$37)</f>
        <v/>
      </c>
      <c r="CR7" s="39" t="str">
        <f>IF(P7="","",'Maquette CGRP indicé'!$I$38)</f>
        <v/>
      </c>
      <c r="CS7" s="39" t="str">
        <f>IF(Q7="","",'Maquette CGRP indicé'!$I$39)</f>
        <v/>
      </c>
      <c r="CT7" s="68"/>
      <c r="CU7" s="68"/>
      <c r="CV7" s="68"/>
      <c r="CW7" s="68"/>
      <c r="CX7" s="69"/>
      <c r="CY7" s="1">
        <f t="shared" si="2"/>
        <v>45296</v>
      </c>
      <c r="CZ7" s="1" t="str">
        <f t="shared" si="3"/>
        <v>01/01-03/03</v>
      </c>
      <c r="DA7" s="22" t="str">
        <f t="shared" si="4"/>
        <v/>
      </c>
      <c r="DB7" s="22" t="str">
        <f t="shared" si="5"/>
        <v/>
      </c>
      <c r="DC7" s="29" t="str">
        <f t="shared" si="6"/>
        <v/>
      </c>
      <c r="DD7" s="29" t="str">
        <f t="shared" si="7"/>
        <v/>
      </c>
      <c r="DE7" s="29" t="str">
        <f t="shared" si="8"/>
        <v/>
      </c>
      <c r="DG7" s="12" t="str">
        <f>formules!E14</f>
        <v>20/05-07/07</v>
      </c>
      <c r="DH7" s="13">
        <f t="shared" si="9"/>
        <v>0</v>
      </c>
      <c r="DI7" s="11">
        <f t="shared" si="10"/>
        <v>0</v>
      </c>
      <c r="DJ7" s="14" t="str">
        <f t="shared" si="11"/>
        <v/>
      </c>
      <c r="DK7" s="14" t="str">
        <f t="shared" si="12"/>
        <v/>
      </c>
      <c r="DL7" s="14" t="str">
        <f t="shared" si="13"/>
        <v/>
      </c>
      <c r="DM7" s="14" t="str">
        <f t="shared" si="14"/>
        <v/>
      </c>
    </row>
    <row r="8" spans="1:117">
      <c r="A8" s="9">
        <f t="shared" si="15"/>
        <v>45297</v>
      </c>
      <c r="B8" s="9" t="str">
        <f>IF(AND(formules!$K$29="sogarantykids",A8&gt;formules!$F$30),"",VLOOKUP(TEXT(A8,"jj/mm"),formules!B:C,2,FALSE))</f>
        <v>01/01-03/03</v>
      </c>
      <c r="C8" s="63" t="str">
        <f>IF(B8="","",IF(AND(A8&gt;'Maquette CGRP indicé'!$C$25-1,A8&lt;'Maquette CGRP indicé'!$D$25+1),"X",""))</f>
        <v/>
      </c>
      <c r="D8" s="63" t="str">
        <f>IF(B8="","",IF(AND(A8&gt;'Maquette CGRP indicé'!$C$26-1,A8&lt;'Maquette CGRP indicé'!$D$26+1),"X",""))</f>
        <v/>
      </c>
      <c r="E8" s="63" t="str">
        <f>IF(B8="","",IF(AND(A8&gt;'Maquette CGRP indicé'!$C$27-1,A8&lt;'Maquette CGRP indicé'!$D$27+1),"X",""))</f>
        <v/>
      </c>
      <c r="F8" s="63" t="str">
        <f>IF(B8="","",IF(AND(A8&gt;'Maquette CGRP indicé'!$C$28-1,A8&lt;'Maquette CGRP indicé'!$D$28+1),"X",""))</f>
        <v/>
      </c>
      <c r="G8" s="63" t="str">
        <f>IF(B8="","",IF(AND(A8&gt;'Maquette CGRP indicé'!$C$29-1,A8&lt;'Maquette CGRP indicé'!$D$29+1),"X",""))</f>
        <v/>
      </c>
      <c r="H8" s="63" t="str">
        <f>IF(B8="","",IF(AND(A8&gt;'Maquette CGRP indicé'!$C$30-1,A8&lt;'Maquette CGRP indicé'!$D$30+1),"X",""))</f>
        <v/>
      </c>
      <c r="I8" s="63" t="str">
        <f>IF(B8="","",IF(AND(A8&gt;'Maquette CGRP indicé'!$C$31-1,A8&lt;'Maquette CGRP indicé'!$D$31+1),"X",""))</f>
        <v/>
      </c>
      <c r="J8" s="63" t="str">
        <f>IF(B8="","",IF(AND(A8&gt;'Maquette CGRP indicé'!$C$32-1,A8&lt;'Maquette CGRP indicé'!$D$32+1),"X",""))</f>
        <v/>
      </c>
      <c r="K8" s="63" t="str">
        <f>IF(B8="","",IF(AND(A8&gt;'Maquette CGRP indicé'!$C$33-1,A8&lt;'Maquette CGRP indicé'!$D$33+1),"X",""))</f>
        <v/>
      </c>
      <c r="L8" s="63" t="str">
        <f>IF(B8="","",IF(AND(A8&gt;'Maquette CGRP indicé'!$C$34-1,A8&lt;'Maquette CGRP indicé'!$D$34+1),"X",""))</f>
        <v/>
      </c>
      <c r="M8" s="63" t="str">
        <f>IF(B8="","",IF(AND(A8&gt;'Maquette CGRP indicé'!$C$35-1,A8&lt;'Maquette CGRP indicé'!$D$35+1),"X",""))</f>
        <v/>
      </c>
      <c r="N8" s="63" t="str">
        <f>IF(B8="","",IF(AND(A8&gt;'Maquette CGRP indicé'!$C$36-1,A8&lt;'Maquette CGRP indicé'!$D$36+1),"X",""))</f>
        <v/>
      </c>
      <c r="O8" s="63" t="str">
        <f>IF(B8="","",IF(AND(A8&gt;'Maquette CGRP indicé'!$C$37-1,A8&lt;'Maquette CGRP indicé'!$D$37+1),"X",""))</f>
        <v/>
      </c>
      <c r="P8" s="63" t="str">
        <f>IF(B8="","",IF(AND(A8&gt;'Maquette CGRP indicé'!$C$38-1,A8&lt;'Maquette CGRP indicé'!$D$38+1),"X",""))</f>
        <v/>
      </c>
      <c r="Q8" s="63" t="str">
        <f>IF(B8="","",IF(AND(A8&gt;'Maquette CGRP indicé'!$C$39-1,A8&lt;'Maquette CGRP indicé'!$D$39+1),"X",""))</f>
        <v/>
      </c>
      <c r="W8" s="41" t="str">
        <f>IF(C8="","",'Maquette CGRP indicé'!$R$25)</f>
        <v/>
      </c>
      <c r="X8" s="42" t="str">
        <f>IF(D8="","",'Maquette CGRP indicé'!$R$26)</f>
        <v/>
      </c>
      <c r="Y8" s="42" t="str">
        <f>IF(E8="","",'Maquette CGRP indicé'!$R$27)</f>
        <v/>
      </c>
      <c r="Z8" s="42" t="str">
        <f>IF(F8="","",'Maquette CGRP indicé'!$R$28)</f>
        <v/>
      </c>
      <c r="AA8" s="42" t="str">
        <f>IF(G8="","",'Maquette CGRP indicé'!$R$29)</f>
        <v/>
      </c>
      <c r="AB8" s="42" t="str">
        <f>IF(H8="","",'Maquette CGRP indicé'!$R$30)</f>
        <v/>
      </c>
      <c r="AC8" s="42" t="str">
        <f>IF(I8="","",'Maquette CGRP indicé'!$R$31)</f>
        <v/>
      </c>
      <c r="AD8" s="42" t="str">
        <f>IF(J8="","",'Maquette CGRP indicé'!$R$32)</f>
        <v/>
      </c>
      <c r="AE8" s="42" t="str">
        <f>IF(K8="","",'Maquette CGRP indicé'!$R$33)</f>
        <v/>
      </c>
      <c r="AF8" s="42" t="str">
        <f>IF(L8="","",'Maquette CGRP indicé'!$R$34)</f>
        <v/>
      </c>
      <c r="AG8" s="42" t="str">
        <f>IF(M8="","",'Maquette CGRP indicé'!$R$35)</f>
        <v/>
      </c>
      <c r="AH8" s="42" t="str">
        <f>IF(N8="","",'Maquette CGRP indicé'!$R$36)</f>
        <v/>
      </c>
      <c r="AI8" s="42" t="str">
        <f>IF(O8="","",'Maquette CGRP indicé'!$R$37)</f>
        <v/>
      </c>
      <c r="AJ8" s="42" t="str">
        <f>IF(P8="","",'Maquette CGRP indicé'!$R$38)</f>
        <v/>
      </c>
      <c r="AK8" s="42" t="str">
        <f>IF(Q8="","",'Maquette CGRP indicé'!$R$39)</f>
        <v/>
      </c>
      <c r="AL8" s="64"/>
      <c r="AM8" s="64"/>
      <c r="AN8" s="64"/>
      <c r="AO8" s="64"/>
      <c r="AP8" s="65"/>
      <c r="AQ8" s="45" t="str">
        <f>IF(C8="","",'Maquette CGRP indicé'!$G$25)</f>
        <v/>
      </c>
      <c r="AR8" s="46" t="str">
        <f>IF(D8="","",'Maquette CGRP indicé'!$G$26)</f>
        <v/>
      </c>
      <c r="AS8" s="46" t="str">
        <f>IF(E8="","",'Maquette CGRP indicé'!$G$27)</f>
        <v/>
      </c>
      <c r="AT8" s="46" t="str">
        <f>IF(F8="","",'Maquette CGRP indicé'!$G$28)</f>
        <v/>
      </c>
      <c r="AU8" s="46" t="str">
        <f>IF(G8="","",'Maquette CGRP indicé'!$G$29)</f>
        <v/>
      </c>
      <c r="AV8" s="46" t="str">
        <f>IF(H8="","",'Maquette CGRP indicé'!$G$30)</f>
        <v/>
      </c>
      <c r="AW8" s="46" t="str">
        <f>IF(I8="","",'Maquette CGRP indicé'!$G$31)</f>
        <v/>
      </c>
      <c r="AX8" s="46" t="str">
        <f>IF(J8="","",'Maquette CGRP indicé'!$G$32)</f>
        <v/>
      </c>
      <c r="AY8" s="46" t="str">
        <f>IF(K8="","",'Maquette CGRP indicé'!$G$33)</f>
        <v/>
      </c>
      <c r="AZ8" s="46" t="str">
        <f>IF(L8="","",'Maquette CGRP indicé'!$G$34)</f>
        <v/>
      </c>
      <c r="BA8" s="46" t="str">
        <f>IF(M8="","",'Maquette CGRP indicé'!$G$35)</f>
        <v/>
      </c>
      <c r="BB8" s="46" t="str">
        <f>IF(N8="","",'Maquette CGRP indicé'!$G$36)</f>
        <v/>
      </c>
      <c r="BC8" s="46" t="str">
        <f>IF(O8="","",'Maquette CGRP indicé'!$G$37)</f>
        <v/>
      </c>
      <c r="BD8" s="46" t="str">
        <f>IF(P8="","",'Maquette CGRP indicé'!$G$38)</f>
        <v/>
      </c>
      <c r="BE8" s="46" t="str">
        <f>IF(Q8="","",'Maquette CGRP indicé'!$G$39)</f>
        <v/>
      </c>
      <c r="BF8" s="68"/>
      <c r="BG8" s="68"/>
      <c r="BH8" s="68"/>
      <c r="BI8" s="68"/>
      <c r="BJ8" s="69"/>
      <c r="BK8" s="48" t="str">
        <f>IF(C8="","",'Maquette CGRP indicé'!$H$25)</f>
        <v/>
      </c>
      <c r="BL8" s="49" t="str">
        <f>IF(D8="","",'Maquette CGRP indicé'!$H$26)</f>
        <v/>
      </c>
      <c r="BM8" s="49" t="str">
        <f>IF(E8="","",'Maquette CGRP indicé'!$H$27)</f>
        <v/>
      </c>
      <c r="BN8" s="49" t="str">
        <f>IF(F8="","",'Maquette CGRP indicé'!$H$28)</f>
        <v/>
      </c>
      <c r="BO8" s="49" t="str">
        <f>IF(G8="","",'Maquette CGRP indicé'!$H$29)</f>
        <v/>
      </c>
      <c r="BP8" s="49" t="str">
        <f>IF(H8="","",'Maquette CGRP indicé'!$H$30)</f>
        <v/>
      </c>
      <c r="BQ8" s="49" t="str">
        <f>IF(I8="","",'Maquette CGRP indicé'!$H$31)</f>
        <v/>
      </c>
      <c r="BR8" s="49" t="str">
        <f>IF(J8="","",'Maquette CGRP indicé'!$H$32)</f>
        <v/>
      </c>
      <c r="BS8" s="49" t="str">
        <f>IF(K8="","",'Maquette CGRP indicé'!$H$33)</f>
        <v/>
      </c>
      <c r="BT8" s="49" t="str">
        <f>IF(L8="","",'Maquette CGRP indicé'!$H$34)</f>
        <v/>
      </c>
      <c r="BU8" s="49" t="str">
        <f>IF(M8="","",'Maquette CGRP indicé'!$H$35)</f>
        <v/>
      </c>
      <c r="BV8" s="49" t="str">
        <f>IF(N8="","",'Maquette CGRP indicé'!$H$36)</f>
        <v/>
      </c>
      <c r="BW8" s="49" t="str">
        <f>IF(O8="","",'Maquette CGRP indicé'!$H$37)</f>
        <v/>
      </c>
      <c r="BX8" s="49" t="str">
        <f>IF(P8="","",'Maquette CGRP indicé'!$H$38)</f>
        <v/>
      </c>
      <c r="BY8" s="49" t="str">
        <f>IF(Q8="","",'Maquette CGRP indicé'!$H$39)</f>
        <v/>
      </c>
      <c r="BZ8" s="72"/>
      <c r="CA8" s="72"/>
      <c r="CB8" s="72"/>
      <c r="CC8" s="72"/>
      <c r="CD8" s="73"/>
      <c r="CE8" s="38" t="str">
        <f>IF(C8="","",'Maquette CGRP indicé'!$I$25)</f>
        <v/>
      </c>
      <c r="CF8" s="39" t="str">
        <f>IF(D8="","",'Maquette CGRP indicé'!$I$26)</f>
        <v/>
      </c>
      <c r="CG8" s="39" t="str">
        <f>IF(E8="","",'Maquette CGRP indicé'!$I$27)</f>
        <v/>
      </c>
      <c r="CH8" s="39" t="str">
        <f>IF(F8="","",'Maquette CGRP indicé'!$I$28)</f>
        <v/>
      </c>
      <c r="CI8" s="39" t="str">
        <f>IF(G8="","",'Maquette CGRP indicé'!$I$29)</f>
        <v/>
      </c>
      <c r="CJ8" s="39" t="str">
        <f>IF(H8="","",'Maquette CGRP indicé'!$I$30)</f>
        <v/>
      </c>
      <c r="CK8" s="39" t="str">
        <f>IF(I8="","",'Maquette CGRP indicé'!$I$31)</f>
        <v/>
      </c>
      <c r="CL8" s="39" t="str">
        <f>IF(J8="","",'Maquette CGRP indicé'!$I$32)</f>
        <v/>
      </c>
      <c r="CM8" s="39" t="str">
        <f>IF(K8="","",'Maquette CGRP indicé'!$I$33)</f>
        <v/>
      </c>
      <c r="CN8" s="39" t="str">
        <f>IF(L8="","",'Maquette CGRP indicé'!$I$34)</f>
        <v/>
      </c>
      <c r="CO8" s="39" t="str">
        <f>IF(M8="","",'Maquette CGRP indicé'!$I$35)</f>
        <v/>
      </c>
      <c r="CP8" s="39" t="str">
        <f>IF(N8="","",'Maquette CGRP indicé'!$I$36)</f>
        <v/>
      </c>
      <c r="CQ8" s="39" t="str">
        <f>IF(O8="","",'Maquette CGRP indicé'!$I$37)</f>
        <v/>
      </c>
      <c r="CR8" s="39" t="str">
        <f>IF(P8="","",'Maquette CGRP indicé'!$I$38)</f>
        <v/>
      </c>
      <c r="CS8" s="39" t="str">
        <f>IF(Q8="","",'Maquette CGRP indicé'!$I$39)</f>
        <v/>
      </c>
      <c r="CT8" s="68"/>
      <c r="CU8" s="68"/>
      <c r="CV8" s="68"/>
      <c r="CW8" s="68"/>
      <c r="CX8" s="69"/>
      <c r="CY8" s="1">
        <f t="shared" si="2"/>
        <v>45297</v>
      </c>
      <c r="CZ8" s="1" t="str">
        <f t="shared" si="3"/>
        <v>01/01-03/03</v>
      </c>
      <c r="DA8" s="22" t="str">
        <f t="shared" si="4"/>
        <v/>
      </c>
      <c r="DB8" s="22" t="str">
        <f t="shared" si="5"/>
        <v/>
      </c>
      <c r="DC8" s="29" t="str">
        <f t="shared" si="6"/>
        <v/>
      </c>
      <c r="DD8" s="29" t="str">
        <f t="shared" si="7"/>
        <v/>
      </c>
      <c r="DE8" s="29" t="str">
        <f t="shared" si="8"/>
        <v/>
      </c>
      <c r="DG8" s="12" t="str">
        <f>formules!E15</f>
        <v>08/07-21/07</v>
      </c>
      <c r="DH8" s="13">
        <f t="shared" si="9"/>
        <v>0</v>
      </c>
      <c r="DI8" s="11">
        <f t="shared" si="10"/>
        <v>0</v>
      </c>
      <c r="DJ8" s="14" t="str">
        <f t="shared" si="11"/>
        <v/>
      </c>
      <c r="DK8" s="14" t="str">
        <f t="shared" si="12"/>
        <v/>
      </c>
      <c r="DL8" s="14" t="str">
        <f t="shared" si="13"/>
        <v/>
      </c>
      <c r="DM8" s="14" t="str">
        <f t="shared" si="14"/>
        <v/>
      </c>
    </row>
    <row r="9" spans="1:117">
      <c r="A9" s="9">
        <f t="shared" si="15"/>
        <v>45298</v>
      </c>
      <c r="B9" s="9" t="str">
        <f>IF(AND(formules!$K$29="sogarantykids",A9&gt;formules!$F$30),"",VLOOKUP(TEXT(A9,"jj/mm"),formules!B:C,2,FALSE))</f>
        <v>01/01-03/03</v>
      </c>
      <c r="C9" s="63" t="str">
        <f>IF(B9="","",IF(AND(A9&gt;'Maquette CGRP indicé'!$C$25-1,A9&lt;'Maquette CGRP indicé'!$D$25+1),"X",""))</f>
        <v/>
      </c>
      <c r="D9" s="63" t="str">
        <f>IF(B9="","",IF(AND(A9&gt;'Maquette CGRP indicé'!$C$26-1,A9&lt;'Maquette CGRP indicé'!$D$26+1),"X",""))</f>
        <v/>
      </c>
      <c r="E9" s="63" t="str">
        <f>IF(B9="","",IF(AND(A9&gt;'Maquette CGRP indicé'!$C$27-1,A9&lt;'Maquette CGRP indicé'!$D$27+1),"X",""))</f>
        <v/>
      </c>
      <c r="F9" s="63" t="str">
        <f>IF(B9="","",IF(AND(A9&gt;'Maquette CGRP indicé'!$C$28-1,A9&lt;'Maquette CGRP indicé'!$D$28+1),"X",""))</f>
        <v/>
      </c>
      <c r="G9" s="63" t="str">
        <f>IF(B9="","",IF(AND(A9&gt;'Maquette CGRP indicé'!$C$29-1,A9&lt;'Maquette CGRP indicé'!$D$29+1),"X",""))</f>
        <v/>
      </c>
      <c r="H9" s="63" t="str">
        <f>IF(B9="","",IF(AND(A9&gt;'Maquette CGRP indicé'!$C$30-1,A9&lt;'Maquette CGRP indicé'!$D$30+1),"X",""))</f>
        <v/>
      </c>
      <c r="I9" s="63" t="str">
        <f>IF(B9="","",IF(AND(A9&gt;'Maquette CGRP indicé'!$C$31-1,A9&lt;'Maquette CGRP indicé'!$D$31+1),"X",""))</f>
        <v/>
      </c>
      <c r="J9" s="63" t="str">
        <f>IF(B9="","",IF(AND(A9&gt;'Maquette CGRP indicé'!$C$32-1,A9&lt;'Maquette CGRP indicé'!$D$32+1),"X",""))</f>
        <v/>
      </c>
      <c r="K9" s="63" t="str">
        <f>IF(B9="","",IF(AND(A9&gt;'Maquette CGRP indicé'!$C$33-1,A9&lt;'Maquette CGRP indicé'!$D$33+1),"X",""))</f>
        <v/>
      </c>
      <c r="L9" s="63" t="str">
        <f>IF(B9="","",IF(AND(A9&gt;'Maquette CGRP indicé'!$C$34-1,A9&lt;'Maquette CGRP indicé'!$D$34+1),"X",""))</f>
        <v/>
      </c>
      <c r="M9" s="63" t="str">
        <f>IF(B9="","",IF(AND(A9&gt;'Maquette CGRP indicé'!$C$35-1,A9&lt;'Maquette CGRP indicé'!$D$35+1),"X",""))</f>
        <v/>
      </c>
      <c r="N9" s="63" t="str">
        <f>IF(B9="","",IF(AND(A9&gt;'Maquette CGRP indicé'!$C$36-1,A9&lt;'Maquette CGRP indicé'!$D$36+1),"X",""))</f>
        <v/>
      </c>
      <c r="O9" s="63" t="str">
        <f>IF(B9="","",IF(AND(A9&gt;'Maquette CGRP indicé'!$C$37-1,A9&lt;'Maquette CGRP indicé'!$D$37+1),"X",""))</f>
        <v/>
      </c>
      <c r="P9" s="63" t="str">
        <f>IF(B9="","",IF(AND(A9&gt;'Maquette CGRP indicé'!$C$38-1,A9&lt;'Maquette CGRP indicé'!$D$38+1),"X",""))</f>
        <v/>
      </c>
      <c r="Q9" s="63" t="str">
        <f>IF(B9="","",IF(AND(A9&gt;'Maquette CGRP indicé'!$C$39-1,A9&lt;'Maquette CGRP indicé'!$D$39+1),"X",""))</f>
        <v/>
      </c>
      <c r="W9" s="41" t="str">
        <f>IF(C9="","",'Maquette CGRP indicé'!$R$25)</f>
        <v/>
      </c>
      <c r="X9" s="42" t="str">
        <f>IF(D9="","",'Maquette CGRP indicé'!$R$26)</f>
        <v/>
      </c>
      <c r="Y9" s="42" t="str">
        <f>IF(E9="","",'Maquette CGRP indicé'!$R$27)</f>
        <v/>
      </c>
      <c r="Z9" s="42" t="str">
        <f>IF(F9="","",'Maquette CGRP indicé'!$R$28)</f>
        <v/>
      </c>
      <c r="AA9" s="42" t="str">
        <f>IF(G9="","",'Maquette CGRP indicé'!$R$29)</f>
        <v/>
      </c>
      <c r="AB9" s="42" t="str">
        <f>IF(H9="","",'Maquette CGRP indicé'!$R$30)</f>
        <v/>
      </c>
      <c r="AC9" s="42" t="str">
        <f>IF(I9="","",'Maquette CGRP indicé'!$R$31)</f>
        <v/>
      </c>
      <c r="AD9" s="42" t="str">
        <f>IF(J9="","",'Maquette CGRP indicé'!$R$32)</f>
        <v/>
      </c>
      <c r="AE9" s="42" t="str">
        <f>IF(K9="","",'Maquette CGRP indicé'!$R$33)</f>
        <v/>
      </c>
      <c r="AF9" s="42" t="str">
        <f>IF(L9="","",'Maquette CGRP indicé'!$R$34)</f>
        <v/>
      </c>
      <c r="AG9" s="42" t="str">
        <f>IF(M9="","",'Maquette CGRP indicé'!$R$35)</f>
        <v/>
      </c>
      <c r="AH9" s="42" t="str">
        <f>IF(N9="","",'Maquette CGRP indicé'!$R$36)</f>
        <v/>
      </c>
      <c r="AI9" s="42" t="str">
        <f>IF(O9="","",'Maquette CGRP indicé'!$R$37)</f>
        <v/>
      </c>
      <c r="AJ9" s="42" t="str">
        <f>IF(P9="","",'Maquette CGRP indicé'!$R$38)</f>
        <v/>
      </c>
      <c r="AK9" s="42" t="str">
        <f>IF(Q9="","",'Maquette CGRP indicé'!$R$39)</f>
        <v/>
      </c>
      <c r="AL9" s="64"/>
      <c r="AM9" s="64"/>
      <c r="AN9" s="64"/>
      <c r="AO9" s="64"/>
      <c r="AP9" s="65"/>
      <c r="AQ9" s="45" t="str">
        <f>IF(C9="","",'Maquette CGRP indicé'!$G$25)</f>
        <v/>
      </c>
      <c r="AR9" s="46" t="str">
        <f>IF(D9="","",'Maquette CGRP indicé'!$G$26)</f>
        <v/>
      </c>
      <c r="AS9" s="46" t="str">
        <f>IF(E9="","",'Maquette CGRP indicé'!$G$27)</f>
        <v/>
      </c>
      <c r="AT9" s="46" t="str">
        <f>IF(F9="","",'Maquette CGRP indicé'!$G$28)</f>
        <v/>
      </c>
      <c r="AU9" s="46" t="str">
        <f>IF(G9="","",'Maquette CGRP indicé'!$G$29)</f>
        <v/>
      </c>
      <c r="AV9" s="46" t="str">
        <f>IF(H9="","",'Maquette CGRP indicé'!$G$30)</f>
        <v/>
      </c>
      <c r="AW9" s="46" t="str">
        <f>IF(I9="","",'Maquette CGRP indicé'!$G$31)</f>
        <v/>
      </c>
      <c r="AX9" s="46" t="str">
        <f>IF(J9="","",'Maquette CGRP indicé'!$G$32)</f>
        <v/>
      </c>
      <c r="AY9" s="46" t="str">
        <f>IF(K9="","",'Maquette CGRP indicé'!$G$33)</f>
        <v/>
      </c>
      <c r="AZ9" s="46" t="str">
        <f>IF(L9="","",'Maquette CGRP indicé'!$G$34)</f>
        <v/>
      </c>
      <c r="BA9" s="46" t="str">
        <f>IF(M9="","",'Maquette CGRP indicé'!$G$35)</f>
        <v/>
      </c>
      <c r="BB9" s="46" t="str">
        <f>IF(N9="","",'Maquette CGRP indicé'!$G$36)</f>
        <v/>
      </c>
      <c r="BC9" s="46" t="str">
        <f>IF(O9="","",'Maquette CGRP indicé'!$G$37)</f>
        <v/>
      </c>
      <c r="BD9" s="46" t="str">
        <f>IF(P9="","",'Maquette CGRP indicé'!$G$38)</f>
        <v/>
      </c>
      <c r="BE9" s="46" t="str">
        <f>IF(Q9="","",'Maquette CGRP indicé'!$G$39)</f>
        <v/>
      </c>
      <c r="BF9" s="68"/>
      <c r="BG9" s="68"/>
      <c r="BH9" s="68"/>
      <c r="BI9" s="68"/>
      <c r="BJ9" s="69"/>
      <c r="BK9" s="48" t="str">
        <f>IF(C9="","",'Maquette CGRP indicé'!$H$25)</f>
        <v/>
      </c>
      <c r="BL9" s="49" t="str">
        <f>IF(D9="","",'Maquette CGRP indicé'!$H$26)</f>
        <v/>
      </c>
      <c r="BM9" s="49" t="str">
        <f>IF(E9="","",'Maquette CGRP indicé'!$H$27)</f>
        <v/>
      </c>
      <c r="BN9" s="49" t="str">
        <f>IF(F9="","",'Maquette CGRP indicé'!$H$28)</f>
        <v/>
      </c>
      <c r="BO9" s="49" t="str">
        <f>IF(G9="","",'Maquette CGRP indicé'!$H$29)</f>
        <v/>
      </c>
      <c r="BP9" s="49" t="str">
        <f>IF(H9="","",'Maquette CGRP indicé'!$H$30)</f>
        <v/>
      </c>
      <c r="BQ9" s="49" t="str">
        <f>IF(I9="","",'Maquette CGRP indicé'!$H$31)</f>
        <v/>
      </c>
      <c r="BR9" s="49" t="str">
        <f>IF(J9="","",'Maquette CGRP indicé'!$H$32)</f>
        <v/>
      </c>
      <c r="BS9" s="49" t="str">
        <f>IF(K9="","",'Maquette CGRP indicé'!$H$33)</f>
        <v/>
      </c>
      <c r="BT9" s="49" t="str">
        <f>IF(L9="","",'Maquette CGRP indicé'!$H$34)</f>
        <v/>
      </c>
      <c r="BU9" s="49" t="str">
        <f>IF(M9="","",'Maquette CGRP indicé'!$H$35)</f>
        <v/>
      </c>
      <c r="BV9" s="49" t="str">
        <f>IF(N9="","",'Maquette CGRP indicé'!$H$36)</f>
        <v/>
      </c>
      <c r="BW9" s="49" t="str">
        <f>IF(O9="","",'Maquette CGRP indicé'!$H$37)</f>
        <v/>
      </c>
      <c r="BX9" s="49" t="str">
        <f>IF(P9="","",'Maquette CGRP indicé'!$H$38)</f>
        <v/>
      </c>
      <c r="BY9" s="49" t="str">
        <f>IF(Q9="","",'Maquette CGRP indicé'!$H$39)</f>
        <v/>
      </c>
      <c r="BZ9" s="72"/>
      <c r="CA9" s="72"/>
      <c r="CB9" s="72"/>
      <c r="CC9" s="72"/>
      <c r="CD9" s="73"/>
      <c r="CE9" s="38" t="str">
        <f>IF(C9="","",'Maquette CGRP indicé'!$I$25)</f>
        <v/>
      </c>
      <c r="CF9" s="39" t="str">
        <f>IF(D9="","",'Maquette CGRP indicé'!$I$26)</f>
        <v/>
      </c>
      <c r="CG9" s="39" t="str">
        <f>IF(E9="","",'Maquette CGRP indicé'!$I$27)</f>
        <v/>
      </c>
      <c r="CH9" s="39" t="str">
        <f>IF(F9="","",'Maquette CGRP indicé'!$I$28)</f>
        <v/>
      </c>
      <c r="CI9" s="39" t="str">
        <f>IF(G9="","",'Maquette CGRP indicé'!$I$29)</f>
        <v/>
      </c>
      <c r="CJ9" s="39" t="str">
        <f>IF(H9="","",'Maquette CGRP indicé'!$I$30)</f>
        <v/>
      </c>
      <c r="CK9" s="39" t="str">
        <f>IF(I9="","",'Maquette CGRP indicé'!$I$31)</f>
        <v/>
      </c>
      <c r="CL9" s="39" t="str">
        <f>IF(J9="","",'Maquette CGRP indicé'!$I$32)</f>
        <v/>
      </c>
      <c r="CM9" s="39" t="str">
        <f>IF(K9="","",'Maquette CGRP indicé'!$I$33)</f>
        <v/>
      </c>
      <c r="CN9" s="39" t="str">
        <f>IF(L9="","",'Maquette CGRP indicé'!$I$34)</f>
        <v/>
      </c>
      <c r="CO9" s="39" t="str">
        <f>IF(M9="","",'Maquette CGRP indicé'!$I$35)</f>
        <v/>
      </c>
      <c r="CP9" s="39" t="str">
        <f>IF(N9="","",'Maquette CGRP indicé'!$I$36)</f>
        <v/>
      </c>
      <c r="CQ9" s="39" t="str">
        <f>IF(O9="","",'Maquette CGRP indicé'!$I$37)</f>
        <v/>
      </c>
      <c r="CR9" s="39" t="str">
        <f>IF(P9="","",'Maquette CGRP indicé'!$I$38)</f>
        <v/>
      </c>
      <c r="CS9" s="39" t="str">
        <f>IF(Q9="","",'Maquette CGRP indicé'!$I$39)</f>
        <v/>
      </c>
      <c r="CT9" s="68"/>
      <c r="CU9" s="68"/>
      <c r="CV9" s="68"/>
      <c r="CW9" s="68"/>
      <c r="CX9" s="69"/>
      <c r="CY9" s="1">
        <f t="shared" si="2"/>
        <v>45298</v>
      </c>
      <c r="CZ9" s="1" t="str">
        <f t="shared" si="3"/>
        <v>01/01-03/03</v>
      </c>
      <c r="DA9" s="22" t="str">
        <f t="shared" si="4"/>
        <v/>
      </c>
      <c r="DB9" s="22" t="str">
        <f t="shared" si="5"/>
        <v/>
      </c>
      <c r="DC9" s="29" t="str">
        <f t="shared" si="6"/>
        <v/>
      </c>
      <c r="DD9" s="29" t="str">
        <f t="shared" si="7"/>
        <v/>
      </c>
      <c r="DE9" s="29" t="str">
        <f t="shared" si="8"/>
        <v/>
      </c>
      <c r="DG9" s="12" t="str">
        <f>formules!E16</f>
        <v>22/07-18/08</v>
      </c>
      <c r="DH9" s="13">
        <f t="shared" si="9"/>
        <v>0</v>
      </c>
      <c r="DI9" s="11">
        <f t="shared" si="10"/>
        <v>0</v>
      </c>
      <c r="DJ9" s="14" t="str">
        <f t="shared" si="11"/>
        <v/>
      </c>
      <c r="DK9" s="14" t="str">
        <f>IFERROR((SUMIF($B:$B,$DG9,$AQ:$AQ)+SUMIF($B:$B,$DG9,$AR:$AR)+SUMIF($B:$B,$DG9,$AS:$AS)+SUMIF($B:$B,$DG9,$AT:$AT)+SUMIF($B:$B,$DG9,$AU:$AU)+SUMIF($B:$B,$DG9,$AV:$AV)+SUMIF($B:$B,$DG9,$AW:$AW)+SUMIF($B:$B,$DG9,$AX:$AX)+SUMIF($B:$B,$DG9,$AY:$AY)+SUMIF($B:$B,$DG9,$AZ:$AZ)+SUMIF($B:$B,$DG9,$BA:$BA)+SUMIF($B:$B,$DG9,$BB:$BB)+SUMIF($B:$B,$DG9,$BC:$BC)+SUMIF($B:$B,$DG9,$BD:$BD)+SUMIF($B:$B,$DG9,$BE:$BE)+SUMIF($B:$B,$DG9,$BF:$BF)+SUMIF($B:$B,$DG9,$BG:$BG)+SUMIF($B:$B,$DG9,$BH:$BH)+SUMIF($B:$B,$DG9,$BI:$BI)+SUMIF($B:$B,$DG9,$BJ:$BJ))/DH9,"")</f>
        <v/>
      </c>
      <c r="DL9" s="14" t="str">
        <f t="shared" si="13"/>
        <v/>
      </c>
      <c r="DM9" s="14" t="str">
        <f t="shared" si="14"/>
        <v/>
      </c>
    </row>
    <row r="10" spans="1:117">
      <c r="A10" s="9">
        <f t="shared" si="15"/>
        <v>45299</v>
      </c>
      <c r="B10" s="9" t="str">
        <f>IF(AND(formules!$K$29="sogarantykids",A10&gt;formules!$F$30),"",VLOOKUP(TEXT(A10,"jj/mm"),formules!B:C,2,FALSE))</f>
        <v>01/01-03/03</v>
      </c>
      <c r="C10" s="63" t="str">
        <f>IF(B10="","",IF(AND(A10&gt;'Maquette CGRP indicé'!$C$25-1,A10&lt;'Maquette CGRP indicé'!$D$25+1),"X",""))</f>
        <v/>
      </c>
      <c r="D10" s="63" t="str">
        <f>IF(B10="","",IF(AND(A10&gt;'Maquette CGRP indicé'!$C$26-1,A10&lt;'Maquette CGRP indicé'!$D$26+1),"X",""))</f>
        <v/>
      </c>
      <c r="E10" s="63" t="str">
        <f>IF(B10="","",IF(AND(A10&gt;'Maquette CGRP indicé'!$C$27-1,A10&lt;'Maquette CGRP indicé'!$D$27+1),"X",""))</f>
        <v/>
      </c>
      <c r="F10" s="63" t="str">
        <f>IF(B10="","",IF(AND(A10&gt;'Maquette CGRP indicé'!$C$28-1,A10&lt;'Maquette CGRP indicé'!$D$28+1),"X",""))</f>
        <v/>
      </c>
      <c r="G10" s="63" t="str">
        <f>IF(B10="","",IF(AND(A10&gt;'Maquette CGRP indicé'!$C$29-1,A10&lt;'Maquette CGRP indicé'!$D$29+1),"X",""))</f>
        <v/>
      </c>
      <c r="H10" s="63" t="str">
        <f>IF(B10="","",IF(AND(A10&gt;'Maquette CGRP indicé'!$C$30-1,A10&lt;'Maquette CGRP indicé'!$D$30+1),"X",""))</f>
        <v/>
      </c>
      <c r="I10" s="63" t="str">
        <f>IF(B10="","",IF(AND(A10&gt;'Maquette CGRP indicé'!$C$31-1,A10&lt;'Maquette CGRP indicé'!$D$31+1),"X",""))</f>
        <v/>
      </c>
      <c r="J10" s="63" t="str">
        <f>IF(B10="","",IF(AND(A10&gt;'Maquette CGRP indicé'!$C$32-1,A10&lt;'Maquette CGRP indicé'!$D$32+1),"X",""))</f>
        <v/>
      </c>
      <c r="K10" s="63" t="str">
        <f>IF(B10="","",IF(AND(A10&gt;'Maquette CGRP indicé'!$C$33-1,A10&lt;'Maquette CGRP indicé'!$D$33+1),"X",""))</f>
        <v/>
      </c>
      <c r="L10" s="63" t="str">
        <f>IF(B10="","",IF(AND(A10&gt;'Maquette CGRP indicé'!$C$34-1,A10&lt;'Maquette CGRP indicé'!$D$34+1),"X",""))</f>
        <v/>
      </c>
      <c r="M10" s="63" t="str">
        <f>IF(B10="","",IF(AND(A10&gt;'Maquette CGRP indicé'!$C$35-1,A10&lt;'Maquette CGRP indicé'!$D$35+1),"X",""))</f>
        <v/>
      </c>
      <c r="N10" s="63" t="str">
        <f>IF(B10="","",IF(AND(A10&gt;'Maquette CGRP indicé'!$C$36-1,A10&lt;'Maquette CGRP indicé'!$D$36+1),"X",""))</f>
        <v/>
      </c>
      <c r="O10" s="63" t="str">
        <f>IF(B10="","",IF(AND(A10&gt;'Maquette CGRP indicé'!$C$37-1,A10&lt;'Maquette CGRP indicé'!$D$37+1),"X",""))</f>
        <v/>
      </c>
      <c r="P10" s="63" t="str">
        <f>IF(B10="","",IF(AND(A10&gt;'Maquette CGRP indicé'!$C$38-1,A10&lt;'Maquette CGRP indicé'!$D$38+1),"X",""))</f>
        <v/>
      </c>
      <c r="Q10" s="63" t="str">
        <f>IF(B10="","",IF(AND(A10&gt;'Maquette CGRP indicé'!$C$39-1,A10&lt;'Maquette CGRP indicé'!$D$39+1),"X",""))</f>
        <v/>
      </c>
      <c r="W10" s="41" t="str">
        <f>IF(C10="","",'Maquette CGRP indicé'!$R$25)</f>
        <v/>
      </c>
      <c r="X10" s="42" t="str">
        <f>IF(D10="","",'Maquette CGRP indicé'!$R$26)</f>
        <v/>
      </c>
      <c r="Y10" s="42" t="str">
        <f>IF(E10="","",'Maquette CGRP indicé'!$R$27)</f>
        <v/>
      </c>
      <c r="Z10" s="42" t="str">
        <f>IF(F10="","",'Maquette CGRP indicé'!$R$28)</f>
        <v/>
      </c>
      <c r="AA10" s="42" t="str">
        <f>IF(G10="","",'Maquette CGRP indicé'!$R$29)</f>
        <v/>
      </c>
      <c r="AB10" s="42" t="str">
        <f>IF(H10="","",'Maquette CGRP indicé'!$R$30)</f>
        <v/>
      </c>
      <c r="AC10" s="42" t="str">
        <f>IF(I10="","",'Maquette CGRP indicé'!$R$31)</f>
        <v/>
      </c>
      <c r="AD10" s="42" t="str">
        <f>IF(J10="","",'Maquette CGRP indicé'!$R$32)</f>
        <v/>
      </c>
      <c r="AE10" s="42" t="str">
        <f>IF(K10="","",'Maquette CGRP indicé'!$R$33)</f>
        <v/>
      </c>
      <c r="AF10" s="42" t="str">
        <f>IF(L10="","",'Maquette CGRP indicé'!$R$34)</f>
        <v/>
      </c>
      <c r="AG10" s="42" t="str">
        <f>IF(M10="","",'Maquette CGRP indicé'!$R$35)</f>
        <v/>
      </c>
      <c r="AH10" s="42" t="str">
        <f>IF(N10="","",'Maquette CGRP indicé'!$R$36)</f>
        <v/>
      </c>
      <c r="AI10" s="42" t="str">
        <f>IF(O10="","",'Maquette CGRP indicé'!$R$37)</f>
        <v/>
      </c>
      <c r="AJ10" s="42" t="str">
        <f>IF(P10="","",'Maquette CGRP indicé'!$R$38)</f>
        <v/>
      </c>
      <c r="AK10" s="42" t="str">
        <f>IF(Q10="","",'Maquette CGRP indicé'!$R$39)</f>
        <v/>
      </c>
      <c r="AL10" s="64"/>
      <c r="AM10" s="64"/>
      <c r="AN10" s="64"/>
      <c r="AO10" s="64"/>
      <c r="AP10" s="65"/>
      <c r="AQ10" s="45" t="str">
        <f>IF(C10="","",'Maquette CGRP indicé'!$G$25)</f>
        <v/>
      </c>
      <c r="AR10" s="46" t="str">
        <f>IF(D10="","",'Maquette CGRP indicé'!$G$26)</f>
        <v/>
      </c>
      <c r="AS10" s="46" t="str">
        <f>IF(E10="","",'Maquette CGRP indicé'!$G$27)</f>
        <v/>
      </c>
      <c r="AT10" s="46" t="str">
        <f>IF(F10="","",'Maquette CGRP indicé'!$G$28)</f>
        <v/>
      </c>
      <c r="AU10" s="46" t="str">
        <f>IF(G10="","",'Maquette CGRP indicé'!$G$29)</f>
        <v/>
      </c>
      <c r="AV10" s="46" t="str">
        <f>IF(H10="","",'Maquette CGRP indicé'!$G$30)</f>
        <v/>
      </c>
      <c r="AW10" s="46" t="str">
        <f>IF(I10="","",'Maquette CGRP indicé'!$G$31)</f>
        <v/>
      </c>
      <c r="AX10" s="46" t="str">
        <f>IF(J10="","",'Maquette CGRP indicé'!$G$32)</f>
        <v/>
      </c>
      <c r="AY10" s="46" t="str">
        <f>IF(K10="","",'Maquette CGRP indicé'!$G$33)</f>
        <v/>
      </c>
      <c r="AZ10" s="46" t="str">
        <f>IF(L10="","",'Maquette CGRP indicé'!$G$34)</f>
        <v/>
      </c>
      <c r="BA10" s="46" t="str">
        <f>IF(M10="","",'Maquette CGRP indicé'!$G$35)</f>
        <v/>
      </c>
      <c r="BB10" s="46" t="str">
        <f>IF(N10="","",'Maquette CGRP indicé'!$G$36)</f>
        <v/>
      </c>
      <c r="BC10" s="46" t="str">
        <f>IF(O10="","",'Maquette CGRP indicé'!$G$37)</f>
        <v/>
      </c>
      <c r="BD10" s="46" t="str">
        <f>IF(P10="","",'Maquette CGRP indicé'!$G$38)</f>
        <v/>
      </c>
      <c r="BE10" s="46" t="str">
        <f>IF(Q10="","",'Maquette CGRP indicé'!$G$39)</f>
        <v/>
      </c>
      <c r="BF10" s="68"/>
      <c r="BG10" s="68"/>
      <c r="BH10" s="68"/>
      <c r="BI10" s="68"/>
      <c r="BJ10" s="69"/>
      <c r="BK10" s="48" t="str">
        <f>IF(C10="","",'Maquette CGRP indicé'!$H$25)</f>
        <v/>
      </c>
      <c r="BL10" s="49" t="str">
        <f>IF(D10="","",'Maquette CGRP indicé'!$H$26)</f>
        <v/>
      </c>
      <c r="BM10" s="49" t="str">
        <f>IF(E10="","",'Maquette CGRP indicé'!$H$27)</f>
        <v/>
      </c>
      <c r="BN10" s="49" t="str">
        <f>IF(F10="","",'Maquette CGRP indicé'!$H$28)</f>
        <v/>
      </c>
      <c r="BO10" s="49" t="str">
        <f>IF(G10="","",'Maquette CGRP indicé'!$H$29)</f>
        <v/>
      </c>
      <c r="BP10" s="49" t="str">
        <f>IF(H10="","",'Maquette CGRP indicé'!$H$30)</f>
        <v/>
      </c>
      <c r="BQ10" s="49" t="str">
        <f>IF(I10="","",'Maquette CGRP indicé'!$H$31)</f>
        <v/>
      </c>
      <c r="BR10" s="49" t="str">
        <f>IF(J10="","",'Maquette CGRP indicé'!$H$32)</f>
        <v/>
      </c>
      <c r="BS10" s="49" t="str">
        <f>IF(K10="","",'Maquette CGRP indicé'!$H$33)</f>
        <v/>
      </c>
      <c r="BT10" s="49" t="str">
        <f>IF(L10="","",'Maquette CGRP indicé'!$H$34)</f>
        <v/>
      </c>
      <c r="BU10" s="49" t="str">
        <f>IF(M10="","",'Maquette CGRP indicé'!$H$35)</f>
        <v/>
      </c>
      <c r="BV10" s="49" t="str">
        <f>IF(N10="","",'Maquette CGRP indicé'!$H$36)</f>
        <v/>
      </c>
      <c r="BW10" s="49" t="str">
        <f>IF(O10="","",'Maquette CGRP indicé'!$H$37)</f>
        <v/>
      </c>
      <c r="BX10" s="49" t="str">
        <f>IF(P10="","",'Maquette CGRP indicé'!$H$38)</f>
        <v/>
      </c>
      <c r="BY10" s="49" t="str">
        <f>IF(Q10="","",'Maquette CGRP indicé'!$H$39)</f>
        <v/>
      </c>
      <c r="BZ10" s="72"/>
      <c r="CA10" s="72"/>
      <c r="CB10" s="72"/>
      <c r="CC10" s="72"/>
      <c r="CD10" s="73"/>
      <c r="CE10" s="38" t="str">
        <f>IF(C10="","",'Maquette CGRP indicé'!$I$25)</f>
        <v/>
      </c>
      <c r="CF10" s="39" t="str">
        <f>IF(D10="","",'Maquette CGRP indicé'!$I$26)</f>
        <v/>
      </c>
      <c r="CG10" s="39" t="str">
        <f>IF(E10="","",'Maquette CGRP indicé'!$I$27)</f>
        <v/>
      </c>
      <c r="CH10" s="39" t="str">
        <f>IF(F10="","",'Maquette CGRP indicé'!$I$28)</f>
        <v/>
      </c>
      <c r="CI10" s="39" t="str">
        <f>IF(G10="","",'Maquette CGRP indicé'!$I$29)</f>
        <v/>
      </c>
      <c r="CJ10" s="39" t="str">
        <f>IF(H10="","",'Maquette CGRP indicé'!$I$30)</f>
        <v/>
      </c>
      <c r="CK10" s="39" t="str">
        <f>IF(I10="","",'Maquette CGRP indicé'!$I$31)</f>
        <v/>
      </c>
      <c r="CL10" s="39" t="str">
        <f>IF(J10="","",'Maquette CGRP indicé'!$I$32)</f>
        <v/>
      </c>
      <c r="CM10" s="39" t="str">
        <f>IF(K10="","",'Maquette CGRP indicé'!$I$33)</f>
        <v/>
      </c>
      <c r="CN10" s="39" t="str">
        <f>IF(L10="","",'Maquette CGRP indicé'!$I$34)</f>
        <v/>
      </c>
      <c r="CO10" s="39" t="str">
        <f>IF(M10="","",'Maquette CGRP indicé'!$I$35)</f>
        <v/>
      </c>
      <c r="CP10" s="39" t="str">
        <f>IF(N10="","",'Maquette CGRP indicé'!$I$36)</f>
        <v/>
      </c>
      <c r="CQ10" s="39" t="str">
        <f>IF(O10="","",'Maquette CGRP indicé'!$I$37)</f>
        <v/>
      </c>
      <c r="CR10" s="39" t="str">
        <f>IF(P10="","",'Maquette CGRP indicé'!$I$38)</f>
        <v/>
      </c>
      <c r="CS10" s="39" t="str">
        <f>IF(Q10="","",'Maquette CGRP indicé'!$I$39)</f>
        <v/>
      </c>
      <c r="CT10" s="68"/>
      <c r="CU10" s="68"/>
      <c r="CV10" s="68"/>
      <c r="CW10" s="68"/>
      <c r="CX10" s="69"/>
      <c r="CY10" s="1">
        <f t="shared" si="2"/>
        <v>45299</v>
      </c>
      <c r="CZ10" s="1" t="str">
        <f t="shared" si="3"/>
        <v>01/01-03/03</v>
      </c>
      <c r="DA10" s="22" t="str">
        <f t="shared" si="4"/>
        <v/>
      </c>
      <c r="DB10" s="22" t="str">
        <f t="shared" si="5"/>
        <v/>
      </c>
      <c r="DC10" s="29" t="str">
        <f t="shared" si="6"/>
        <v/>
      </c>
      <c r="DD10" s="29" t="str">
        <f t="shared" si="7"/>
        <v/>
      </c>
      <c r="DE10" s="29" t="str">
        <f t="shared" si="8"/>
        <v/>
      </c>
      <c r="DG10" s="12" t="str">
        <f>formules!E17</f>
        <v>19/08-25/08</v>
      </c>
      <c r="DH10" s="13">
        <f t="shared" si="9"/>
        <v>0</v>
      </c>
      <c r="DI10" s="11">
        <f t="shared" si="10"/>
        <v>0</v>
      </c>
      <c r="DJ10" s="14" t="str">
        <f t="shared" si="11"/>
        <v/>
      </c>
      <c r="DK10" s="14" t="str">
        <f t="shared" si="12"/>
        <v/>
      </c>
      <c r="DL10" s="14" t="str">
        <f>IFERROR((SUMIF($B:$B,$DG10,$BK:$BK)+SUMIF($B:$B,$DG10,$BL:$BL)+SUMIF($B:$B,$DG10,$BM:$BM)+SUMIF($B:$B,$DG10,$BN:$BN)+SUMIF($B:$B,$DG10,$BO:$BO)+SUMIF($B:$B,$DG10,$BP:$BP)+SUMIF($B:$B,$DG10,$BQ:$BQ)+SUMIF($B:$B,$DG10,$BR:$BR)+SUMIF($B:$B,$DG10,$BS:$BS)+SUMIF($B:$B,$DG10,$BT:$BT)+SUMIF($B:$B,$DG10,$BU:$BU)+SUMIF($B:$B,$DG10,$BV:$BV)+SUMIF($B:$B,$DG10,$BW:$BW)+SUMIF($B:$B,$DG10,$BX:$BX)+SUMIF($B:$B,$DG10,$BY:$BY)+SUMIF($B:$B,$DG10,$BZ:$BZ)+SUMIF($B:$B,$DG10,$CA:$CA)+SUMIF($B:$B,$DG10,$CB:$CB)+SUMIF($B:$B,$DG10,$CC:$CC)+SUMIF($B:$B,$DG10,$CD:$CD))/DH10,"")</f>
        <v/>
      </c>
      <c r="DM10" s="14" t="str">
        <f t="shared" si="14"/>
        <v/>
      </c>
    </row>
    <row r="11" spans="1:117">
      <c r="A11" s="9">
        <f t="shared" si="15"/>
        <v>45300</v>
      </c>
      <c r="B11" s="9" t="str">
        <f>IF(AND(formules!$K$29="sogarantykids",A11&gt;formules!$F$30),"",VLOOKUP(TEXT(A11,"jj/mm"),formules!B:C,2,FALSE))</f>
        <v>01/01-03/03</v>
      </c>
      <c r="C11" s="63" t="str">
        <f>IF(B11="","",IF(AND(A11&gt;'Maquette CGRP indicé'!$C$25-1,A11&lt;'Maquette CGRP indicé'!$D$25+1),"X",""))</f>
        <v/>
      </c>
      <c r="D11" s="63" t="str">
        <f>IF(B11="","",IF(AND(A11&gt;'Maquette CGRP indicé'!$C$26-1,A11&lt;'Maquette CGRP indicé'!$D$26+1),"X",""))</f>
        <v/>
      </c>
      <c r="E11" s="63" t="str">
        <f>IF(B11="","",IF(AND(A11&gt;'Maquette CGRP indicé'!$C$27-1,A11&lt;'Maquette CGRP indicé'!$D$27+1),"X",""))</f>
        <v/>
      </c>
      <c r="F11" s="63" t="str">
        <f>IF(B11="","",IF(AND(A11&gt;'Maquette CGRP indicé'!$C$28-1,A11&lt;'Maquette CGRP indicé'!$D$28+1),"X",""))</f>
        <v/>
      </c>
      <c r="G11" s="63" t="str">
        <f>IF(B11="","",IF(AND(A11&gt;'Maquette CGRP indicé'!$C$29-1,A11&lt;'Maquette CGRP indicé'!$D$29+1),"X",""))</f>
        <v/>
      </c>
      <c r="H11" s="63" t="str">
        <f>IF(B11="","",IF(AND(A11&gt;'Maquette CGRP indicé'!$C$30-1,A11&lt;'Maquette CGRP indicé'!$D$30+1),"X",""))</f>
        <v/>
      </c>
      <c r="I11" s="63" t="str">
        <f>IF(B11="","",IF(AND(A11&gt;'Maquette CGRP indicé'!$C$31-1,A11&lt;'Maquette CGRP indicé'!$D$31+1),"X",""))</f>
        <v/>
      </c>
      <c r="J11" s="63" t="str">
        <f>IF(B11="","",IF(AND(A11&gt;'Maquette CGRP indicé'!$C$32-1,A11&lt;'Maquette CGRP indicé'!$D$32+1),"X",""))</f>
        <v/>
      </c>
      <c r="K11" s="63" t="str">
        <f>IF(B11="","",IF(AND(A11&gt;'Maquette CGRP indicé'!$C$33-1,A11&lt;'Maquette CGRP indicé'!$D$33+1),"X",""))</f>
        <v/>
      </c>
      <c r="L11" s="63" t="str">
        <f>IF(B11="","",IF(AND(A11&gt;'Maquette CGRP indicé'!$C$34-1,A11&lt;'Maquette CGRP indicé'!$D$34+1),"X",""))</f>
        <v/>
      </c>
      <c r="M11" s="63" t="str">
        <f>IF(B11="","",IF(AND(A11&gt;'Maquette CGRP indicé'!$C$35-1,A11&lt;'Maquette CGRP indicé'!$D$35+1),"X",""))</f>
        <v/>
      </c>
      <c r="N11" s="63" t="str">
        <f>IF(B11="","",IF(AND(A11&gt;'Maquette CGRP indicé'!$C$36-1,A11&lt;'Maquette CGRP indicé'!$D$36+1),"X",""))</f>
        <v/>
      </c>
      <c r="O11" s="63" t="str">
        <f>IF(B11="","",IF(AND(A11&gt;'Maquette CGRP indicé'!$C$37-1,A11&lt;'Maquette CGRP indicé'!$D$37+1),"X",""))</f>
        <v/>
      </c>
      <c r="P11" s="63" t="str">
        <f>IF(B11="","",IF(AND(A11&gt;'Maquette CGRP indicé'!$C$38-1,A11&lt;'Maquette CGRP indicé'!$D$38+1),"X",""))</f>
        <v/>
      </c>
      <c r="Q11" s="63" t="str">
        <f>IF(B11="","",IF(AND(A11&gt;'Maquette CGRP indicé'!$C$39-1,A11&lt;'Maquette CGRP indicé'!$D$39+1),"X",""))</f>
        <v/>
      </c>
      <c r="W11" s="41" t="str">
        <f>IF(C11="","",'Maquette CGRP indicé'!$R$25)</f>
        <v/>
      </c>
      <c r="X11" s="42" t="str">
        <f>IF(D11="","",'Maquette CGRP indicé'!$R$26)</f>
        <v/>
      </c>
      <c r="Y11" s="42" t="str">
        <f>IF(E11="","",'Maquette CGRP indicé'!$R$27)</f>
        <v/>
      </c>
      <c r="Z11" s="42" t="str">
        <f>IF(F11="","",'Maquette CGRP indicé'!$R$28)</f>
        <v/>
      </c>
      <c r="AA11" s="42" t="str">
        <f>IF(G11="","",'Maquette CGRP indicé'!$R$29)</f>
        <v/>
      </c>
      <c r="AB11" s="42" t="str">
        <f>IF(H11="","",'Maquette CGRP indicé'!$R$30)</f>
        <v/>
      </c>
      <c r="AC11" s="42" t="str">
        <f>IF(I11="","",'Maquette CGRP indicé'!$R$31)</f>
        <v/>
      </c>
      <c r="AD11" s="42" t="str">
        <f>IF(J11="","",'Maquette CGRP indicé'!$R$32)</f>
        <v/>
      </c>
      <c r="AE11" s="42" t="str">
        <f>IF(K11="","",'Maquette CGRP indicé'!$R$33)</f>
        <v/>
      </c>
      <c r="AF11" s="42" t="str">
        <f>IF(L11="","",'Maquette CGRP indicé'!$R$34)</f>
        <v/>
      </c>
      <c r="AG11" s="42" t="str">
        <f>IF(M11="","",'Maquette CGRP indicé'!$R$35)</f>
        <v/>
      </c>
      <c r="AH11" s="42" t="str">
        <f>IF(N11="","",'Maquette CGRP indicé'!$R$36)</f>
        <v/>
      </c>
      <c r="AI11" s="42" t="str">
        <f>IF(O11="","",'Maquette CGRP indicé'!$R$37)</f>
        <v/>
      </c>
      <c r="AJ11" s="42" t="str">
        <f>IF(P11="","",'Maquette CGRP indicé'!$R$38)</f>
        <v/>
      </c>
      <c r="AK11" s="42" t="str">
        <f>IF(Q11="","",'Maquette CGRP indicé'!$R$39)</f>
        <v/>
      </c>
      <c r="AL11" s="64"/>
      <c r="AM11" s="64"/>
      <c r="AN11" s="64"/>
      <c r="AO11" s="64"/>
      <c r="AP11" s="65"/>
      <c r="AQ11" s="45" t="str">
        <f>IF(C11="","",'Maquette CGRP indicé'!$G$25)</f>
        <v/>
      </c>
      <c r="AR11" s="46" t="str">
        <f>IF(D11="","",'Maquette CGRP indicé'!$G$26)</f>
        <v/>
      </c>
      <c r="AS11" s="46" t="str">
        <f>IF(E11="","",'Maquette CGRP indicé'!$G$27)</f>
        <v/>
      </c>
      <c r="AT11" s="46" t="str">
        <f>IF(F11="","",'Maquette CGRP indicé'!$G$28)</f>
        <v/>
      </c>
      <c r="AU11" s="46" t="str">
        <f>IF(G11="","",'Maquette CGRP indicé'!$G$29)</f>
        <v/>
      </c>
      <c r="AV11" s="46" t="str">
        <f>IF(H11="","",'Maquette CGRP indicé'!$G$30)</f>
        <v/>
      </c>
      <c r="AW11" s="46" t="str">
        <f>IF(I11="","",'Maquette CGRP indicé'!$G$31)</f>
        <v/>
      </c>
      <c r="AX11" s="46" t="str">
        <f>IF(J11="","",'Maquette CGRP indicé'!$G$32)</f>
        <v/>
      </c>
      <c r="AY11" s="46" t="str">
        <f>IF(K11="","",'Maquette CGRP indicé'!$G$33)</f>
        <v/>
      </c>
      <c r="AZ11" s="46" t="str">
        <f>IF(L11="","",'Maquette CGRP indicé'!$G$34)</f>
        <v/>
      </c>
      <c r="BA11" s="46" t="str">
        <f>IF(M11="","",'Maquette CGRP indicé'!$G$35)</f>
        <v/>
      </c>
      <c r="BB11" s="46" t="str">
        <f>IF(N11="","",'Maquette CGRP indicé'!$G$36)</f>
        <v/>
      </c>
      <c r="BC11" s="46" t="str">
        <f>IF(O11="","",'Maquette CGRP indicé'!$G$37)</f>
        <v/>
      </c>
      <c r="BD11" s="46" t="str">
        <f>IF(P11="","",'Maquette CGRP indicé'!$G$38)</f>
        <v/>
      </c>
      <c r="BE11" s="46" t="str">
        <f>IF(Q11="","",'Maquette CGRP indicé'!$G$39)</f>
        <v/>
      </c>
      <c r="BF11" s="68"/>
      <c r="BG11" s="68"/>
      <c r="BH11" s="68"/>
      <c r="BI11" s="68"/>
      <c r="BJ11" s="69"/>
      <c r="BK11" s="48" t="str">
        <f>IF(C11="","",'Maquette CGRP indicé'!$H$25)</f>
        <v/>
      </c>
      <c r="BL11" s="49" t="str">
        <f>IF(D11="","",'Maquette CGRP indicé'!$H$26)</f>
        <v/>
      </c>
      <c r="BM11" s="49" t="str">
        <f>IF(E11="","",'Maquette CGRP indicé'!$H$27)</f>
        <v/>
      </c>
      <c r="BN11" s="49" t="str">
        <f>IF(F11="","",'Maquette CGRP indicé'!$H$28)</f>
        <v/>
      </c>
      <c r="BO11" s="49" t="str">
        <f>IF(G11="","",'Maquette CGRP indicé'!$H$29)</f>
        <v/>
      </c>
      <c r="BP11" s="49" t="str">
        <f>IF(H11="","",'Maquette CGRP indicé'!$H$30)</f>
        <v/>
      </c>
      <c r="BQ11" s="49" t="str">
        <f>IF(I11="","",'Maquette CGRP indicé'!$H$31)</f>
        <v/>
      </c>
      <c r="BR11" s="49" t="str">
        <f>IF(J11="","",'Maquette CGRP indicé'!$H$32)</f>
        <v/>
      </c>
      <c r="BS11" s="49" t="str">
        <f>IF(K11="","",'Maquette CGRP indicé'!$H$33)</f>
        <v/>
      </c>
      <c r="BT11" s="49" t="str">
        <f>IF(L11="","",'Maquette CGRP indicé'!$H$34)</f>
        <v/>
      </c>
      <c r="BU11" s="49" t="str">
        <f>IF(M11="","",'Maquette CGRP indicé'!$H$35)</f>
        <v/>
      </c>
      <c r="BV11" s="49" t="str">
        <f>IF(N11="","",'Maquette CGRP indicé'!$H$36)</f>
        <v/>
      </c>
      <c r="BW11" s="49" t="str">
        <f>IF(O11="","",'Maquette CGRP indicé'!$H$37)</f>
        <v/>
      </c>
      <c r="BX11" s="49" t="str">
        <f>IF(P11="","",'Maquette CGRP indicé'!$H$38)</f>
        <v/>
      </c>
      <c r="BY11" s="49" t="str">
        <f>IF(Q11="","",'Maquette CGRP indicé'!$H$39)</f>
        <v/>
      </c>
      <c r="BZ11" s="72"/>
      <c r="CA11" s="72"/>
      <c r="CB11" s="72"/>
      <c r="CC11" s="72"/>
      <c r="CD11" s="73"/>
      <c r="CE11" s="38" t="str">
        <f>IF(C11="","",'Maquette CGRP indicé'!$I$25)</f>
        <v/>
      </c>
      <c r="CF11" s="39" t="str">
        <f>IF(D11="","",'Maquette CGRP indicé'!$I$26)</f>
        <v/>
      </c>
      <c r="CG11" s="39" t="str">
        <f>IF(E11="","",'Maquette CGRP indicé'!$I$27)</f>
        <v/>
      </c>
      <c r="CH11" s="39" t="str">
        <f>IF(F11="","",'Maquette CGRP indicé'!$I$28)</f>
        <v/>
      </c>
      <c r="CI11" s="39" t="str">
        <f>IF(G11="","",'Maquette CGRP indicé'!$I$29)</f>
        <v/>
      </c>
      <c r="CJ11" s="39" t="str">
        <f>IF(H11="","",'Maquette CGRP indicé'!$I$30)</f>
        <v/>
      </c>
      <c r="CK11" s="39" t="str">
        <f>IF(I11="","",'Maquette CGRP indicé'!$I$31)</f>
        <v/>
      </c>
      <c r="CL11" s="39" t="str">
        <f>IF(J11="","",'Maquette CGRP indicé'!$I$32)</f>
        <v/>
      </c>
      <c r="CM11" s="39" t="str">
        <f>IF(K11="","",'Maquette CGRP indicé'!$I$33)</f>
        <v/>
      </c>
      <c r="CN11" s="39" t="str">
        <f>IF(L11="","",'Maquette CGRP indicé'!$I$34)</f>
        <v/>
      </c>
      <c r="CO11" s="39" t="str">
        <f>IF(M11="","",'Maquette CGRP indicé'!$I$35)</f>
        <v/>
      </c>
      <c r="CP11" s="39" t="str">
        <f>IF(N11="","",'Maquette CGRP indicé'!$I$36)</f>
        <v/>
      </c>
      <c r="CQ11" s="39" t="str">
        <f>IF(O11="","",'Maquette CGRP indicé'!$I$37)</f>
        <v/>
      </c>
      <c r="CR11" s="39" t="str">
        <f>IF(P11="","",'Maquette CGRP indicé'!$I$38)</f>
        <v/>
      </c>
      <c r="CS11" s="39" t="str">
        <f>IF(Q11="","",'Maquette CGRP indicé'!$I$39)</f>
        <v/>
      </c>
      <c r="CT11" s="68"/>
      <c r="CU11" s="68"/>
      <c r="CV11" s="68"/>
      <c r="CW11" s="68"/>
      <c r="CX11" s="69"/>
      <c r="CY11" s="1">
        <f t="shared" si="2"/>
        <v>45300</v>
      </c>
      <c r="CZ11" s="1" t="str">
        <f t="shared" si="3"/>
        <v>01/01-03/03</v>
      </c>
      <c r="DA11" s="22" t="str">
        <f t="shared" si="4"/>
        <v/>
      </c>
      <c r="DB11" s="22" t="str">
        <f t="shared" si="5"/>
        <v/>
      </c>
      <c r="DC11" s="29" t="str">
        <f t="shared" si="6"/>
        <v/>
      </c>
      <c r="DD11" s="29" t="str">
        <f t="shared" si="7"/>
        <v/>
      </c>
      <c r="DE11" s="29" t="str">
        <f t="shared" si="8"/>
        <v/>
      </c>
      <c r="DG11" s="12" t="str">
        <f>formules!E18</f>
        <v>26/08-20/10</v>
      </c>
      <c r="DH11" s="13">
        <f t="shared" si="9"/>
        <v>0</v>
      </c>
      <c r="DI11" s="11">
        <f t="shared" si="10"/>
        <v>0</v>
      </c>
      <c r="DJ11" s="14" t="str">
        <f t="shared" si="11"/>
        <v/>
      </c>
      <c r="DK11" s="14" t="str">
        <f t="shared" si="12"/>
        <v/>
      </c>
      <c r="DL11" s="14" t="str">
        <f t="shared" si="13"/>
        <v/>
      </c>
      <c r="DM11" s="14" t="str">
        <f t="shared" si="14"/>
        <v/>
      </c>
    </row>
    <row r="12" spans="1:117">
      <c r="A12" s="9">
        <f t="shared" si="15"/>
        <v>45301</v>
      </c>
      <c r="B12" s="9" t="str">
        <f>IF(AND(formules!$K$29="sogarantykids",A12&gt;formules!$F$30),"",VLOOKUP(TEXT(A12,"jj/mm"),formules!B:C,2,FALSE))</f>
        <v>01/01-03/03</v>
      </c>
      <c r="C12" s="63" t="str">
        <f>IF(B12="","",IF(AND(A12&gt;'Maquette CGRP indicé'!$C$25-1,A12&lt;'Maquette CGRP indicé'!$D$25+1),"X",""))</f>
        <v/>
      </c>
      <c r="D12" s="63" t="str">
        <f>IF(B12="","",IF(AND(A12&gt;'Maquette CGRP indicé'!$C$26-1,A12&lt;'Maquette CGRP indicé'!$D$26+1),"X",""))</f>
        <v/>
      </c>
      <c r="E12" s="63" t="str">
        <f>IF(B12="","",IF(AND(A12&gt;'Maquette CGRP indicé'!$C$27-1,A12&lt;'Maquette CGRP indicé'!$D$27+1),"X",""))</f>
        <v/>
      </c>
      <c r="F12" s="63" t="str">
        <f>IF(B12="","",IF(AND(A12&gt;'Maquette CGRP indicé'!$C$28-1,A12&lt;'Maquette CGRP indicé'!$D$28+1),"X",""))</f>
        <v/>
      </c>
      <c r="G12" s="63" t="str">
        <f>IF(B12="","",IF(AND(A12&gt;'Maquette CGRP indicé'!$C$29-1,A12&lt;'Maquette CGRP indicé'!$D$29+1),"X",""))</f>
        <v/>
      </c>
      <c r="H12" s="63" t="str">
        <f>IF(B12="","",IF(AND(A12&gt;'Maquette CGRP indicé'!$C$30-1,A12&lt;'Maquette CGRP indicé'!$D$30+1),"X",""))</f>
        <v/>
      </c>
      <c r="I12" s="63" t="str">
        <f>IF(B12="","",IF(AND(A12&gt;'Maquette CGRP indicé'!$C$31-1,A12&lt;'Maquette CGRP indicé'!$D$31+1),"X",""))</f>
        <v/>
      </c>
      <c r="J12" s="63" t="str">
        <f>IF(B12="","",IF(AND(A12&gt;'Maquette CGRP indicé'!$C$32-1,A12&lt;'Maquette CGRP indicé'!$D$32+1),"X",""))</f>
        <v/>
      </c>
      <c r="K12" s="63" t="str">
        <f>IF(B12="","",IF(AND(A12&gt;'Maquette CGRP indicé'!$C$33-1,A12&lt;'Maquette CGRP indicé'!$D$33+1),"X",""))</f>
        <v/>
      </c>
      <c r="L12" s="63" t="str">
        <f>IF(B12="","",IF(AND(A12&gt;'Maquette CGRP indicé'!$C$34-1,A12&lt;'Maquette CGRP indicé'!$D$34+1),"X",""))</f>
        <v/>
      </c>
      <c r="M12" s="63" t="str">
        <f>IF(B12="","",IF(AND(A12&gt;'Maquette CGRP indicé'!$C$35-1,A12&lt;'Maquette CGRP indicé'!$D$35+1),"X",""))</f>
        <v/>
      </c>
      <c r="N12" s="63" t="str">
        <f>IF(B12="","",IF(AND(A12&gt;'Maquette CGRP indicé'!$C$36-1,A12&lt;'Maquette CGRP indicé'!$D$36+1),"X",""))</f>
        <v/>
      </c>
      <c r="O12" s="63" t="str">
        <f>IF(B12="","",IF(AND(A12&gt;'Maquette CGRP indicé'!$C$37-1,A12&lt;'Maquette CGRP indicé'!$D$37+1),"X",""))</f>
        <v/>
      </c>
      <c r="P12" s="63" t="str">
        <f>IF(B12="","",IF(AND(A12&gt;'Maquette CGRP indicé'!$C$38-1,A12&lt;'Maquette CGRP indicé'!$D$38+1),"X",""))</f>
        <v/>
      </c>
      <c r="Q12" s="63" t="str">
        <f>IF(B12="","",IF(AND(A12&gt;'Maquette CGRP indicé'!$C$39-1,A12&lt;'Maquette CGRP indicé'!$D$39+1),"X",""))</f>
        <v/>
      </c>
      <c r="W12" s="41" t="str">
        <f>IF(C12="","",'Maquette CGRP indicé'!$R$25)</f>
        <v/>
      </c>
      <c r="X12" s="42" t="str">
        <f>IF(D12="","",'Maquette CGRP indicé'!$R$26)</f>
        <v/>
      </c>
      <c r="Y12" s="42" t="str">
        <f>IF(E12="","",'Maquette CGRP indicé'!$R$27)</f>
        <v/>
      </c>
      <c r="Z12" s="42" t="str">
        <f>IF(F12="","",'Maquette CGRP indicé'!$R$28)</f>
        <v/>
      </c>
      <c r="AA12" s="42" t="str">
        <f>IF(G12="","",'Maquette CGRP indicé'!$R$29)</f>
        <v/>
      </c>
      <c r="AB12" s="42" t="str">
        <f>IF(H12="","",'Maquette CGRP indicé'!$R$30)</f>
        <v/>
      </c>
      <c r="AC12" s="42" t="str">
        <f>IF(I12="","",'Maquette CGRP indicé'!$R$31)</f>
        <v/>
      </c>
      <c r="AD12" s="42" t="str">
        <f>IF(J12="","",'Maquette CGRP indicé'!$R$32)</f>
        <v/>
      </c>
      <c r="AE12" s="42" t="str">
        <f>IF(K12="","",'Maquette CGRP indicé'!$R$33)</f>
        <v/>
      </c>
      <c r="AF12" s="42" t="str">
        <f>IF(L12="","",'Maquette CGRP indicé'!$R$34)</f>
        <v/>
      </c>
      <c r="AG12" s="42" t="str">
        <f>IF(M12="","",'Maquette CGRP indicé'!$R$35)</f>
        <v/>
      </c>
      <c r="AH12" s="42" t="str">
        <f>IF(N12="","",'Maquette CGRP indicé'!$R$36)</f>
        <v/>
      </c>
      <c r="AI12" s="42" t="str">
        <f>IF(O12="","",'Maquette CGRP indicé'!$R$37)</f>
        <v/>
      </c>
      <c r="AJ12" s="42" t="str">
        <f>IF(P12="","",'Maquette CGRP indicé'!$R$38)</f>
        <v/>
      </c>
      <c r="AK12" s="42" t="str">
        <f>IF(Q12="","",'Maquette CGRP indicé'!$R$39)</f>
        <v/>
      </c>
      <c r="AL12" s="64"/>
      <c r="AM12" s="64"/>
      <c r="AN12" s="64"/>
      <c r="AO12" s="64"/>
      <c r="AP12" s="65"/>
      <c r="AQ12" s="45" t="str">
        <f>IF(C12="","",'Maquette CGRP indicé'!$G$25)</f>
        <v/>
      </c>
      <c r="AR12" s="46" t="str">
        <f>IF(D12="","",'Maquette CGRP indicé'!$G$26)</f>
        <v/>
      </c>
      <c r="AS12" s="46" t="str">
        <f>IF(E12="","",'Maquette CGRP indicé'!$G$27)</f>
        <v/>
      </c>
      <c r="AT12" s="46" t="str">
        <f>IF(F12="","",'Maquette CGRP indicé'!$G$28)</f>
        <v/>
      </c>
      <c r="AU12" s="46" t="str">
        <f>IF(G12="","",'Maquette CGRP indicé'!$G$29)</f>
        <v/>
      </c>
      <c r="AV12" s="46" t="str">
        <f>IF(H12="","",'Maquette CGRP indicé'!$G$30)</f>
        <v/>
      </c>
      <c r="AW12" s="46" t="str">
        <f>IF(I12="","",'Maquette CGRP indicé'!$G$31)</f>
        <v/>
      </c>
      <c r="AX12" s="46" t="str">
        <f>IF(J12="","",'Maquette CGRP indicé'!$G$32)</f>
        <v/>
      </c>
      <c r="AY12" s="46" t="str">
        <f>IF(K12="","",'Maquette CGRP indicé'!$G$33)</f>
        <v/>
      </c>
      <c r="AZ12" s="46" t="str">
        <f>IF(L12="","",'Maquette CGRP indicé'!$G$34)</f>
        <v/>
      </c>
      <c r="BA12" s="46" t="str">
        <f>IF(M12="","",'Maquette CGRP indicé'!$G$35)</f>
        <v/>
      </c>
      <c r="BB12" s="46" t="str">
        <f>IF(N12="","",'Maquette CGRP indicé'!$G$36)</f>
        <v/>
      </c>
      <c r="BC12" s="46" t="str">
        <f>IF(O12="","",'Maquette CGRP indicé'!$G$37)</f>
        <v/>
      </c>
      <c r="BD12" s="46" t="str">
        <f>IF(P12="","",'Maquette CGRP indicé'!$G$38)</f>
        <v/>
      </c>
      <c r="BE12" s="46" t="str">
        <f>IF(Q12="","",'Maquette CGRP indicé'!$G$39)</f>
        <v/>
      </c>
      <c r="BF12" s="68"/>
      <c r="BG12" s="68"/>
      <c r="BH12" s="68"/>
      <c r="BI12" s="68"/>
      <c r="BJ12" s="69"/>
      <c r="BK12" s="48" t="str">
        <f>IF(C12="","",'Maquette CGRP indicé'!$H$25)</f>
        <v/>
      </c>
      <c r="BL12" s="49" t="str">
        <f>IF(D12="","",'Maquette CGRP indicé'!$H$26)</f>
        <v/>
      </c>
      <c r="BM12" s="49" t="str">
        <f>IF(E12="","",'Maquette CGRP indicé'!$H$27)</f>
        <v/>
      </c>
      <c r="BN12" s="49" t="str">
        <f>IF(F12="","",'Maquette CGRP indicé'!$H$28)</f>
        <v/>
      </c>
      <c r="BO12" s="49" t="str">
        <f>IF(G12="","",'Maquette CGRP indicé'!$H$29)</f>
        <v/>
      </c>
      <c r="BP12" s="49" t="str">
        <f>IF(H12="","",'Maquette CGRP indicé'!$H$30)</f>
        <v/>
      </c>
      <c r="BQ12" s="49" t="str">
        <f>IF(I12="","",'Maquette CGRP indicé'!$H$31)</f>
        <v/>
      </c>
      <c r="BR12" s="49" t="str">
        <f>IF(J12="","",'Maquette CGRP indicé'!$H$32)</f>
        <v/>
      </c>
      <c r="BS12" s="49" t="str">
        <f>IF(K12="","",'Maquette CGRP indicé'!$H$33)</f>
        <v/>
      </c>
      <c r="BT12" s="49" t="str">
        <f>IF(L12="","",'Maquette CGRP indicé'!$H$34)</f>
        <v/>
      </c>
      <c r="BU12" s="49" t="str">
        <f>IF(M12="","",'Maquette CGRP indicé'!$H$35)</f>
        <v/>
      </c>
      <c r="BV12" s="49" t="str">
        <f>IF(N12="","",'Maquette CGRP indicé'!$H$36)</f>
        <v/>
      </c>
      <c r="BW12" s="49" t="str">
        <f>IF(O12="","",'Maquette CGRP indicé'!$H$37)</f>
        <v/>
      </c>
      <c r="BX12" s="49" t="str">
        <f>IF(P12="","",'Maquette CGRP indicé'!$H$38)</f>
        <v/>
      </c>
      <c r="BY12" s="49" t="str">
        <f>IF(Q12="","",'Maquette CGRP indicé'!$H$39)</f>
        <v/>
      </c>
      <c r="BZ12" s="72"/>
      <c r="CA12" s="72"/>
      <c r="CB12" s="72"/>
      <c r="CC12" s="72"/>
      <c r="CD12" s="73"/>
      <c r="CE12" s="38" t="str">
        <f>IF(C12="","",'Maquette CGRP indicé'!$I$25)</f>
        <v/>
      </c>
      <c r="CF12" s="39" t="str">
        <f>IF(D12="","",'Maquette CGRP indicé'!$I$26)</f>
        <v/>
      </c>
      <c r="CG12" s="39" t="str">
        <f>IF(E12="","",'Maquette CGRP indicé'!$I$27)</f>
        <v/>
      </c>
      <c r="CH12" s="39" t="str">
        <f>IF(F12="","",'Maquette CGRP indicé'!$I$28)</f>
        <v/>
      </c>
      <c r="CI12" s="39" t="str">
        <f>IF(G12="","",'Maquette CGRP indicé'!$I$29)</f>
        <v/>
      </c>
      <c r="CJ12" s="39" t="str">
        <f>IF(H12="","",'Maquette CGRP indicé'!$I$30)</f>
        <v/>
      </c>
      <c r="CK12" s="39" t="str">
        <f>IF(I12="","",'Maquette CGRP indicé'!$I$31)</f>
        <v/>
      </c>
      <c r="CL12" s="39" t="str">
        <f>IF(J12="","",'Maquette CGRP indicé'!$I$32)</f>
        <v/>
      </c>
      <c r="CM12" s="39" t="str">
        <f>IF(K12="","",'Maquette CGRP indicé'!$I$33)</f>
        <v/>
      </c>
      <c r="CN12" s="39" t="str">
        <f>IF(L12="","",'Maquette CGRP indicé'!$I$34)</f>
        <v/>
      </c>
      <c r="CO12" s="39" t="str">
        <f>IF(M12="","",'Maquette CGRP indicé'!$I$35)</f>
        <v/>
      </c>
      <c r="CP12" s="39" t="str">
        <f>IF(N12="","",'Maquette CGRP indicé'!$I$36)</f>
        <v/>
      </c>
      <c r="CQ12" s="39" t="str">
        <f>IF(O12="","",'Maquette CGRP indicé'!$I$37)</f>
        <v/>
      </c>
      <c r="CR12" s="39" t="str">
        <f>IF(P12="","",'Maquette CGRP indicé'!$I$38)</f>
        <v/>
      </c>
      <c r="CS12" s="39" t="str">
        <f>IF(Q12="","",'Maquette CGRP indicé'!$I$39)</f>
        <v/>
      </c>
      <c r="CT12" s="68"/>
      <c r="CU12" s="68"/>
      <c r="CV12" s="68"/>
      <c r="CW12" s="68"/>
      <c r="CX12" s="69"/>
      <c r="CY12" s="1">
        <f t="shared" si="2"/>
        <v>45301</v>
      </c>
      <c r="CZ12" s="1" t="str">
        <f t="shared" si="3"/>
        <v>01/01-03/03</v>
      </c>
      <c r="DA12" s="22" t="str">
        <f t="shared" si="4"/>
        <v/>
      </c>
      <c r="DB12" s="22" t="str">
        <f t="shared" si="5"/>
        <v/>
      </c>
      <c r="DC12" s="29" t="str">
        <f t="shared" si="6"/>
        <v/>
      </c>
      <c r="DD12" s="29" t="str">
        <f t="shared" si="7"/>
        <v/>
      </c>
      <c r="DE12" s="29" t="str">
        <f t="shared" si="8"/>
        <v/>
      </c>
      <c r="DG12" s="12" t="str">
        <f>formules!E19</f>
        <v>21/10-22/12</v>
      </c>
      <c r="DH12" s="13">
        <f t="shared" si="9"/>
        <v>0</v>
      </c>
      <c r="DI12" s="11">
        <f t="shared" si="10"/>
        <v>0</v>
      </c>
      <c r="DJ12" s="14" t="str">
        <f t="shared" si="11"/>
        <v/>
      </c>
      <c r="DK12" s="14" t="str">
        <f t="shared" si="12"/>
        <v/>
      </c>
      <c r="DL12" s="14" t="str">
        <f t="shared" si="13"/>
        <v/>
      </c>
      <c r="DM12" s="14" t="str">
        <f t="shared" si="14"/>
        <v/>
      </c>
    </row>
    <row r="13" spans="1:117">
      <c r="A13" s="9">
        <f t="shared" si="15"/>
        <v>45302</v>
      </c>
      <c r="B13" s="9" t="str">
        <f>IF(AND(formules!$K$29="sogarantykids",A13&gt;formules!$F$30),"",VLOOKUP(TEXT(A13,"jj/mm"),formules!B:C,2,FALSE))</f>
        <v>01/01-03/03</v>
      </c>
      <c r="C13" s="63" t="str">
        <f>IF(B13="","",IF(AND(A13&gt;'Maquette CGRP indicé'!$C$25-1,A13&lt;'Maquette CGRP indicé'!$D$25+1),"X",""))</f>
        <v/>
      </c>
      <c r="D13" s="63" t="str">
        <f>IF(B13="","",IF(AND(A13&gt;'Maquette CGRP indicé'!$C$26-1,A13&lt;'Maquette CGRP indicé'!$D$26+1),"X",""))</f>
        <v/>
      </c>
      <c r="E13" s="63" t="str">
        <f>IF(B13="","",IF(AND(A13&gt;'Maquette CGRP indicé'!$C$27-1,A13&lt;'Maquette CGRP indicé'!$D$27+1),"X",""))</f>
        <v/>
      </c>
      <c r="F13" s="63" t="str">
        <f>IF(B13="","",IF(AND(A13&gt;'Maquette CGRP indicé'!$C$28-1,A13&lt;'Maquette CGRP indicé'!$D$28+1),"X",""))</f>
        <v/>
      </c>
      <c r="G13" s="63" t="str">
        <f>IF(B13="","",IF(AND(A13&gt;'Maquette CGRP indicé'!$C$29-1,A13&lt;'Maquette CGRP indicé'!$D$29+1),"X",""))</f>
        <v/>
      </c>
      <c r="H13" s="63" t="str">
        <f>IF(B13="","",IF(AND(A13&gt;'Maquette CGRP indicé'!$C$30-1,A13&lt;'Maquette CGRP indicé'!$D$30+1),"X",""))</f>
        <v/>
      </c>
      <c r="I13" s="63" t="str">
        <f>IF(B13="","",IF(AND(A13&gt;'Maquette CGRP indicé'!$C$31-1,A13&lt;'Maquette CGRP indicé'!$D$31+1),"X",""))</f>
        <v/>
      </c>
      <c r="J13" s="63" t="str">
        <f>IF(B13="","",IF(AND(A13&gt;'Maquette CGRP indicé'!$C$32-1,A13&lt;'Maquette CGRP indicé'!$D$32+1),"X",""))</f>
        <v/>
      </c>
      <c r="K13" s="63" t="str">
        <f>IF(B13="","",IF(AND(A13&gt;'Maquette CGRP indicé'!$C$33-1,A13&lt;'Maquette CGRP indicé'!$D$33+1),"X",""))</f>
        <v/>
      </c>
      <c r="L13" s="63" t="str">
        <f>IF(B13="","",IF(AND(A13&gt;'Maquette CGRP indicé'!$C$34-1,A13&lt;'Maquette CGRP indicé'!$D$34+1),"X",""))</f>
        <v/>
      </c>
      <c r="M13" s="63" t="str">
        <f>IF(B13="","",IF(AND(A13&gt;'Maquette CGRP indicé'!$C$35-1,A13&lt;'Maquette CGRP indicé'!$D$35+1),"X",""))</f>
        <v/>
      </c>
      <c r="N13" s="63" t="str">
        <f>IF(B13="","",IF(AND(A13&gt;'Maquette CGRP indicé'!$C$36-1,A13&lt;'Maquette CGRP indicé'!$D$36+1),"X",""))</f>
        <v/>
      </c>
      <c r="O13" s="63" t="str">
        <f>IF(B13="","",IF(AND(A13&gt;'Maquette CGRP indicé'!$C$37-1,A13&lt;'Maquette CGRP indicé'!$D$37+1),"X",""))</f>
        <v/>
      </c>
      <c r="P13" s="63" t="str">
        <f>IF(B13="","",IF(AND(A13&gt;'Maquette CGRP indicé'!$C$38-1,A13&lt;'Maquette CGRP indicé'!$D$38+1),"X",""))</f>
        <v/>
      </c>
      <c r="Q13" s="63" t="str">
        <f>IF(B13="","",IF(AND(A13&gt;'Maquette CGRP indicé'!$C$39-1,A13&lt;'Maquette CGRP indicé'!$D$39+1),"X",""))</f>
        <v/>
      </c>
      <c r="W13" s="41" t="str">
        <f>IF(C13="","",'Maquette CGRP indicé'!$R$25)</f>
        <v/>
      </c>
      <c r="X13" s="42" t="str">
        <f>IF(D13="","",'Maquette CGRP indicé'!$R$26)</f>
        <v/>
      </c>
      <c r="Y13" s="42" t="str">
        <f>IF(E13="","",'Maquette CGRP indicé'!$R$27)</f>
        <v/>
      </c>
      <c r="Z13" s="42" t="str">
        <f>IF(F13="","",'Maquette CGRP indicé'!$R$28)</f>
        <v/>
      </c>
      <c r="AA13" s="42" t="str">
        <f>IF(G13="","",'Maquette CGRP indicé'!$R$29)</f>
        <v/>
      </c>
      <c r="AB13" s="42" t="str">
        <f>IF(H13="","",'Maquette CGRP indicé'!$R$30)</f>
        <v/>
      </c>
      <c r="AC13" s="42" t="str">
        <f>IF(I13="","",'Maquette CGRP indicé'!$R$31)</f>
        <v/>
      </c>
      <c r="AD13" s="42" t="str">
        <f>IF(J13="","",'Maquette CGRP indicé'!$R$32)</f>
        <v/>
      </c>
      <c r="AE13" s="42" t="str">
        <f>IF(K13="","",'Maquette CGRP indicé'!$R$33)</f>
        <v/>
      </c>
      <c r="AF13" s="42" t="str">
        <f>IF(L13="","",'Maquette CGRP indicé'!$R$34)</f>
        <v/>
      </c>
      <c r="AG13" s="42" t="str">
        <f>IF(M13="","",'Maquette CGRP indicé'!$R$35)</f>
        <v/>
      </c>
      <c r="AH13" s="42" t="str">
        <f>IF(N13="","",'Maquette CGRP indicé'!$R$36)</f>
        <v/>
      </c>
      <c r="AI13" s="42" t="str">
        <f>IF(O13="","",'Maquette CGRP indicé'!$R$37)</f>
        <v/>
      </c>
      <c r="AJ13" s="42" t="str">
        <f>IF(P13="","",'Maquette CGRP indicé'!$R$38)</f>
        <v/>
      </c>
      <c r="AK13" s="42" t="str">
        <f>IF(Q13="","",'Maquette CGRP indicé'!$R$39)</f>
        <v/>
      </c>
      <c r="AL13" s="64"/>
      <c r="AM13" s="64"/>
      <c r="AN13" s="64"/>
      <c r="AO13" s="64"/>
      <c r="AP13" s="65"/>
      <c r="AQ13" s="45" t="str">
        <f>IF(C13="","",'Maquette CGRP indicé'!$G$25)</f>
        <v/>
      </c>
      <c r="AR13" s="46" t="str">
        <f>IF(D13="","",'Maquette CGRP indicé'!$G$26)</f>
        <v/>
      </c>
      <c r="AS13" s="46" t="str">
        <f>IF(E13="","",'Maquette CGRP indicé'!$G$27)</f>
        <v/>
      </c>
      <c r="AT13" s="46" t="str">
        <f>IF(F13="","",'Maquette CGRP indicé'!$G$28)</f>
        <v/>
      </c>
      <c r="AU13" s="46" t="str">
        <f>IF(G13="","",'Maquette CGRP indicé'!$G$29)</f>
        <v/>
      </c>
      <c r="AV13" s="46" t="str">
        <f>IF(H13="","",'Maquette CGRP indicé'!$G$30)</f>
        <v/>
      </c>
      <c r="AW13" s="46" t="str">
        <f>IF(I13="","",'Maquette CGRP indicé'!$G$31)</f>
        <v/>
      </c>
      <c r="AX13" s="46" t="str">
        <f>IF(J13="","",'Maquette CGRP indicé'!$G$32)</f>
        <v/>
      </c>
      <c r="AY13" s="46" t="str">
        <f>IF(K13="","",'Maquette CGRP indicé'!$G$33)</f>
        <v/>
      </c>
      <c r="AZ13" s="46" t="str">
        <f>IF(L13="","",'Maquette CGRP indicé'!$G$34)</f>
        <v/>
      </c>
      <c r="BA13" s="46" t="str">
        <f>IF(M13="","",'Maquette CGRP indicé'!$G$35)</f>
        <v/>
      </c>
      <c r="BB13" s="46" t="str">
        <f>IF(N13="","",'Maquette CGRP indicé'!$G$36)</f>
        <v/>
      </c>
      <c r="BC13" s="46" t="str">
        <f>IF(O13="","",'Maquette CGRP indicé'!$G$37)</f>
        <v/>
      </c>
      <c r="BD13" s="46" t="str">
        <f>IF(P13="","",'Maquette CGRP indicé'!$G$38)</f>
        <v/>
      </c>
      <c r="BE13" s="46" t="str">
        <f>IF(Q13="","",'Maquette CGRP indicé'!$G$39)</f>
        <v/>
      </c>
      <c r="BF13" s="68"/>
      <c r="BG13" s="68"/>
      <c r="BH13" s="68"/>
      <c r="BI13" s="68"/>
      <c r="BJ13" s="69"/>
      <c r="BK13" s="48" t="str">
        <f>IF(C13="","",'Maquette CGRP indicé'!$H$25)</f>
        <v/>
      </c>
      <c r="BL13" s="49" t="str">
        <f>IF(D13="","",'Maquette CGRP indicé'!$H$26)</f>
        <v/>
      </c>
      <c r="BM13" s="49" t="str">
        <f>IF(E13="","",'Maquette CGRP indicé'!$H$27)</f>
        <v/>
      </c>
      <c r="BN13" s="49" t="str">
        <f>IF(F13="","",'Maquette CGRP indicé'!$H$28)</f>
        <v/>
      </c>
      <c r="BO13" s="49" t="str">
        <f>IF(G13="","",'Maquette CGRP indicé'!$H$29)</f>
        <v/>
      </c>
      <c r="BP13" s="49" t="str">
        <f>IF(H13="","",'Maquette CGRP indicé'!$H$30)</f>
        <v/>
      </c>
      <c r="BQ13" s="49" t="str">
        <f>IF(I13="","",'Maquette CGRP indicé'!$H$31)</f>
        <v/>
      </c>
      <c r="BR13" s="49" t="str">
        <f>IF(J13="","",'Maquette CGRP indicé'!$H$32)</f>
        <v/>
      </c>
      <c r="BS13" s="49" t="str">
        <f>IF(K13="","",'Maquette CGRP indicé'!$H$33)</f>
        <v/>
      </c>
      <c r="BT13" s="49" t="str">
        <f>IF(L13="","",'Maquette CGRP indicé'!$H$34)</f>
        <v/>
      </c>
      <c r="BU13" s="49" t="str">
        <f>IF(M13="","",'Maquette CGRP indicé'!$H$35)</f>
        <v/>
      </c>
      <c r="BV13" s="49" t="str">
        <f>IF(N13="","",'Maquette CGRP indicé'!$H$36)</f>
        <v/>
      </c>
      <c r="BW13" s="49" t="str">
        <f>IF(O13="","",'Maquette CGRP indicé'!$H$37)</f>
        <v/>
      </c>
      <c r="BX13" s="49" t="str">
        <f>IF(P13="","",'Maquette CGRP indicé'!$H$38)</f>
        <v/>
      </c>
      <c r="BY13" s="49" t="str">
        <f>IF(Q13="","",'Maquette CGRP indicé'!$H$39)</f>
        <v/>
      </c>
      <c r="BZ13" s="72"/>
      <c r="CA13" s="72"/>
      <c r="CB13" s="72"/>
      <c r="CC13" s="72"/>
      <c r="CD13" s="73"/>
      <c r="CE13" s="38" t="str">
        <f>IF(C13="","",'Maquette CGRP indicé'!$I$25)</f>
        <v/>
      </c>
      <c r="CF13" s="39" t="str">
        <f>IF(D13="","",'Maquette CGRP indicé'!$I$26)</f>
        <v/>
      </c>
      <c r="CG13" s="39" t="str">
        <f>IF(E13="","",'Maquette CGRP indicé'!$I$27)</f>
        <v/>
      </c>
      <c r="CH13" s="39" t="str">
        <f>IF(F13="","",'Maquette CGRP indicé'!$I$28)</f>
        <v/>
      </c>
      <c r="CI13" s="39" t="str">
        <f>IF(G13="","",'Maquette CGRP indicé'!$I$29)</f>
        <v/>
      </c>
      <c r="CJ13" s="39" t="str">
        <f>IF(H13="","",'Maquette CGRP indicé'!$I$30)</f>
        <v/>
      </c>
      <c r="CK13" s="39" t="str">
        <f>IF(I13="","",'Maquette CGRP indicé'!$I$31)</f>
        <v/>
      </c>
      <c r="CL13" s="39" t="str">
        <f>IF(J13="","",'Maquette CGRP indicé'!$I$32)</f>
        <v/>
      </c>
      <c r="CM13" s="39" t="str">
        <f>IF(K13="","",'Maquette CGRP indicé'!$I$33)</f>
        <v/>
      </c>
      <c r="CN13" s="39" t="str">
        <f>IF(L13="","",'Maquette CGRP indicé'!$I$34)</f>
        <v/>
      </c>
      <c r="CO13" s="39" t="str">
        <f>IF(M13="","",'Maquette CGRP indicé'!$I$35)</f>
        <v/>
      </c>
      <c r="CP13" s="39" t="str">
        <f>IF(N13="","",'Maquette CGRP indicé'!$I$36)</f>
        <v/>
      </c>
      <c r="CQ13" s="39" t="str">
        <f>IF(O13="","",'Maquette CGRP indicé'!$I$37)</f>
        <v/>
      </c>
      <c r="CR13" s="39" t="str">
        <f>IF(P13="","",'Maquette CGRP indicé'!$I$38)</f>
        <v/>
      </c>
      <c r="CS13" s="39" t="str">
        <f>IF(Q13="","",'Maquette CGRP indicé'!$I$39)</f>
        <v/>
      </c>
      <c r="CT13" s="68"/>
      <c r="CU13" s="68"/>
      <c r="CV13" s="68"/>
      <c r="CW13" s="68"/>
      <c r="CX13" s="69"/>
      <c r="CY13" s="1">
        <f t="shared" si="2"/>
        <v>45302</v>
      </c>
      <c r="CZ13" s="1" t="str">
        <f t="shared" si="3"/>
        <v>01/01-03/03</v>
      </c>
      <c r="DA13" s="22" t="str">
        <f t="shared" si="4"/>
        <v/>
      </c>
      <c r="DB13" s="22" t="str">
        <f t="shared" si="5"/>
        <v/>
      </c>
      <c r="DC13" s="29" t="str">
        <f t="shared" si="6"/>
        <v/>
      </c>
      <c r="DD13" s="29" t="str">
        <f t="shared" si="7"/>
        <v/>
      </c>
      <c r="DE13" s="29" t="str">
        <f t="shared" si="8"/>
        <v/>
      </c>
      <c r="DG13" s="12" t="str">
        <f>formules!E20</f>
        <v>23/12-31/12</v>
      </c>
      <c r="DH13" s="13">
        <f t="shared" si="9"/>
        <v>0</v>
      </c>
      <c r="DI13" s="11">
        <f t="shared" si="10"/>
        <v>0</v>
      </c>
      <c r="DJ13" s="14" t="str">
        <f t="shared" si="11"/>
        <v/>
      </c>
      <c r="DK13" s="14" t="str">
        <f>IFERROR((SUMIF($B:$B,$DG13,$AQ:$AQ)+SUMIF($B:$B,$DG13,$AR:$AR)+SUMIF($B:$B,$DG13,$AS:$AS)+SUMIF($B:$B,$DG13,$AT:$AT)+SUMIF($B:$B,$DG13,$AU:$AU)+SUMIF($B:$B,$DG13,$AV:$AV)+SUMIF($B:$B,$DG13,$AW:$AW)+SUMIF($B:$B,$DG13,$AX:$AX)+SUMIF($B:$B,$DG13,$AY:$AY)+SUMIF($B:$B,$DG13,$AZ:$AZ)+SUMIF($B:$B,$DG13,$BA:$BA)+SUMIF($B:$B,$DG13,$BB:$BB)+SUMIF($B:$B,$DG13,$BC:$BC)+SUMIF($B:$B,$DG13,$BD:$BD)+SUMIF($B:$B,$DG13,$BE:$BE)+SUMIF($B:$B,$DG13,$BF:$BF)+SUMIF($B:$B,$DG13,$BG:$BG)+SUMIF($B:$B,$DG13,$BH:$BH)+SUMIF($B:$B,$DG13,$BI:$BI)+SUMIF($B:$B,$DG13,$BJ:$BJ))/DH13,"")</f>
        <v/>
      </c>
      <c r="DL13" s="14" t="str">
        <f t="shared" si="13"/>
        <v/>
      </c>
      <c r="DM13" s="14" t="str">
        <f t="shared" si="14"/>
        <v/>
      </c>
    </row>
    <row r="14" spans="1:117">
      <c r="A14" s="9">
        <f t="shared" si="15"/>
        <v>45303</v>
      </c>
      <c r="B14" s="9" t="str">
        <f>IF(AND(formules!$K$29="sogarantykids",A14&gt;formules!$F$30),"",VLOOKUP(TEXT(A14,"jj/mm"),formules!B:C,2,FALSE))</f>
        <v>01/01-03/03</v>
      </c>
      <c r="C14" s="63" t="str">
        <f>IF(B14="","",IF(AND(A14&gt;'Maquette CGRP indicé'!$C$25-1,A14&lt;'Maquette CGRP indicé'!$D$25+1),"X",""))</f>
        <v/>
      </c>
      <c r="D14" s="63" t="str">
        <f>IF(B14="","",IF(AND(A14&gt;'Maquette CGRP indicé'!$C$26-1,A14&lt;'Maquette CGRP indicé'!$D$26+1),"X",""))</f>
        <v/>
      </c>
      <c r="E14" s="63" t="str">
        <f>IF(B14="","",IF(AND(A14&gt;'Maquette CGRP indicé'!$C$27-1,A14&lt;'Maquette CGRP indicé'!$D$27+1),"X",""))</f>
        <v/>
      </c>
      <c r="F14" s="63" t="str">
        <f>IF(B14="","",IF(AND(A14&gt;'Maquette CGRP indicé'!$C$28-1,A14&lt;'Maquette CGRP indicé'!$D$28+1),"X",""))</f>
        <v/>
      </c>
      <c r="G14" s="63" t="str">
        <f>IF(B14="","",IF(AND(A14&gt;'Maquette CGRP indicé'!$C$29-1,A14&lt;'Maquette CGRP indicé'!$D$29+1),"X",""))</f>
        <v/>
      </c>
      <c r="H14" s="63" t="str">
        <f>IF(B14="","",IF(AND(A14&gt;'Maquette CGRP indicé'!$C$30-1,A14&lt;'Maquette CGRP indicé'!$D$30+1),"X",""))</f>
        <v/>
      </c>
      <c r="I14" s="63" t="str">
        <f>IF(B14="","",IF(AND(A14&gt;'Maquette CGRP indicé'!$C$31-1,A14&lt;'Maquette CGRP indicé'!$D$31+1),"X",""))</f>
        <v/>
      </c>
      <c r="J14" s="63" t="str">
        <f>IF(B14="","",IF(AND(A14&gt;'Maquette CGRP indicé'!$C$32-1,A14&lt;'Maquette CGRP indicé'!$D$32+1),"X",""))</f>
        <v/>
      </c>
      <c r="K14" s="63" t="str">
        <f>IF(B14="","",IF(AND(A14&gt;'Maquette CGRP indicé'!$C$33-1,A14&lt;'Maquette CGRP indicé'!$D$33+1),"X",""))</f>
        <v/>
      </c>
      <c r="L14" s="63" t="str">
        <f>IF(B14="","",IF(AND(A14&gt;'Maquette CGRP indicé'!$C$34-1,A14&lt;'Maquette CGRP indicé'!$D$34+1),"X",""))</f>
        <v/>
      </c>
      <c r="M14" s="63" t="str">
        <f>IF(B14="","",IF(AND(A14&gt;'Maquette CGRP indicé'!$C$35-1,A14&lt;'Maquette CGRP indicé'!$D$35+1),"X",""))</f>
        <v/>
      </c>
      <c r="N14" s="63" t="str">
        <f>IF(B14="","",IF(AND(A14&gt;'Maquette CGRP indicé'!$C$36-1,A14&lt;'Maquette CGRP indicé'!$D$36+1),"X",""))</f>
        <v/>
      </c>
      <c r="O14" s="63" t="str">
        <f>IF(B14="","",IF(AND(A14&gt;'Maquette CGRP indicé'!$C$37-1,A14&lt;'Maquette CGRP indicé'!$D$37+1),"X",""))</f>
        <v/>
      </c>
      <c r="P14" s="63" t="str">
        <f>IF(B14="","",IF(AND(A14&gt;'Maquette CGRP indicé'!$C$38-1,A14&lt;'Maquette CGRP indicé'!$D$38+1),"X",""))</f>
        <v/>
      </c>
      <c r="Q14" s="63" t="str">
        <f>IF(B14="","",IF(AND(A14&gt;'Maquette CGRP indicé'!$C$39-1,A14&lt;'Maquette CGRP indicé'!$D$39+1),"X",""))</f>
        <v/>
      </c>
      <c r="W14" s="41" t="str">
        <f>IF(C14="","",'Maquette CGRP indicé'!$R$25)</f>
        <v/>
      </c>
      <c r="X14" s="42" t="str">
        <f>IF(D14="","",'Maquette CGRP indicé'!$R$26)</f>
        <v/>
      </c>
      <c r="Y14" s="42" t="str">
        <f>IF(E14="","",'Maquette CGRP indicé'!$R$27)</f>
        <v/>
      </c>
      <c r="Z14" s="42" t="str">
        <f>IF(F14="","",'Maquette CGRP indicé'!$R$28)</f>
        <v/>
      </c>
      <c r="AA14" s="42" t="str">
        <f>IF(G14="","",'Maquette CGRP indicé'!$R$29)</f>
        <v/>
      </c>
      <c r="AB14" s="42" t="str">
        <f>IF(H14="","",'Maquette CGRP indicé'!$R$30)</f>
        <v/>
      </c>
      <c r="AC14" s="42" t="str">
        <f>IF(I14="","",'Maquette CGRP indicé'!$R$31)</f>
        <v/>
      </c>
      <c r="AD14" s="42" t="str">
        <f>IF(J14="","",'Maquette CGRP indicé'!$R$32)</f>
        <v/>
      </c>
      <c r="AE14" s="42" t="str">
        <f>IF(K14="","",'Maquette CGRP indicé'!$R$33)</f>
        <v/>
      </c>
      <c r="AF14" s="42" t="str">
        <f>IF(L14="","",'Maquette CGRP indicé'!$R$34)</f>
        <v/>
      </c>
      <c r="AG14" s="42" t="str">
        <f>IF(M14="","",'Maquette CGRP indicé'!$R$35)</f>
        <v/>
      </c>
      <c r="AH14" s="42" t="str">
        <f>IF(N14="","",'Maquette CGRP indicé'!$R$36)</f>
        <v/>
      </c>
      <c r="AI14" s="42" t="str">
        <f>IF(O14="","",'Maquette CGRP indicé'!$R$37)</f>
        <v/>
      </c>
      <c r="AJ14" s="42" t="str">
        <f>IF(P14="","",'Maquette CGRP indicé'!$R$38)</f>
        <v/>
      </c>
      <c r="AK14" s="42" t="str">
        <f>IF(Q14="","",'Maquette CGRP indicé'!$R$39)</f>
        <v/>
      </c>
      <c r="AL14" s="64"/>
      <c r="AM14" s="64"/>
      <c r="AN14" s="64"/>
      <c r="AO14" s="64"/>
      <c r="AP14" s="65"/>
      <c r="AQ14" s="45" t="str">
        <f>IF(C14="","",'Maquette CGRP indicé'!$G$25)</f>
        <v/>
      </c>
      <c r="AR14" s="46" t="str">
        <f>IF(D14="","",'Maquette CGRP indicé'!$G$26)</f>
        <v/>
      </c>
      <c r="AS14" s="46" t="str">
        <f>IF(E14="","",'Maquette CGRP indicé'!$G$27)</f>
        <v/>
      </c>
      <c r="AT14" s="46" t="str">
        <f>IF(F14="","",'Maquette CGRP indicé'!$G$28)</f>
        <v/>
      </c>
      <c r="AU14" s="46" t="str">
        <f>IF(G14="","",'Maquette CGRP indicé'!$G$29)</f>
        <v/>
      </c>
      <c r="AV14" s="46" t="str">
        <f>IF(H14="","",'Maquette CGRP indicé'!$G$30)</f>
        <v/>
      </c>
      <c r="AW14" s="46" t="str">
        <f>IF(I14="","",'Maquette CGRP indicé'!$G$31)</f>
        <v/>
      </c>
      <c r="AX14" s="46" t="str">
        <f>IF(J14="","",'Maquette CGRP indicé'!$G$32)</f>
        <v/>
      </c>
      <c r="AY14" s="46" t="str">
        <f>IF(K14="","",'Maquette CGRP indicé'!$G$33)</f>
        <v/>
      </c>
      <c r="AZ14" s="46" t="str">
        <f>IF(L14="","",'Maquette CGRP indicé'!$G$34)</f>
        <v/>
      </c>
      <c r="BA14" s="46" t="str">
        <f>IF(M14="","",'Maquette CGRP indicé'!$G$35)</f>
        <v/>
      </c>
      <c r="BB14" s="46" t="str">
        <f>IF(N14="","",'Maquette CGRP indicé'!$G$36)</f>
        <v/>
      </c>
      <c r="BC14" s="46" t="str">
        <f>IF(O14="","",'Maquette CGRP indicé'!$G$37)</f>
        <v/>
      </c>
      <c r="BD14" s="46" t="str">
        <f>IF(P14="","",'Maquette CGRP indicé'!$G$38)</f>
        <v/>
      </c>
      <c r="BE14" s="46" t="str">
        <f>IF(Q14="","",'Maquette CGRP indicé'!$G$39)</f>
        <v/>
      </c>
      <c r="BF14" s="68"/>
      <c r="BG14" s="68"/>
      <c r="BH14" s="68"/>
      <c r="BI14" s="68"/>
      <c r="BJ14" s="69"/>
      <c r="BK14" s="48" t="str">
        <f>IF(C14="","",'Maquette CGRP indicé'!$H$25)</f>
        <v/>
      </c>
      <c r="BL14" s="49" t="str">
        <f>IF(D14="","",'Maquette CGRP indicé'!$H$26)</f>
        <v/>
      </c>
      <c r="BM14" s="49" t="str">
        <f>IF(E14="","",'Maquette CGRP indicé'!$H$27)</f>
        <v/>
      </c>
      <c r="BN14" s="49" t="str">
        <f>IF(F14="","",'Maquette CGRP indicé'!$H$28)</f>
        <v/>
      </c>
      <c r="BO14" s="49" t="str">
        <f>IF(G14="","",'Maquette CGRP indicé'!$H$29)</f>
        <v/>
      </c>
      <c r="BP14" s="49" t="str">
        <f>IF(H14="","",'Maquette CGRP indicé'!$H$30)</f>
        <v/>
      </c>
      <c r="BQ14" s="49" t="str">
        <f>IF(I14="","",'Maquette CGRP indicé'!$H$31)</f>
        <v/>
      </c>
      <c r="BR14" s="49" t="str">
        <f>IF(J14="","",'Maquette CGRP indicé'!$H$32)</f>
        <v/>
      </c>
      <c r="BS14" s="49" t="str">
        <f>IF(K14="","",'Maquette CGRP indicé'!$H$33)</f>
        <v/>
      </c>
      <c r="BT14" s="49" t="str">
        <f>IF(L14="","",'Maquette CGRP indicé'!$H$34)</f>
        <v/>
      </c>
      <c r="BU14" s="49" t="str">
        <f>IF(M14="","",'Maquette CGRP indicé'!$H$35)</f>
        <v/>
      </c>
      <c r="BV14" s="49" t="str">
        <f>IF(N14="","",'Maquette CGRP indicé'!$H$36)</f>
        <v/>
      </c>
      <c r="BW14" s="49" t="str">
        <f>IF(O14="","",'Maquette CGRP indicé'!$H$37)</f>
        <v/>
      </c>
      <c r="BX14" s="49" t="str">
        <f>IF(P14="","",'Maquette CGRP indicé'!$H$38)</f>
        <v/>
      </c>
      <c r="BY14" s="49" t="str">
        <f>IF(Q14="","",'Maquette CGRP indicé'!$H$39)</f>
        <v/>
      </c>
      <c r="BZ14" s="72"/>
      <c r="CA14" s="72"/>
      <c r="CB14" s="72"/>
      <c r="CC14" s="72"/>
      <c r="CD14" s="73"/>
      <c r="CE14" s="38" t="str">
        <f>IF(C14="","",'Maquette CGRP indicé'!$I$25)</f>
        <v/>
      </c>
      <c r="CF14" s="39" t="str">
        <f>IF(D14="","",'Maquette CGRP indicé'!$I$26)</f>
        <v/>
      </c>
      <c r="CG14" s="39" t="str">
        <f>IF(E14="","",'Maquette CGRP indicé'!$I$27)</f>
        <v/>
      </c>
      <c r="CH14" s="39" t="str">
        <f>IF(F14="","",'Maquette CGRP indicé'!$I$28)</f>
        <v/>
      </c>
      <c r="CI14" s="39" t="str">
        <f>IF(G14="","",'Maquette CGRP indicé'!$I$29)</f>
        <v/>
      </c>
      <c r="CJ14" s="39" t="str">
        <f>IF(H14="","",'Maquette CGRP indicé'!$I$30)</f>
        <v/>
      </c>
      <c r="CK14" s="39" t="str">
        <f>IF(I14="","",'Maquette CGRP indicé'!$I$31)</f>
        <v/>
      </c>
      <c r="CL14" s="39" t="str">
        <f>IF(J14="","",'Maquette CGRP indicé'!$I$32)</f>
        <v/>
      </c>
      <c r="CM14" s="39" t="str">
        <f>IF(K14="","",'Maquette CGRP indicé'!$I$33)</f>
        <v/>
      </c>
      <c r="CN14" s="39" t="str">
        <f>IF(L14="","",'Maquette CGRP indicé'!$I$34)</f>
        <v/>
      </c>
      <c r="CO14" s="39" t="str">
        <f>IF(M14="","",'Maquette CGRP indicé'!$I$35)</f>
        <v/>
      </c>
      <c r="CP14" s="39" t="str">
        <f>IF(N14="","",'Maquette CGRP indicé'!$I$36)</f>
        <v/>
      </c>
      <c r="CQ14" s="39" t="str">
        <f>IF(O14="","",'Maquette CGRP indicé'!$I$37)</f>
        <v/>
      </c>
      <c r="CR14" s="39" t="str">
        <f>IF(P14="","",'Maquette CGRP indicé'!$I$38)</f>
        <v/>
      </c>
      <c r="CS14" s="39" t="str">
        <f>IF(Q14="","",'Maquette CGRP indicé'!$I$39)</f>
        <v/>
      </c>
      <c r="CT14" s="68"/>
      <c r="CU14" s="68"/>
      <c r="CV14" s="68"/>
      <c r="CW14" s="68"/>
      <c r="CX14" s="69"/>
      <c r="CY14" s="1">
        <f t="shared" si="2"/>
        <v>45303</v>
      </c>
      <c r="CZ14" s="1" t="str">
        <f t="shared" si="3"/>
        <v>01/01-03/03</v>
      </c>
      <c r="DA14" s="22" t="str">
        <f t="shared" si="4"/>
        <v/>
      </c>
      <c r="DB14" s="22" t="str">
        <f t="shared" si="5"/>
        <v/>
      </c>
      <c r="DC14" s="29" t="str">
        <f t="shared" si="6"/>
        <v/>
      </c>
      <c r="DD14" s="29" t="str">
        <f t="shared" si="7"/>
        <v/>
      </c>
      <c r="DE14" s="29" t="str">
        <f t="shared" si="8"/>
        <v/>
      </c>
      <c r="DG14" s="286"/>
      <c r="DH14" s="287"/>
      <c r="DI14" s="288"/>
      <c r="DJ14" s="289"/>
      <c r="DK14" s="289"/>
      <c r="DL14" s="289"/>
      <c r="DM14" s="289"/>
    </row>
    <row r="15" spans="1:117">
      <c r="A15" s="9">
        <f t="shared" si="15"/>
        <v>45304</v>
      </c>
      <c r="B15" s="9" t="str">
        <f>IF(AND(formules!$K$29="sogarantykids",A15&gt;formules!$F$30),"",VLOOKUP(TEXT(A15,"jj/mm"),formules!B:C,2,FALSE))</f>
        <v>01/01-03/03</v>
      </c>
      <c r="C15" s="63" t="str">
        <f>IF(B15="","",IF(AND(A15&gt;'Maquette CGRP indicé'!$C$25-1,A15&lt;'Maquette CGRP indicé'!$D$25+1),"X",""))</f>
        <v/>
      </c>
      <c r="D15" s="63" t="str">
        <f>IF(B15="","",IF(AND(A15&gt;'Maquette CGRP indicé'!$C$26-1,A15&lt;'Maquette CGRP indicé'!$D$26+1),"X",""))</f>
        <v/>
      </c>
      <c r="E15" s="63" t="str">
        <f>IF(B15="","",IF(AND(A15&gt;'Maquette CGRP indicé'!$C$27-1,A15&lt;'Maquette CGRP indicé'!$D$27+1),"X",""))</f>
        <v/>
      </c>
      <c r="F15" s="63" t="str">
        <f>IF(B15="","",IF(AND(A15&gt;'Maquette CGRP indicé'!$C$28-1,A15&lt;'Maquette CGRP indicé'!$D$28+1),"X",""))</f>
        <v/>
      </c>
      <c r="G15" s="63" t="str">
        <f>IF(B15="","",IF(AND(A15&gt;'Maquette CGRP indicé'!$C$29-1,A15&lt;'Maquette CGRP indicé'!$D$29+1),"X",""))</f>
        <v/>
      </c>
      <c r="H15" s="63" t="str">
        <f>IF(B15="","",IF(AND(A15&gt;'Maquette CGRP indicé'!$C$30-1,A15&lt;'Maquette CGRP indicé'!$D$30+1),"X",""))</f>
        <v/>
      </c>
      <c r="I15" s="63" t="str">
        <f>IF(B15="","",IF(AND(A15&gt;'Maquette CGRP indicé'!$C$31-1,A15&lt;'Maquette CGRP indicé'!$D$31+1),"X",""))</f>
        <v/>
      </c>
      <c r="J15" s="63" t="str">
        <f>IF(B15="","",IF(AND(A15&gt;'Maquette CGRP indicé'!$C$32-1,A15&lt;'Maquette CGRP indicé'!$D$32+1),"X",""))</f>
        <v/>
      </c>
      <c r="K15" s="63" t="str">
        <f>IF(B15="","",IF(AND(A15&gt;'Maquette CGRP indicé'!$C$33-1,A15&lt;'Maquette CGRP indicé'!$D$33+1),"X",""))</f>
        <v/>
      </c>
      <c r="L15" s="63" t="str">
        <f>IF(B15="","",IF(AND(A15&gt;'Maquette CGRP indicé'!$C$34-1,A15&lt;'Maquette CGRP indicé'!$D$34+1),"X",""))</f>
        <v/>
      </c>
      <c r="M15" s="63" t="str">
        <f>IF(B15="","",IF(AND(A15&gt;'Maquette CGRP indicé'!$C$35-1,A15&lt;'Maquette CGRP indicé'!$D$35+1),"X",""))</f>
        <v/>
      </c>
      <c r="N15" s="63" t="str">
        <f>IF(B15="","",IF(AND(A15&gt;'Maquette CGRP indicé'!$C$36-1,A15&lt;'Maquette CGRP indicé'!$D$36+1),"X",""))</f>
        <v/>
      </c>
      <c r="O15" s="63" t="str">
        <f>IF(B15="","",IF(AND(A15&gt;'Maquette CGRP indicé'!$C$37-1,A15&lt;'Maquette CGRP indicé'!$D$37+1),"X",""))</f>
        <v/>
      </c>
      <c r="P15" s="63" t="str">
        <f>IF(B15="","",IF(AND(A15&gt;'Maquette CGRP indicé'!$C$38-1,A15&lt;'Maquette CGRP indicé'!$D$38+1),"X",""))</f>
        <v/>
      </c>
      <c r="Q15" s="63" t="str">
        <f>IF(B15="","",IF(AND(A15&gt;'Maquette CGRP indicé'!$C$39-1,A15&lt;'Maquette CGRP indicé'!$D$39+1),"X",""))</f>
        <v/>
      </c>
      <c r="W15" s="41" t="str">
        <f>IF(C15="","",'Maquette CGRP indicé'!$R$25)</f>
        <v/>
      </c>
      <c r="X15" s="42" t="str">
        <f>IF(D15="","",'Maquette CGRP indicé'!$R$26)</f>
        <v/>
      </c>
      <c r="Y15" s="42" t="str">
        <f>IF(E15="","",'Maquette CGRP indicé'!$R$27)</f>
        <v/>
      </c>
      <c r="Z15" s="42" t="str">
        <f>IF(F15="","",'Maquette CGRP indicé'!$R$28)</f>
        <v/>
      </c>
      <c r="AA15" s="42" t="str">
        <f>IF(G15="","",'Maquette CGRP indicé'!$R$29)</f>
        <v/>
      </c>
      <c r="AB15" s="42" t="str">
        <f>IF(H15="","",'Maquette CGRP indicé'!$R$30)</f>
        <v/>
      </c>
      <c r="AC15" s="42" t="str">
        <f>IF(I15="","",'Maquette CGRP indicé'!$R$31)</f>
        <v/>
      </c>
      <c r="AD15" s="42" t="str">
        <f>IF(J15="","",'Maquette CGRP indicé'!$R$32)</f>
        <v/>
      </c>
      <c r="AE15" s="42" t="str">
        <f>IF(K15="","",'Maquette CGRP indicé'!$R$33)</f>
        <v/>
      </c>
      <c r="AF15" s="42" t="str">
        <f>IF(L15="","",'Maquette CGRP indicé'!$R$34)</f>
        <v/>
      </c>
      <c r="AG15" s="42" t="str">
        <f>IF(M15="","",'Maquette CGRP indicé'!$R$35)</f>
        <v/>
      </c>
      <c r="AH15" s="42" t="str">
        <f>IF(N15="","",'Maquette CGRP indicé'!$R$36)</f>
        <v/>
      </c>
      <c r="AI15" s="42" t="str">
        <f>IF(O15="","",'Maquette CGRP indicé'!$R$37)</f>
        <v/>
      </c>
      <c r="AJ15" s="42" t="str">
        <f>IF(P15="","",'Maquette CGRP indicé'!$R$38)</f>
        <v/>
      </c>
      <c r="AK15" s="42" t="str">
        <f>IF(Q15="","",'Maquette CGRP indicé'!$R$39)</f>
        <v/>
      </c>
      <c r="AL15" s="64"/>
      <c r="AM15" s="64"/>
      <c r="AN15" s="64"/>
      <c r="AO15" s="64"/>
      <c r="AP15" s="65"/>
      <c r="AQ15" s="45" t="str">
        <f>IF(C15="","",'Maquette CGRP indicé'!$G$25)</f>
        <v/>
      </c>
      <c r="AR15" s="46" t="str">
        <f>IF(D15="","",'Maquette CGRP indicé'!$G$26)</f>
        <v/>
      </c>
      <c r="AS15" s="46" t="str">
        <f>IF(E15="","",'Maquette CGRP indicé'!$G$27)</f>
        <v/>
      </c>
      <c r="AT15" s="46" t="str">
        <f>IF(F15="","",'Maquette CGRP indicé'!$G$28)</f>
        <v/>
      </c>
      <c r="AU15" s="46" t="str">
        <f>IF(G15="","",'Maquette CGRP indicé'!$G$29)</f>
        <v/>
      </c>
      <c r="AV15" s="46" t="str">
        <f>IF(H15="","",'Maquette CGRP indicé'!$G$30)</f>
        <v/>
      </c>
      <c r="AW15" s="46" t="str">
        <f>IF(I15="","",'Maquette CGRP indicé'!$G$31)</f>
        <v/>
      </c>
      <c r="AX15" s="46" t="str">
        <f>IF(J15="","",'Maquette CGRP indicé'!$G$32)</f>
        <v/>
      </c>
      <c r="AY15" s="46" t="str">
        <f>IF(K15="","",'Maquette CGRP indicé'!$G$33)</f>
        <v/>
      </c>
      <c r="AZ15" s="46" t="str">
        <f>IF(L15="","",'Maquette CGRP indicé'!$G$34)</f>
        <v/>
      </c>
      <c r="BA15" s="46" t="str">
        <f>IF(M15="","",'Maquette CGRP indicé'!$G$35)</f>
        <v/>
      </c>
      <c r="BB15" s="46" t="str">
        <f>IF(N15="","",'Maquette CGRP indicé'!$G$36)</f>
        <v/>
      </c>
      <c r="BC15" s="46" t="str">
        <f>IF(O15="","",'Maquette CGRP indicé'!$G$37)</f>
        <v/>
      </c>
      <c r="BD15" s="46" t="str">
        <f>IF(P15="","",'Maquette CGRP indicé'!$G$38)</f>
        <v/>
      </c>
      <c r="BE15" s="46" t="str">
        <f>IF(Q15="","",'Maquette CGRP indicé'!$G$39)</f>
        <v/>
      </c>
      <c r="BF15" s="68"/>
      <c r="BG15" s="68"/>
      <c r="BH15" s="68"/>
      <c r="BI15" s="68"/>
      <c r="BJ15" s="69"/>
      <c r="BK15" s="48" t="str">
        <f>IF(C15="","",'Maquette CGRP indicé'!$H$25)</f>
        <v/>
      </c>
      <c r="BL15" s="49" t="str">
        <f>IF(D15="","",'Maquette CGRP indicé'!$H$26)</f>
        <v/>
      </c>
      <c r="BM15" s="49" t="str">
        <f>IF(E15="","",'Maquette CGRP indicé'!$H$27)</f>
        <v/>
      </c>
      <c r="BN15" s="49" t="str">
        <f>IF(F15="","",'Maquette CGRP indicé'!$H$28)</f>
        <v/>
      </c>
      <c r="BO15" s="49" t="str">
        <f>IF(G15="","",'Maquette CGRP indicé'!$H$29)</f>
        <v/>
      </c>
      <c r="BP15" s="49" t="str">
        <f>IF(H15="","",'Maquette CGRP indicé'!$H$30)</f>
        <v/>
      </c>
      <c r="BQ15" s="49" t="str">
        <f>IF(I15="","",'Maquette CGRP indicé'!$H$31)</f>
        <v/>
      </c>
      <c r="BR15" s="49" t="str">
        <f>IF(J15="","",'Maquette CGRP indicé'!$H$32)</f>
        <v/>
      </c>
      <c r="BS15" s="49" t="str">
        <f>IF(K15="","",'Maquette CGRP indicé'!$H$33)</f>
        <v/>
      </c>
      <c r="BT15" s="49" t="str">
        <f>IF(L15="","",'Maquette CGRP indicé'!$H$34)</f>
        <v/>
      </c>
      <c r="BU15" s="49" t="str">
        <f>IF(M15="","",'Maquette CGRP indicé'!$H$35)</f>
        <v/>
      </c>
      <c r="BV15" s="49" t="str">
        <f>IF(N15="","",'Maquette CGRP indicé'!$H$36)</f>
        <v/>
      </c>
      <c r="BW15" s="49" t="str">
        <f>IF(O15="","",'Maquette CGRP indicé'!$H$37)</f>
        <v/>
      </c>
      <c r="BX15" s="49" t="str">
        <f>IF(P15="","",'Maquette CGRP indicé'!$H$38)</f>
        <v/>
      </c>
      <c r="BY15" s="49" t="str">
        <f>IF(Q15="","",'Maquette CGRP indicé'!$H$39)</f>
        <v/>
      </c>
      <c r="BZ15" s="72"/>
      <c r="CA15" s="72"/>
      <c r="CB15" s="72"/>
      <c r="CC15" s="72"/>
      <c r="CD15" s="73"/>
      <c r="CE15" s="38" t="str">
        <f>IF(C15="","",'Maquette CGRP indicé'!$I$25)</f>
        <v/>
      </c>
      <c r="CF15" s="39" t="str">
        <f>IF(D15="","",'Maquette CGRP indicé'!$I$26)</f>
        <v/>
      </c>
      <c r="CG15" s="39" t="str">
        <f>IF(E15="","",'Maquette CGRP indicé'!$I$27)</f>
        <v/>
      </c>
      <c r="CH15" s="39" t="str">
        <f>IF(F15="","",'Maquette CGRP indicé'!$I$28)</f>
        <v/>
      </c>
      <c r="CI15" s="39" t="str">
        <f>IF(G15="","",'Maquette CGRP indicé'!$I$29)</f>
        <v/>
      </c>
      <c r="CJ15" s="39" t="str">
        <f>IF(H15="","",'Maquette CGRP indicé'!$I$30)</f>
        <v/>
      </c>
      <c r="CK15" s="39" t="str">
        <f>IF(I15="","",'Maquette CGRP indicé'!$I$31)</f>
        <v/>
      </c>
      <c r="CL15" s="39" t="str">
        <f>IF(J15="","",'Maquette CGRP indicé'!$I$32)</f>
        <v/>
      </c>
      <c r="CM15" s="39" t="str">
        <f>IF(K15="","",'Maquette CGRP indicé'!$I$33)</f>
        <v/>
      </c>
      <c r="CN15" s="39" t="str">
        <f>IF(L15="","",'Maquette CGRP indicé'!$I$34)</f>
        <v/>
      </c>
      <c r="CO15" s="39" t="str">
        <f>IF(M15="","",'Maquette CGRP indicé'!$I$35)</f>
        <v/>
      </c>
      <c r="CP15" s="39" t="str">
        <f>IF(N15="","",'Maquette CGRP indicé'!$I$36)</f>
        <v/>
      </c>
      <c r="CQ15" s="39" t="str">
        <f>IF(O15="","",'Maquette CGRP indicé'!$I$37)</f>
        <v/>
      </c>
      <c r="CR15" s="39" t="str">
        <f>IF(P15="","",'Maquette CGRP indicé'!$I$38)</f>
        <v/>
      </c>
      <c r="CS15" s="39" t="str">
        <f>IF(Q15="","",'Maquette CGRP indicé'!$I$39)</f>
        <v/>
      </c>
      <c r="CT15" s="68"/>
      <c r="CU15" s="68"/>
      <c r="CV15" s="68"/>
      <c r="CW15" s="68"/>
      <c r="CX15" s="69"/>
      <c r="CY15" s="1">
        <f t="shared" si="2"/>
        <v>45304</v>
      </c>
      <c r="CZ15" s="1" t="str">
        <f t="shared" si="3"/>
        <v>01/01-03/03</v>
      </c>
      <c r="DA15" s="22" t="str">
        <f t="shared" si="4"/>
        <v/>
      </c>
      <c r="DB15" s="22" t="str">
        <f t="shared" si="5"/>
        <v/>
      </c>
      <c r="DC15" s="29" t="str">
        <f t="shared" si="6"/>
        <v/>
      </c>
      <c r="DD15" s="29" t="str">
        <f t="shared" si="7"/>
        <v/>
      </c>
      <c r="DE15" s="29" t="str">
        <f t="shared" si="8"/>
        <v/>
      </c>
      <c r="DG15" s="286"/>
      <c r="DH15" s="287"/>
      <c r="DI15" s="288"/>
      <c r="DJ15" s="289"/>
      <c r="DK15" s="289"/>
      <c r="DL15" s="289"/>
      <c r="DM15" s="289"/>
    </row>
    <row r="16" spans="1:117">
      <c r="A16" s="9">
        <f t="shared" si="15"/>
        <v>45305</v>
      </c>
      <c r="B16" s="9" t="str">
        <f>IF(AND(formules!$K$29="sogarantykids",A16&gt;formules!$F$30),"",VLOOKUP(TEXT(A16,"jj/mm"),formules!B:C,2,FALSE))</f>
        <v>01/01-03/03</v>
      </c>
      <c r="C16" s="63" t="str">
        <f>IF(B16="","",IF(AND(A16&gt;'Maquette CGRP indicé'!$C$25-1,A16&lt;'Maquette CGRP indicé'!$D$25+1),"X",""))</f>
        <v/>
      </c>
      <c r="D16" s="63" t="str">
        <f>IF(B16="","",IF(AND(A16&gt;'Maquette CGRP indicé'!$C$26-1,A16&lt;'Maquette CGRP indicé'!$D$26+1),"X",""))</f>
        <v/>
      </c>
      <c r="E16" s="63" t="str">
        <f>IF(B16="","",IF(AND(A16&gt;'Maquette CGRP indicé'!$C$27-1,A16&lt;'Maquette CGRP indicé'!$D$27+1),"X",""))</f>
        <v/>
      </c>
      <c r="F16" s="63" t="str">
        <f>IF(B16="","",IF(AND(A16&gt;'Maquette CGRP indicé'!$C$28-1,A16&lt;'Maquette CGRP indicé'!$D$28+1),"X",""))</f>
        <v/>
      </c>
      <c r="G16" s="63" t="str">
        <f>IF(B16="","",IF(AND(A16&gt;'Maquette CGRP indicé'!$C$29-1,A16&lt;'Maquette CGRP indicé'!$D$29+1),"X",""))</f>
        <v/>
      </c>
      <c r="H16" s="63" t="str">
        <f>IF(B16="","",IF(AND(A16&gt;'Maquette CGRP indicé'!$C$30-1,A16&lt;'Maquette CGRP indicé'!$D$30+1),"X",""))</f>
        <v/>
      </c>
      <c r="I16" s="63" t="str">
        <f>IF(B16="","",IF(AND(A16&gt;'Maquette CGRP indicé'!$C$31-1,A16&lt;'Maquette CGRP indicé'!$D$31+1),"X",""))</f>
        <v/>
      </c>
      <c r="J16" s="63" t="str">
        <f>IF(B16="","",IF(AND(A16&gt;'Maquette CGRP indicé'!$C$32-1,A16&lt;'Maquette CGRP indicé'!$D$32+1),"X",""))</f>
        <v/>
      </c>
      <c r="K16" s="63" t="str">
        <f>IF(B16="","",IF(AND(A16&gt;'Maquette CGRP indicé'!$C$33-1,A16&lt;'Maquette CGRP indicé'!$D$33+1),"X",""))</f>
        <v/>
      </c>
      <c r="L16" s="63" t="str">
        <f>IF(B16="","",IF(AND(A16&gt;'Maquette CGRP indicé'!$C$34-1,A16&lt;'Maquette CGRP indicé'!$D$34+1),"X",""))</f>
        <v/>
      </c>
      <c r="M16" s="63" t="str">
        <f>IF(B16="","",IF(AND(A16&gt;'Maquette CGRP indicé'!$C$35-1,A16&lt;'Maquette CGRP indicé'!$D$35+1),"X",""))</f>
        <v/>
      </c>
      <c r="N16" s="63" t="str">
        <f>IF(B16="","",IF(AND(A16&gt;'Maquette CGRP indicé'!$C$36-1,A16&lt;'Maquette CGRP indicé'!$D$36+1),"X",""))</f>
        <v/>
      </c>
      <c r="O16" s="63" t="str">
        <f>IF(B16="","",IF(AND(A16&gt;'Maquette CGRP indicé'!$C$37-1,A16&lt;'Maquette CGRP indicé'!$D$37+1),"X",""))</f>
        <v/>
      </c>
      <c r="P16" s="63" t="str">
        <f>IF(B16="","",IF(AND(A16&gt;'Maquette CGRP indicé'!$C$38-1,A16&lt;'Maquette CGRP indicé'!$D$38+1),"X",""))</f>
        <v/>
      </c>
      <c r="Q16" s="63" t="str">
        <f>IF(B16="","",IF(AND(A16&gt;'Maquette CGRP indicé'!$C$39-1,A16&lt;'Maquette CGRP indicé'!$D$39+1),"X",""))</f>
        <v/>
      </c>
      <c r="W16" s="41" t="str">
        <f>IF(C16="","",'Maquette CGRP indicé'!$R$25)</f>
        <v/>
      </c>
      <c r="X16" s="42" t="str">
        <f>IF(D16="","",'Maquette CGRP indicé'!$R$26)</f>
        <v/>
      </c>
      <c r="Y16" s="42" t="str">
        <f>IF(E16="","",'Maquette CGRP indicé'!$R$27)</f>
        <v/>
      </c>
      <c r="Z16" s="42" t="str">
        <f>IF(F16="","",'Maquette CGRP indicé'!$R$28)</f>
        <v/>
      </c>
      <c r="AA16" s="42" t="str">
        <f>IF(G16="","",'Maquette CGRP indicé'!$R$29)</f>
        <v/>
      </c>
      <c r="AB16" s="42" t="str">
        <f>IF(H16="","",'Maquette CGRP indicé'!$R$30)</f>
        <v/>
      </c>
      <c r="AC16" s="42" t="str">
        <f>IF(I16="","",'Maquette CGRP indicé'!$R$31)</f>
        <v/>
      </c>
      <c r="AD16" s="42" t="str">
        <f>IF(J16="","",'Maquette CGRP indicé'!$R$32)</f>
        <v/>
      </c>
      <c r="AE16" s="42" t="str">
        <f>IF(K16="","",'Maquette CGRP indicé'!$R$33)</f>
        <v/>
      </c>
      <c r="AF16" s="42" t="str">
        <f>IF(L16="","",'Maquette CGRP indicé'!$R$34)</f>
        <v/>
      </c>
      <c r="AG16" s="42" t="str">
        <f>IF(M16="","",'Maquette CGRP indicé'!$R$35)</f>
        <v/>
      </c>
      <c r="AH16" s="42" t="str">
        <f>IF(N16="","",'Maquette CGRP indicé'!$R$36)</f>
        <v/>
      </c>
      <c r="AI16" s="42" t="str">
        <f>IF(O16="","",'Maquette CGRP indicé'!$R$37)</f>
        <v/>
      </c>
      <c r="AJ16" s="42" t="str">
        <f>IF(P16="","",'Maquette CGRP indicé'!$R$38)</f>
        <v/>
      </c>
      <c r="AK16" s="42" t="str">
        <f>IF(Q16="","",'Maquette CGRP indicé'!$R$39)</f>
        <v/>
      </c>
      <c r="AL16" s="64"/>
      <c r="AM16" s="64"/>
      <c r="AN16" s="64"/>
      <c r="AO16" s="64"/>
      <c r="AP16" s="65"/>
      <c r="AQ16" s="45" t="str">
        <f>IF(C16="","",'Maquette CGRP indicé'!$G$25)</f>
        <v/>
      </c>
      <c r="AR16" s="46" t="str">
        <f>IF(D16="","",'Maquette CGRP indicé'!$G$26)</f>
        <v/>
      </c>
      <c r="AS16" s="46" t="str">
        <f>IF(E16="","",'Maquette CGRP indicé'!$G$27)</f>
        <v/>
      </c>
      <c r="AT16" s="46" t="str">
        <f>IF(F16="","",'Maquette CGRP indicé'!$G$28)</f>
        <v/>
      </c>
      <c r="AU16" s="46" t="str">
        <f>IF(G16="","",'Maquette CGRP indicé'!$G$29)</f>
        <v/>
      </c>
      <c r="AV16" s="46" t="str">
        <f>IF(H16="","",'Maquette CGRP indicé'!$G$30)</f>
        <v/>
      </c>
      <c r="AW16" s="46" t="str">
        <f>IF(I16="","",'Maquette CGRP indicé'!$G$31)</f>
        <v/>
      </c>
      <c r="AX16" s="46" t="str">
        <f>IF(J16="","",'Maquette CGRP indicé'!$G$32)</f>
        <v/>
      </c>
      <c r="AY16" s="46" t="str">
        <f>IF(K16="","",'Maquette CGRP indicé'!$G$33)</f>
        <v/>
      </c>
      <c r="AZ16" s="46" t="str">
        <f>IF(L16="","",'Maquette CGRP indicé'!$G$34)</f>
        <v/>
      </c>
      <c r="BA16" s="46" t="str">
        <f>IF(M16="","",'Maquette CGRP indicé'!$G$35)</f>
        <v/>
      </c>
      <c r="BB16" s="46" t="str">
        <f>IF(N16="","",'Maquette CGRP indicé'!$G$36)</f>
        <v/>
      </c>
      <c r="BC16" s="46" t="str">
        <f>IF(O16="","",'Maquette CGRP indicé'!$G$37)</f>
        <v/>
      </c>
      <c r="BD16" s="46" t="str">
        <f>IF(P16="","",'Maquette CGRP indicé'!$G$38)</f>
        <v/>
      </c>
      <c r="BE16" s="46" t="str">
        <f>IF(Q16="","",'Maquette CGRP indicé'!$G$39)</f>
        <v/>
      </c>
      <c r="BF16" s="68"/>
      <c r="BG16" s="68"/>
      <c r="BH16" s="68"/>
      <c r="BI16" s="68"/>
      <c r="BJ16" s="69"/>
      <c r="BK16" s="48" t="str">
        <f>IF(C16="","",'Maquette CGRP indicé'!$H$25)</f>
        <v/>
      </c>
      <c r="BL16" s="49" t="str">
        <f>IF(D16="","",'Maquette CGRP indicé'!$H$26)</f>
        <v/>
      </c>
      <c r="BM16" s="49" t="str">
        <f>IF(E16="","",'Maquette CGRP indicé'!$H$27)</f>
        <v/>
      </c>
      <c r="BN16" s="49" t="str">
        <f>IF(F16="","",'Maquette CGRP indicé'!$H$28)</f>
        <v/>
      </c>
      <c r="BO16" s="49" t="str">
        <f>IF(G16="","",'Maquette CGRP indicé'!$H$29)</f>
        <v/>
      </c>
      <c r="BP16" s="49" t="str">
        <f>IF(H16="","",'Maquette CGRP indicé'!$H$30)</f>
        <v/>
      </c>
      <c r="BQ16" s="49" t="str">
        <f>IF(I16="","",'Maquette CGRP indicé'!$H$31)</f>
        <v/>
      </c>
      <c r="BR16" s="49" t="str">
        <f>IF(J16="","",'Maquette CGRP indicé'!$H$32)</f>
        <v/>
      </c>
      <c r="BS16" s="49" t="str">
        <f>IF(K16="","",'Maquette CGRP indicé'!$H$33)</f>
        <v/>
      </c>
      <c r="BT16" s="49" t="str">
        <f>IF(L16="","",'Maquette CGRP indicé'!$H$34)</f>
        <v/>
      </c>
      <c r="BU16" s="49" t="str">
        <f>IF(M16="","",'Maquette CGRP indicé'!$H$35)</f>
        <v/>
      </c>
      <c r="BV16" s="49" t="str">
        <f>IF(N16="","",'Maquette CGRP indicé'!$H$36)</f>
        <v/>
      </c>
      <c r="BW16" s="49" t="str">
        <f>IF(O16="","",'Maquette CGRP indicé'!$H$37)</f>
        <v/>
      </c>
      <c r="BX16" s="49" t="str">
        <f>IF(P16="","",'Maquette CGRP indicé'!$H$38)</f>
        <v/>
      </c>
      <c r="BY16" s="49" t="str">
        <f>IF(Q16="","",'Maquette CGRP indicé'!$H$39)</f>
        <v/>
      </c>
      <c r="BZ16" s="72"/>
      <c r="CA16" s="72"/>
      <c r="CB16" s="72"/>
      <c r="CC16" s="72"/>
      <c r="CD16" s="73"/>
      <c r="CE16" s="38" t="str">
        <f>IF(C16="","",'Maquette CGRP indicé'!$I$25)</f>
        <v/>
      </c>
      <c r="CF16" s="39" t="str">
        <f>IF(D16="","",'Maquette CGRP indicé'!$I$26)</f>
        <v/>
      </c>
      <c r="CG16" s="39" t="str">
        <f>IF(E16="","",'Maquette CGRP indicé'!$I$27)</f>
        <v/>
      </c>
      <c r="CH16" s="39" t="str">
        <f>IF(F16="","",'Maquette CGRP indicé'!$I$28)</f>
        <v/>
      </c>
      <c r="CI16" s="39" t="str">
        <f>IF(G16="","",'Maquette CGRP indicé'!$I$29)</f>
        <v/>
      </c>
      <c r="CJ16" s="39" t="str">
        <f>IF(H16="","",'Maquette CGRP indicé'!$I$30)</f>
        <v/>
      </c>
      <c r="CK16" s="39" t="str">
        <f>IF(I16="","",'Maquette CGRP indicé'!$I$31)</f>
        <v/>
      </c>
      <c r="CL16" s="39" t="str">
        <f>IF(J16="","",'Maquette CGRP indicé'!$I$32)</f>
        <v/>
      </c>
      <c r="CM16" s="39" t="str">
        <f>IF(K16="","",'Maquette CGRP indicé'!$I$33)</f>
        <v/>
      </c>
      <c r="CN16" s="39" t="str">
        <f>IF(L16="","",'Maquette CGRP indicé'!$I$34)</f>
        <v/>
      </c>
      <c r="CO16" s="39" t="str">
        <f>IF(M16="","",'Maquette CGRP indicé'!$I$35)</f>
        <v/>
      </c>
      <c r="CP16" s="39" t="str">
        <f>IF(N16="","",'Maquette CGRP indicé'!$I$36)</f>
        <v/>
      </c>
      <c r="CQ16" s="39" t="str">
        <f>IF(O16="","",'Maquette CGRP indicé'!$I$37)</f>
        <v/>
      </c>
      <c r="CR16" s="39" t="str">
        <f>IF(P16="","",'Maquette CGRP indicé'!$I$38)</f>
        <v/>
      </c>
      <c r="CS16" s="39" t="str">
        <f>IF(Q16="","",'Maquette CGRP indicé'!$I$39)</f>
        <v/>
      </c>
      <c r="CT16" s="68"/>
      <c r="CU16" s="68"/>
      <c r="CV16" s="68"/>
      <c r="CW16" s="68"/>
      <c r="CX16" s="69"/>
      <c r="CY16" s="1">
        <f t="shared" si="2"/>
        <v>45305</v>
      </c>
      <c r="CZ16" s="1" t="str">
        <f t="shared" si="3"/>
        <v>01/01-03/03</v>
      </c>
      <c r="DA16" s="22" t="str">
        <f t="shared" si="4"/>
        <v/>
      </c>
      <c r="DB16" s="22" t="str">
        <f t="shared" si="5"/>
        <v/>
      </c>
      <c r="DC16" s="29" t="str">
        <f t="shared" si="6"/>
        <v/>
      </c>
      <c r="DD16" s="29" t="str">
        <f t="shared" si="7"/>
        <v/>
      </c>
      <c r="DE16" s="29" t="str">
        <f t="shared" si="8"/>
        <v/>
      </c>
      <c r="DG16" s="286"/>
      <c r="DH16" s="287"/>
      <c r="DI16" s="288"/>
      <c r="DJ16" s="289"/>
      <c r="DK16" s="289"/>
      <c r="DL16" s="289"/>
      <c r="DM16" s="289"/>
    </row>
    <row r="17" spans="1:117">
      <c r="A17" s="9">
        <f t="shared" si="15"/>
        <v>45306</v>
      </c>
      <c r="B17" s="9" t="str">
        <f>IF(AND(formules!$K$29="sogarantykids",A17&gt;formules!$F$30),"",VLOOKUP(TEXT(A17,"jj/mm"),formules!B:C,2,FALSE))</f>
        <v>01/01-03/03</v>
      </c>
      <c r="C17" s="63" t="str">
        <f>IF(B17="","",IF(AND(A17&gt;'Maquette CGRP indicé'!$C$25-1,A17&lt;'Maquette CGRP indicé'!$D$25+1),"X",""))</f>
        <v/>
      </c>
      <c r="D17" s="63" t="str">
        <f>IF(B17="","",IF(AND(A17&gt;'Maquette CGRP indicé'!$C$26-1,A17&lt;'Maquette CGRP indicé'!$D$26+1),"X",""))</f>
        <v/>
      </c>
      <c r="E17" s="63" t="str">
        <f>IF(B17="","",IF(AND(A17&gt;'Maquette CGRP indicé'!$C$27-1,A17&lt;'Maquette CGRP indicé'!$D$27+1),"X",""))</f>
        <v/>
      </c>
      <c r="F17" s="63" t="str">
        <f>IF(B17="","",IF(AND(A17&gt;'Maquette CGRP indicé'!$C$28-1,A17&lt;'Maquette CGRP indicé'!$D$28+1),"X",""))</f>
        <v/>
      </c>
      <c r="G17" s="63" t="str">
        <f>IF(B17="","",IF(AND(A17&gt;'Maquette CGRP indicé'!$C$29-1,A17&lt;'Maquette CGRP indicé'!$D$29+1),"X",""))</f>
        <v/>
      </c>
      <c r="H17" s="63" t="str">
        <f>IF(B17="","",IF(AND(A17&gt;'Maquette CGRP indicé'!$C$30-1,A17&lt;'Maquette CGRP indicé'!$D$30+1),"X",""))</f>
        <v/>
      </c>
      <c r="I17" s="63" t="str">
        <f>IF(B17="","",IF(AND(A17&gt;'Maquette CGRP indicé'!$C$31-1,A17&lt;'Maquette CGRP indicé'!$D$31+1),"X",""))</f>
        <v/>
      </c>
      <c r="J17" s="63" t="str">
        <f>IF(B17="","",IF(AND(A17&gt;'Maquette CGRP indicé'!$C$32-1,A17&lt;'Maquette CGRP indicé'!$D$32+1),"X",""))</f>
        <v/>
      </c>
      <c r="K17" s="63" t="str">
        <f>IF(B17="","",IF(AND(A17&gt;'Maquette CGRP indicé'!$C$33-1,A17&lt;'Maquette CGRP indicé'!$D$33+1),"X",""))</f>
        <v/>
      </c>
      <c r="L17" s="63" t="str">
        <f>IF(B17="","",IF(AND(A17&gt;'Maquette CGRP indicé'!$C$34-1,A17&lt;'Maquette CGRP indicé'!$D$34+1),"X",""))</f>
        <v/>
      </c>
      <c r="M17" s="63" t="str">
        <f>IF(B17="","",IF(AND(A17&gt;'Maquette CGRP indicé'!$C$35-1,A17&lt;'Maquette CGRP indicé'!$D$35+1),"X",""))</f>
        <v/>
      </c>
      <c r="N17" s="63" t="str">
        <f>IF(B17="","",IF(AND(A17&gt;'Maquette CGRP indicé'!$C$36-1,A17&lt;'Maquette CGRP indicé'!$D$36+1),"X",""))</f>
        <v/>
      </c>
      <c r="O17" s="63" t="str">
        <f>IF(B17="","",IF(AND(A17&gt;'Maquette CGRP indicé'!$C$37-1,A17&lt;'Maquette CGRP indicé'!$D$37+1),"X",""))</f>
        <v/>
      </c>
      <c r="P17" s="63" t="str">
        <f>IF(B17="","",IF(AND(A17&gt;'Maquette CGRP indicé'!$C$38-1,A17&lt;'Maquette CGRP indicé'!$D$38+1),"X",""))</f>
        <v/>
      </c>
      <c r="Q17" s="63" t="str">
        <f>IF(B17="","",IF(AND(A17&gt;'Maquette CGRP indicé'!$C$39-1,A17&lt;'Maquette CGRP indicé'!$D$39+1),"X",""))</f>
        <v/>
      </c>
      <c r="W17" s="41" t="str">
        <f>IF(C17="","",'Maquette CGRP indicé'!$R$25)</f>
        <v/>
      </c>
      <c r="X17" s="42" t="str">
        <f>IF(D17="","",'Maquette CGRP indicé'!$R$26)</f>
        <v/>
      </c>
      <c r="Y17" s="42" t="str">
        <f>IF(E17="","",'Maquette CGRP indicé'!$R$27)</f>
        <v/>
      </c>
      <c r="Z17" s="42" t="str">
        <f>IF(F17="","",'Maquette CGRP indicé'!$R$28)</f>
        <v/>
      </c>
      <c r="AA17" s="42" t="str">
        <f>IF(G17="","",'Maquette CGRP indicé'!$R$29)</f>
        <v/>
      </c>
      <c r="AB17" s="42" t="str">
        <f>IF(H17="","",'Maquette CGRP indicé'!$R$30)</f>
        <v/>
      </c>
      <c r="AC17" s="42" t="str">
        <f>IF(I17="","",'Maquette CGRP indicé'!$R$31)</f>
        <v/>
      </c>
      <c r="AD17" s="42" t="str">
        <f>IF(J17="","",'Maquette CGRP indicé'!$R$32)</f>
        <v/>
      </c>
      <c r="AE17" s="42" t="str">
        <f>IF(K17="","",'Maquette CGRP indicé'!$R$33)</f>
        <v/>
      </c>
      <c r="AF17" s="42" t="str">
        <f>IF(L17="","",'Maquette CGRP indicé'!$R$34)</f>
        <v/>
      </c>
      <c r="AG17" s="42" t="str">
        <f>IF(M17="","",'Maquette CGRP indicé'!$R$35)</f>
        <v/>
      </c>
      <c r="AH17" s="42" t="str">
        <f>IF(N17="","",'Maquette CGRP indicé'!$R$36)</f>
        <v/>
      </c>
      <c r="AI17" s="42" t="str">
        <f>IF(O17="","",'Maquette CGRP indicé'!$R$37)</f>
        <v/>
      </c>
      <c r="AJ17" s="42" t="str">
        <f>IF(P17="","",'Maquette CGRP indicé'!$R$38)</f>
        <v/>
      </c>
      <c r="AK17" s="42" t="str">
        <f>IF(Q17="","",'Maquette CGRP indicé'!$R$39)</f>
        <v/>
      </c>
      <c r="AL17" s="64"/>
      <c r="AM17" s="64"/>
      <c r="AN17" s="64"/>
      <c r="AO17" s="64"/>
      <c r="AP17" s="65"/>
      <c r="AQ17" s="45" t="str">
        <f>IF(C17="","",'Maquette CGRP indicé'!$G$25)</f>
        <v/>
      </c>
      <c r="AR17" s="46" t="str">
        <f>IF(D17="","",'Maquette CGRP indicé'!$G$26)</f>
        <v/>
      </c>
      <c r="AS17" s="46" t="str">
        <f>IF(E17="","",'Maquette CGRP indicé'!$G$27)</f>
        <v/>
      </c>
      <c r="AT17" s="46" t="str">
        <f>IF(F17="","",'Maquette CGRP indicé'!$G$28)</f>
        <v/>
      </c>
      <c r="AU17" s="46" t="str">
        <f>IF(G17="","",'Maquette CGRP indicé'!$G$29)</f>
        <v/>
      </c>
      <c r="AV17" s="46" t="str">
        <f>IF(H17="","",'Maquette CGRP indicé'!$G$30)</f>
        <v/>
      </c>
      <c r="AW17" s="46" t="str">
        <f>IF(I17="","",'Maquette CGRP indicé'!$G$31)</f>
        <v/>
      </c>
      <c r="AX17" s="46" t="str">
        <f>IF(J17="","",'Maquette CGRP indicé'!$G$32)</f>
        <v/>
      </c>
      <c r="AY17" s="46" t="str">
        <f>IF(K17="","",'Maquette CGRP indicé'!$G$33)</f>
        <v/>
      </c>
      <c r="AZ17" s="46" t="str">
        <f>IF(L17="","",'Maquette CGRP indicé'!$G$34)</f>
        <v/>
      </c>
      <c r="BA17" s="46" t="str">
        <f>IF(M17="","",'Maquette CGRP indicé'!$G$35)</f>
        <v/>
      </c>
      <c r="BB17" s="46" t="str">
        <f>IF(N17="","",'Maquette CGRP indicé'!$G$36)</f>
        <v/>
      </c>
      <c r="BC17" s="46" t="str">
        <f>IF(O17="","",'Maquette CGRP indicé'!$G$37)</f>
        <v/>
      </c>
      <c r="BD17" s="46" t="str">
        <f>IF(P17="","",'Maquette CGRP indicé'!$G$38)</f>
        <v/>
      </c>
      <c r="BE17" s="46" t="str">
        <f>IF(Q17="","",'Maquette CGRP indicé'!$G$39)</f>
        <v/>
      </c>
      <c r="BF17" s="68"/>
      <c r="BG17" s="68"/>
      <c r="BH17" s="68"/>
      <c r="BI17" s="68"/>
      <c r="BJ17" s="69"/>
      <c r="BK17" s="48" t="str">
        <f>IF(C17="","",'Maquette CGRP indicé'!$H$25)</f>
        <v/>
      </c>
      <c r="BL17" s="49" t="str">
        <f>IF(D17="","",'Maquette CGRP indicé'!$H$26)</f>
        <v/>
      </c>
      <c r="BM17" s="49" t="str">
        <f>IF(E17="","",'Maquette CGRP indicé'!$H$27)</f>
        <v/>
      </c>
      <c r="BN17" s="49" t="str">
        <f>IF(F17="","",'Maquette CGRP indicé'!$H$28)</f>
        <v/>
      </c>
      <c r="BO17" s="49" t="str">
        <f>IF(G17="","",'Maquette CGRP indicé'!$H$29)</f>
        <v/>
      </c>
      <c r="BP17" s="49" t="str">
        <f>IF(H17="","",'Maquette CGRP indicé'!$H$30)</f>
        <v/>
      </c>
      <c r="BQ17" s="49" t="str">
        <f>IF(I17="","",'Maquette CGRP indicé'!$H$31)</f>
        <v/>
      </c>
      <c r="BR17" s="49" t="str">
        <f>IF(J17="","",'Maquette CGRP indicé'!$H$32)</f>
        <v/>
      </c>
      <c r="BS17" s="49" t="str">
        <f>IF(K17="","",'Maquette CGRP indicé'!$H$33)</f>
        <v/>
      </c>
      <c r="BT17" s="49" t="str">
        <f>IF(L17="","",'Maquette CGRP indicé'!$H$34)</f>
        <v/>
      </c>
      <c r="BU17" s="49" t="str">
        <f>IF(M17="","",'Maquette CGRP indicé'!$H$35)</f>
        <v/>
      </c>
      <c r="BV17" s="49" t="str">
        <f>IF(N17="","",'Maquette CGRP indicé'!$H$36)</f>
        <v/>
      </c>
      <c r="BW17" s="49" t="str">
        <f>IF(O17="","",'Maquette CGRP indicé'!$H$37)</f>
        <v/>
      </c>
      <c r="BX17" s="49" t="str">
        <f>IF(P17="","",'Maquette CGRP indicé'!$H$38)</f>
        <v/>
      </c>
      <c r="BY17" s="49" t="str">
        <f>IF(Q17="","",'Maquette CGRP indicé'!$H$39)</f>
        <v/>
      </c>
      <c r="BZ17" s="72"/>
      <c r="CA17" s="72"/>
      <c r="CB17" s="72"/>
      <c r="CC17" s="72"/>
      <c r="CD17" s="73"/>
      <c r="CE17" s="38" t="str">
        <f>IF(C17="","",'Maquette CGRP indicé'!$I$25)</f>
        <v/>
      </c>
      <c r="CF17" s="39" t="str">
        <f>IF(D17="","",'Maquette CGRP indicé'!$I$26)</f>
        <v/>
      </c>
      <c r="CG17" s="39" t="str">
        <f>IF(E17="","",'Maquette CGRP indicé'!$I$27)</f>
        <v/>
      </c>
      <c r="CH17" s="39" t="str">
        <f>IF(F17="","",'Maquette CGRP indicé'!$I$28)</f>
        <v/>
      </c>
      <c r="CI17" s="39" t="str">
        <f>IF(G17="","",'Maquette CGRP indicé'!$I$29)</f>
        <v/>
      </c>
      <c r="CJ17" s="39" t="str">
        <f>IF(H17="","",'Maquette CGRP indicé'!$I$30)</f>
        <v/>
      </c>
      <c r="CK17" s="39" t="str">
        <f>IF(I17="","",'Maquette CGRP indicé'!$I$31)</f>
        <v/>
      </c>
      <c r="CL17" s="39" t="str">
        <f>IF(J17="","",'Maquette CGRP indicé'!$I$32)</f>
        <v/>
      </c>
      <c r="CM17" s="39" t="str">
        <f>IF(K17="","",'Maquette CGRP indicé'!$I$33)</f>
        <v/>
      </c>
      <c r="CN17" s="39" t="str">
        <f>IF(L17="","",'Maquette CGRP indicé'!$I$34)</f>
        <v/>
      </c>
      <c r="CO17" s="39" t="str">
        <f>IF(M17="","",'Maquette CGRP indicé'!$I$35)</f>
        <v/>
      </c>
      <c r="CP17" s="39" t="str">
        <f>IF(N17="","",'Maquette CGRP indicé'!$I$36)</f>
        <v/>
      </c>
      <c r="CQ17" s="39" t="str">
        <f>IF(O17="","",'Maquette CGRP indicé'!$I$37)</f>
        <v/>
      </c>
      <c r="CR17" s="39" t="str">
        <f>IF(P17="","",'Maquette CGRP indicé'!$I$38)</f>
        <v/>
      </c>
      <c r="CS17" s="39" t="str">
        <f>IF(Q17="","",'Maquette CGRP indicé'!$I$39)</f>
        <v/>
      </c>
      <c r="CT17" s="68"/>
      <c r="CU17" s="68"/>
      <c r="CV17" s="68"/>
      <c r="CW17" s="68"/>
      <c r="CX17" s="69"/>
      <c r="CY17" s="1">
        <f t="shared" si="2"/>
        <v>45306</v>
      </c>
      <c r="CZ17" s="1" t="str">
        <f t="shared" si="3"/>
        <v>01/01-03/03</v>
      </c>
      <c r="DA17" s="22" t="str">
        <f t="shared" si="4"/>
        <v/>
      </c>
      <c r="DB17" s="22" t="str">
        <f t="shared" si="5"/>
        <v/>
      </c>
      <c r="DC17" s="29" t="str">
        <f t="shared" si="6"/>
        <v/>
      </c>
      <c r="DD17" s="29" t="str">
        <f t="shared" si="7"/>
        <v/>
      </c>
      <c r="DE17" s="29" t="str">
        <f t="shared" si="8"/>
        <v/>
      </c>
      <c r="DG17" s="286"/>
      <c r="DH17" s="287"/>
      <c r="DI17" s="288"/>
      <c r="DJ17" s="289"/>
      <c r="DK17" s="289"/>
      <c r="DL17" s="289"/>
      <c r="DM17" s="289"/>
    </row>
    <row r="18" spans="1:117">
      <c r="A18" s="9">
        <f t="shared" si="15"/>
        <v>45307</v>
      </c>
      <c r="B18" s="9" t="str">
        <f>IF(AND(formules!$K$29="sogarantykids",A18&gt;formules!$F$30),"",VLOOKUP(TEXT(A18,"jj/mm"),formules!B:C,2,FALSE))</f>
        <v>01/01-03/03</v>
      </c>
      <c r="C18" s="63" t="str">
        <f>IF(B18="","",IF(AND(A18&gt;'Maquette CGRP indicé'!$C$25-1,A18&lt;'Maquette CGRP indicé'!$D$25+1),"X",""))</f>
        <v/>
      </c>
      <c r="D18" s="63" t="str">
        <f>IF(B18="","",IF(AND(A18&gt;'Maquette CGRP indicé'!$C$26-1,A18&lt;'Maquette CGRP indicé'!$D$26+1),"X",""))</f>
        <v/>
      </c>
      <c r="E18" s="63" t="str">
        <f>IF(B18="","",IF(AND(A18&gt;'Maquette CGRP indicé'!$C$27-1,A18&lt;'Maquette CGRP indicé'!$D$27+1),"X",""))</f>
        <v/>
      </c>
      <c r="F18" s="63" t="str">
        <f>IF(B18="","",IF(AND(A18&gt;'Maquette CGRP indicé'!$C$28-1,A18&lt;'Maquette CGRP indicé'!$D$28+1),"X",""))</f>
        <v/>
      </c>
      <c r="G18" s="63" t="str">
        <f>IF(B18="","",IF(AND(A18&gt;'Maquette CGRP indicé'!$C$29-1,A18&lt;'Maquette CGRP indicé'!$D$29+1),"X",""))</f>
        <v/>
      </c>
      <c r="H18" s="63" t="str">
        <f>IF(B18="","",IF(AND(A18&gt;'Maquette CGRP indicé'!$C$30-1,A18&lt;'Maquette CGRP indicé'!$D$30+1),"X",""))</f>
        <v/>
      </c>
      <c r="I18" s="63" t="str">
        <f>IF(B18="","",IF(AND(A18&gt;'Maquette CGRP indicé'!$C$31-1,A18&lt;'Maquette CGRP indicé'!$D$31+1),"X",""))</f>
        <v/>
      </c>
      <c r="J18" s="63" t="str">
        <f>IF(B18="","",IF(AND(A18&gt;'Maquette CGRP indicé'!$C$32-1,A18&lt;'Maquette CGRP indicé'!$D$32+1),"X",""))</f>
        <v/>
      </c>
      <c r="K18" s="63" t="str">
        <f>IF(B18="","",IF(AND(A18&gt;'Maquette CGRP indicé'!$C$33-1,A18&lt;'Maquette CGRP indicé'!$D$33+1),"X",""))</f>
        <v/>
      </c>
      <c r="L18" s="63" t="str">
        <f>IF(B18="","",IF(AND(A18&gt;'Maquette CGRP indicé'!$C$34-1,A18&lt;'Maquette CGRP indicé'!$D$34+1),"X",""))</f>
        <v/>
      </c>
      <c r="M18" s="63" t="str">
        <f>IF(B18="","",IF(AND(A18&gt;'Maquette CGRP indicé'!$C$35-1,A18&lt;'Maquette CGRP indicé'!$D$35+1),"X",""))</f>
        <v/>
      </c>
      <c r="N18" s="63" t="str">
        <f>IF(B18="","",IF(AND(A18&gt;'Maquette CGRP indicé'!$C$36-1,A18&lt;'Maquette CGRP indicé'!$D$36+1),"X",""))</f>
        <v/>
      </c>
      <c r="O18" s="63" t="str">
        <f>IF(B18="","",IF(AND(A18&gt;'Maquette CGRP indicé'!$C$37-1,A18&lt;'Maquette CGRP indicé'!$D$37+1),"X",""))</f>
        <v/>
      </c>
      <c r="P18" s="63" t="str">
        <f>IF(B18="","",IF(AND(A18&gt;'Maquette CGRP indicé'!$C$38-1,A18&lt;'Maquette CGRP indicé'!$D$38+1),"X",""))</f>
        <v/>
      </c>
      <c r="Q18" s="63" t="str">
        <f>IF(B18="","",IF(AND(A18&gt;'Maquette CGRP indicé'!$C$39-1,A18&lt;'Maquette CGRP indicé'!$D$39+1),"X",""))</f>
        <v/>
      </c>
      <c r="W18" s="41" t="str">
        <f>IF(C18="","",'Maquette CGRP indicé'!$R$25)</f>
        <v/>
      </c>
      <c r="X18" s="42" t="str">
        <f>IF(D18="","",'Maquette CGRP indicé'!$R$26)</f>
        <v/>
      </c>
      <c r="Y18" s="42" t="str">
        <f>IF(E18="","",'Maquette CGRP indicé'!$R$27)</f>
        <v/>
      </c>
      <c r="Z18" s="42" t="str">
        <f>IF(F18="","",'Maquette CGRP indicé'!$R$28)</f>
        <v/>
      </c>
      <c r="AA18" s="42" t="str">
        <f>IF(G18="","",'Maquette CGRP indicé'!$R$29)</f>
        <v/>
      </c>
      <c r="AB18" s="42" t="str">
        <f>IF(H18="","",'Maquette CGRP indicé'!$R$30)</f>
        <v/>
      </c>
      <c r="AC18" s="42" t="str">
        <f>IF(I18="","",'Maquette CGRP indicé'!$R$31)</f>
        <v/>
      </c>
      <c r="AD18" s="42" t="str">
        <f>IF(J18="","",'Maquette CGRP indicé'!$R$32)</f>
        <v/>
      </c>
      <c r="AE18" s="42" t="str">
        <f>IF(K18="","",'Maquette CGRP indicé'!$R$33)</f>
        <v/>
      </c>
      <c r="AF18" s="42" t="str">
        <f>IF(L18="","",'Maquette CGRP indicé'!$R$34)</f>
        <v/>
      </c>
      <c r="AG18" s="42" t="str">
        <f>IF(M18="","",'Maquette CGRP indicé'!$R$35)</f>
        <v/>
      </c>
      <c r="AH18" s="42" t="str">
        <f>IF(N18="","",'Maquette CGRP indicé'!$R$36)</f>
        <v/>
      </c>
      <c r="AI18" s="42" t="str">
        <f>IF(O18="","",'Maquette CGRP indicé'!$R$37)</f>
        <v/>
      </c>
      <c r="AJ18" s="42" t="str">
        <f>IF(P18="","",'Maquette CGRP indicé'!$R$38)</f>
        <v/>
      </c>
      <c r="AK18" s="42" t="str">
        <f>IF(Q18="","",'Maquette CGRP indicé'!$R$39)</f>
        <v/>
      </c>
      <c r="AL18" s="64"/>
      <c r="AM18" s="64"/>
      <c r="AN18" s="64"/>
      <c r="AO18" s="64"/>
      <c r="AP18" s="65"/>
      <c r="AQ18" s="45" t="str">
        <f>IF(C18="","",'Maquette CGRP indicé'!$G$25)</f>
        <v/>
      </c>
      <c r="AR18" s="46" t="str">
        <f>IF(D18="","",'Maquette CGRP indicé'!$G$26)</f>
        <v/>
      </c>
      <c r="AS18" s="46" t="str">
        <f>IF(E18="","",'Maquette CGRP indicé'!$G$27)</f>
        <v/>
      </c>
      <c r="AT18" s="46" t="str">
        <f>IF(F18="","",'Maquette CGRP indicé'!$G$28)</f>
        <v/>
      </c>
      <c r="AU18" s="46" t="str">
        <f>IF(G18="","",'Maquette CGRP indicé'!$G$29)</f>
        <v/>
      </c>
      <c r="AV18" s="46" t="str">
        <f>IF(H18="","",'Maquette CGRP indicé'!$G$30)</f>
        <v/>
      </c>
      <c r="AW18" s="46" t="str">
        <f>IF(I18="","",'Maquette CGRP indicé'!$G$31)</f>
        <v/>
      </c>
      <c r="AX18" s="46" t="str">
        <f>IF(J18="","",'Maquette CGRP indicé'!$G$32)</f>
        <v/>
      </c>
      <c r="AY18" s="46" t="str">
        <f>IF(K18="","",'Maquette CGRP indicé'!$G$33)</f>
        <v/>
      </c>
      <c r="AZ18" s="46" t="str">
        <f>IF(L18="","",'Maquette CGRP indicé'!$G$34)</f>
        <v/>
      </c>
      <c r="BA18" s="46" t="str">
        <f>IF(M18="","",'Maquette CGRP indicé'!$G$35)</f>
        <v/>
      </c>
      <c r="BB18" s="46" t="str">
        <f>IF(N18="","",'Maquette CGRP indicé'!$G$36)</f>
        <v/>
      </c>
      <c r="BC18" s="46" t="str">
        <f>IF(O18="","",'Maquette CGRP indicé'!$G$37)</f>
        <v/>
      </c>
      <c r="BD18" s="46" t="str">
        <f>IF(P18="","",'Maquette CGRP indicé'!$G$38)</f>
        <v/>
      </c>
      <c r="BE18" s="46" t="str">
        <f>IF(Q18="","",'Maquette CGRP indicé'!$G$39)</f>
        <v/>
      </c>
      <c r="BF18" s="68"/>
      <c r="BG18" s="68"/>
      <c r="BH18" s="68"/>
      <c r="BI18" s="68"/>
      <c r="BJ18" s="69"/>
      <c r="BK18" s="48" t="str">
        <f>IF(C18="","",'Maquette CGRP indicé'!$H$25)</f>
        <v/>
      </c>
      <c r="BL18" s="49" t="str">
        <f>IF(D18="","",'Maquette CGRP indicé'!$H$26)</f>
        <v/>
      </c>
      <c r="BM18" s="49" t="str">
        <f>IF(E18="","",'Maquette CGRP indicé'!$H$27)</f>
        <v/>
      </c>
      <c r="BN18" s="49" t="str">
        <f>IF(F18="","",'Maquette CGRP indicé'!$H$28)</f>
        <v/>
      </c>
      <c r="BO18" s="49" t="str">
        <f>IF(G18="","",'Maquette CGRP indicé'!$H$29)</f>
        <v/>
      </c>
      <c r="BP18" s="49" t="str">
        <f>IF(H18="","",'Maquette CGRP indicé'!$H$30)</f>
        <v/>
      </c>
      <c r="BQ18" s="49" t="str">
        <f>IF(I18="","",'Maquette CGRP indicé'!$H$31)</f>
        <v/>
      </c>
      <c r="BR18" s="49" t="str">
        <f>IF(J18="","",'Maquette CGRP indicé'!$H$32)</f>
        <v/>
      </c>
      <c r="BS18" s="49" t="str">
        <f>IF(K18="","",'Maquette CGRP indicé'!$H$33)</f>
        <v/>
      </c>
      <c r="BT18" s="49" t="str">
        <f>IF(L18="","",'Maquette CGRP indicé'!$H$34)</f>
        <v/>
      </c>
      <c r="BU18" s="49" t="str">
        <f>IF(M18="","",'Maquette CGRP indicé'!$H$35)</f>
        <v/>
      </c>
      <c r="BV18" s="49" t="str">
        <f>IF(N18="","",'Maquette CGRP indicé'!$H$36)</f>
        <v/>
      </c>
      <c r="BW18" s="49" t="str">
        <f>IF(O18="","",'Maquette CGRP indicé'!$H$37)</f>
        <v/>
      </c>
      <c r="BX18" s="49" t="str">
        <f>IF(P18="","",'Maquette CGRP indicé'!$H$38)</f>
        <v/>
      </c>
      <c r="BY18" s="49" t="str">
        <f>IF(Q18="","",'Maquette CGRP indicé'!$H$39)</f>
        <v/>
      </c>
      <c r="BZ18" s="72"/>
      <c r="CA18" s="72"/>
      <c r="CB18" s="72"/>
      <c r="CC18" s="72"/>
      <c r="CD18" s="73"/>
      <c r="CE18" s="38" t="str">
        <f>IF(C18="","",'Maquette CGRP indicé'!$I$25)</f>
        <v/>
      </c>
      <c r="CF18" s="39" t="str">
        <f>IF(D18="","",'Maquette CGRP indicé'!$I$26)</f>
        <v/>
      </c>
      <c r="CG18" s="39" t="str">
        <f>IF(E18="","",'Maquette CGRP indicé'!$I$27)</f>
        <v/>
      </c>
      <c r="CH18" s="39" t="str">
        <f>IF(F18="","",'Maquette CGRP indicé'!$I$28)</f>
        <v/>
      </c>
      <c r="CI18" s="39" t="str">
        <f>IF(G18="","",'Maquette CGRP indicé'!$I$29)</f>
        <v/>
      </c>
      <c r="CJ18" s="39" t="str">
        <f>IF(H18="","",'Maquette CGRP indicé'!$I$30)</f>
        <v/>
      </c>
      <c r="CK18" s="39" t="str">
        <f>IF(I18="","",'Maquette CGRP indicé'!$I$31)</f>
        <v/>
      </c>
      <c r="CL18" s="39" t="str">
        <f>IF(J18="","",'Maquette CGRP indicé'!$I$32)</f>
        <v/>
      </c>
      <c r="CM18" s="39" t="str">
        <f>IF(K18="","",'Maquette CGRP indicé'!$I$33)</f>
        <v/>
      </c>
      <c r="CN18" s="39" t="str">
        <f>IF(L18="","",'Maquette CGRP indicé'!$I$34)</f>
        <v/>
      </c>
      <c r="CO18" s="39" t="str">
        <f>IF(M18="","",'Maquette CGRP indicé'!$I$35)</f>
        <v/>
      </c>
      <c r="CP18" s="39" t="str">
        <f>IF(N18="","",'Maquette CGRP indicé'!$I$36)</f>
        <v/>
      </c>
      <c r="CQ18" s="39" t="str">
        <f>IF(O18="","",'Maquette CGRP indicé'!$I$37)</f>
        <v/>
      </c>
      <c r="CR18" s="39" t="str">
        <f>IF(P18="","",'Maquette CGRP indicé'!$I$38)</f>
        <v/>
      </c>
      <c r="CS18" s="39" t="str">
        <f>IF(Q18="","",'Maquette CGRP indicé'!$I$39)</f>
        <v/>
      </c>
      <c r="CT18" s="68"/>
      <c r="CU18" s="68"/>
      <c r="CV18" s="68"/>
      <c r="CW18" s="68"/>
      <c r="CX18" s="69"/>
      <c r="CY18" s="1">
        <f t="shared" si="2"/>
        <v>45307</v>
      </c>
      <c r="CZ18" s="1" t="str">
        <f t="shared" si="3"/>
        <v>01/01-03/03</v>
      </c>
      <c r="DA18" s="22" t="str">
        <f t="shared" si="4"/>
        <v/>
      </c>
      <c r="DB18" s="22" t="str">
        <f t="shared" si="5"/>
        <v/>
      </c>
      <c r="DC18" s="29" t="str">
        <f t="shared" si="6"/>
        <v/>
      </c>
      <c r="DD18" s="29" t="str">
        <f t="shared" si="7"/>
        <v/>
      </c>
      <c r="DE18" s="29" t="str">
        <f t="shared" si="8"/>
        <v/>
      </c>
      <c r="DH18" s="15">
        <f>SUM(DH3:DH17)</f>
        <v>0</v>
      </c>
      <c r="DI18" s="16">
        <f>SUM(DI3:DI17)</f>
        <v>0</v>
      </c>
    </row>
    <row r="19" spans="1:117">
      <c r="A19" s="9">
        <f t="shared" si="15"/>
        <v>45308</v>
      </c>
      <c r="B19" s="9" t="str">
        <f>IF(AND(formules!$K$29="sogarantykids",A19&gt;formules!$F$30),"",VLOOKUP(TEXT(A19,"jj/mm"),formules!B:C,2,FALSE))</f>
        <v>01/01-03/03</v>
      </c>
      <c r="C19" s="63" t="str">
        <f>IF(B19="","",IF(AND(A19&gt;'Maquette CGRP indicé'!$C$25-1,A19&lt;'Maquette CGRP indicé'!$D$25+1),"X",""))</f>
        <v/>
      </c>
      <c r="D19" s="63" t="str">
        <f>IF(B19="","",IF(AND(A19&gt;'Maquette CGRP indicé'!$C$26-1,A19&lt;'Maquette CGRP indicé'!$D$26+1),"X",""))</f>
        <v/>
      </c>
      <c r="E19" s="63" t="str">
        <f>IF(B19="","",IF(AND(A19&gt;'Maquette CGRP indicé'!$C$27-1,A19&lt;'Maquette CGRP indicé'!$D$27+1),"X",""))</f>
        <v/>
      </c>
      <c r="F19" s="63" t="str">
        <f>IF(B19="","",IF(AND(A19&gt;'Maquette CGRP indicé'!$C$28-1,A19&lt;'Maquette CGRP indicé'!$D$28+1),"X",""))</f>
        <v/>
      </c>
      <c r="G19" s="63" t="str">
        <f>IF(B19="","",IF(AND(A19&gt;'Maquette CGRP indicé'!$C$29-1,A19&lt;'Maquette CGRP indicé'!$D$29+1),"X",""))</f>
        <v/>
      </c>
      <c r="H19" s="63" t="str">
        <f>IF(B19="","",IF(AND(A19&gt;'Maquette CGRP indicé'!$C$30-1,A19&lt;'Maquette CGRP indicé'!$D$30+1),"X",""))</f>
        <v/>
      </c>
      <c r="I19" s="63" t="str">
        <f>IF(B19="","",IF(AND(A19&gt;'Maquette CGRP indicé'!$C$31-1,A19&lt;'Maquette CGRP indicé'!$D$31+1),"X",""))</f>
        <v/>
      </c>
      <c r="J19" s="63" t="str">
        <f>IF(B19="","",IF(AND(A19&gt;'Maquette CGRP indicé'!$C$32-1,A19&lt;'Maquette CGRP indicé'!$D$32+1),"X",""))</f>
        <v/>
      </c>
      <c r="K19" s="63" t="str">
        <f>IF(B19="","",IF(AND(A19&gt;'Maquette CGRP indicé'!$C$33-1,A19&lt;'Maquette CGRP indicé'!$D$33+1),"X",""))</f>
        <v/>
      </c>
      <c r="L19" s="63" t="str">
        <f>IF(B19="","",IF(AND(A19&gt;'Maquette CGRP indicé'!$C$34-1,A19&lt;'Maquette CGRP indicé'!$D$34+1),"X",""))</f>
        <v/>
      </c>
      <c r="M19" s="63" t="str">
        <f>IF(B19="","",IF(AND(A19&gt;'Maquette CGRP indicé'!$C$35-1,A19&lt;'Maquette CGRP indicé'!$D$35+1),"X",""))</f>
        <v/>
      </c>
      <c r="N19" s="63" t="str">
        <f>IF(B19="","",IF(AND(A19&gt;'Maquette CGRP indicé'!$C$36-1,A19&lt;'Maquette CGRP indicé'!$D$36+1),"X",""))</f>
        <v/>
      </c>
      <c r="O19" s="63" t="str">
        <f>IF(B19="","",IF(AND(A19&gt;'Maquette CGRP indicé'!$C$37-1,A19&lt;'Maquette CGRP indicé'!$D$37+1),"X",""))</f>
        <v/>
      </c>
      <c r="P19" s="63" t="str">
        <f>IF(B19="","",IF(AND(A19&gt;'Maquette CGRP indicé'!$C$38-1,A19&lt;'Maquette CGRP indicé'!$D$38+1),"X",""))</f>
        <v/>
      </c>
      <c r="Q19" s="63" t="str">
        <f>IF(B19="","",IF(AND(A19&gt;'Maquette CGRP indicé'!$C$39-1,A19&lt;'Maquette CGRP indicé'!$D$39+1),"X",""))</f>
        <v/>
      </c>
      <c r="W19" s="41" t="str">
        <f>IF(C19="","",'Maquette CGRP indicé'!$R$25)</f>
        <v/>
      </c>
      <c r="X19" s="42" t="str">
        <f>IF(D19="","",'Maquette CGRP indicé'!$R$26)</f>
        <v/>
      </c>
      <c r="Y19" s="42" t="str">
        <f>IF(E19="","",'Maquette CGRP indicé'!$R$27)</f>
        <v/>
      </c>
      <c r="Z19" s="42" t="str">
        <f>IF(F19="","",'Maquette CGRP indicé'!$R$28)</f>
        <v/>
      </c>
      <c r="AA19" s="42" t="str">
        <f>IF(G19="","",'Maquette CGRP indicé'!$R$29)</f>
        <v/>
      </c>
      <c r="AB19" s="42" t="str">
        <f>IF(H19="","",'Maquette CGRP indicé'!$R$30)</f>
        <v/>
      </c>
      <c r="AC19" s="42" t="str">
        <f>IF(I19="","",'Maquette CGRP indicé'!$R$31)</f>
        <v/>
      </c>
      <c r="AD19" s="42" t="str">
        <f>IF(J19="","",'Maquette CGRP indicé'!$R$32)</f>
        <v/>
      </c>
      <c r="AE19" s="42" t="str">
        <f>IF(K19="","",'Maquette CGRP indicé'!$R$33)</f>
        <v/>
      </c>
      <c r="AF19" s="42" t="str">
        <f>IF(L19="","",'Maquette CGRP indicé'!$R$34)</f>
        <v/>
      </c>
      <c r="AG19" s="42" t="str">
        <f>IF(M19="","",'Maquette CGRP indicé'!$R$35)</f>
        <v/>
      </c>
      <c r="AH19" s="42" t="str">
        <f>IF(N19="","",'Maquette CGRP indicé'!$R$36)</f>
        <v/>
      </c>
      <c r="AI19" s="42" t="str">
        <f>IF(O19="","",'Maquette CGRP indicé'!$R$37)</f>
        <v/>
      </c>
      <c r="AJ19" s="42" t="str">
        <f>IF(P19="","",'Maquette CGRP indicé'!$R$38)</f>
        <v/>
      </c>
      <c r="AK19" s="42" t="str">
        <f>IF(Q19="","",'Maquette CGRP indicé'!$R$39)</f>
        <v/>
      </c>
      <c r="AL19" s="64"/>
      <c r="AM19" s="64"/>
      <c r="AN19" s="64"/>
      <c r="AO19" s="64"/>
      <c r="AP19" s="65"/>
      <c r="AQ19" s="45" t="str">
        <f>IF(C19="","",'Maquette CGRP indicé'!$G$25)</f>
        <v/>
      </c>
      <c r="AR19" s="46" t="str">
        <f>IF(D19="","",'Maquette CGRP indicé'!$G$26)</f>
        <v/>
      </c>
      <c r="AS19" s="46" t="str">
        <f>IF(E19="","",'Maquette CGRP indicé'!$G$27)</f>
        <v/>
      </c>
      <c r="AT19" s="46" t="str">
        <f>IF(F19="","",'Maquette CGRP indicé'!$G$28)</f>
        <v/>
      </c>
      <c r="AU19" s="46" t="str">
        <f>IF(G19="","",'Maquette CGRP indicé'!$G$29)</f>
        <v/>
      </c>
      <c r="AV19" s="46" t="str">
        <f>IF(H19="","",'Maquette CGRP indicé'!$G$30)</f>
        <v/>
      </c>
      <c r="AW19" s="46" t="str">
        <f>IF(I19="","",'Maquette CGRP indicé'!$G$31)</f>
        <v/>
      </c>
      <c r="AX19" s="46" t="str">
        <f>IF(J19="","",'Maquette CGRP indicé'!$G$32)</f>
        <v/>
      </c>
      <c r="AY19" s="46" t="str">
        <f>IF(K19="","",'Maquette CGRP indicé'!$G$33)</f>
        <v/>
      </c>
      <c r="AZ19" s="46" t="str">
        <f>IF(L19="","",'Maquette CGRP indicé'!$G$34)</f>
        <v/>
      </c>
      <c r="BA19" s="46" t="str">
        <f>IF(M19="","",'Maquette CGRP indicé'!$G$35)</f>
        <v/>
      </c>
      <c r="BB19" s="46" t="str">
        <f>IF(N19="","",'Maquette CGRP indicé'!$G$36)</f>
        <v/>
      </c>
      <c r="BC19" s="46" t="str">
        <f>IF(O19="","",'Maquette CGRP indicé'!$G$37)</f>
        <v/>
      </c>
      <c r="BD19" s="46" t="str">
        <f>IF(P19="","",'Maquette CGRP indicé'!$G$38)</f>
        <v/>
      </c>
      <c r="BE19" s="46" t="str">
        <f>IF(Q19="","",'Maquette CGRP indicé'!$G$39)</f>
        <v/>
      </c>
      <c r="BF19" s="68"/>
      <c r="BG19" s="68"/>
      <c r="BH19" s="68"/>
      <c r="BI19" s="68"/>
      <c r="BJ19" s="69"/>
      <c r="BK19" s="48" t="str">
        <f>IF(C19="","",'Maquette CGRP indicé'!$H$25)</f>
        <v/>
      </c>
      <c r="BL19" s="49" t="str">
        <f>IF(D19="","",'Maquette CGRP indicé'!$H$26)</f>
        <v/>
      </c>
      <c r="BM19" s="49" t="str">
        <f>IF(E19="","",'Maquette CGRP indicé'!$H$27)</f>
        <v/>
      </c>
      <c r="BN19" s="49" t="str">
        <f>IF(F19="","",'Maquette CGRP indicé'!$H$28)</f>
        <v/>
      </c>
      <c r="BO19" s="49" t="str">
        <f>IF(G19="","",'Maquette CGRP indicé'!$H$29)</f>
        <v/>
      </c>
      <c r="BP19" s="49" t="str">
        <f>IF(H19="","",'Maquette CGRP indicé'!$H$30)</f>
        <v/>
      </c>
      <c r="BQ19" s="49" t="str">
        <f>IF(I19="","",'Maquette CGRP indicé'!$H$31)</f>
        <v/>
      </c>
      <c r="BR19" s="49" t="str">
        <f>IF(J19="","",'Maquette CGRP indicé'!$H$32)</f>
        <v/>
      </c>
      <c r="BS19" s="49" t="str">
        <f>IF(K19="","",'Maquette CGRP indicé'!$H$33)</f>
        <v/>
      </c>
      <c r="BT19" s="49" t="str">
        <f>IF(L19="","",'Maquette CGRP indicé'!$H$34)</f>
        <v/>
      </c>
      <c r="BU19" s="49" t="str">
        <f>IF(M19="","",'Maquette CGRP indicé'!$H$35)</f>
        <v/>
      </c>
      <c r="BV19" s="49" t="str">
        <f>IF(N19="","",'Maquette CGRP indicé'!$H$36)</f>
        <v/>
      </c>
      <c r="BW19" s="49" t="str">
        <f>IF(O19="","",'Maquette CGRP indicé'!$H$37)</f>
        <v/>
      </c>
      <c r="BX19" s="49" t="str">
        <f>IF(P19="","",'Maquette CGRP indicé'!$H$38)</f>
        <v/>
      </c>
      <c r="BY19" s="49" t="str">
        <f>IF(Q19="","",'Maquette CGRP indicé'!$H$39)</f>
        <v/>
      </c>
      <c r="BZ19" s="72"/>
      <c r="CA19" s="72"/>
      <c r="CB19" s="72"/>
      <c r="CC19" s="72"/>
      <c r="CD19" s="73"/>
      <c r="CE19" s="38" t="str">
        <f>IF(C19="","",'Maquette CGRP indicé'!$I$25)</f>
        <v/>
      </c>
      <c r="CF19" s="39" t="str">
        <f>IF(D19="","",'Maquette CGRP indicé'!$I$26)</f>
        <v/>
      </c>
      <c r="CG19" s="39" t="str">
        <f>IF(E19="","",'Maquette CGRP indicé'!$I$27)</f>
        <v/>
      </c>
      <c r="CH19" s="39" t="str">
        <f>IF(F19="","",'Maquette CGRP indicé'!$I$28)</f>
        <v/>
      </c>
      <c r="CI19" s="39" t="str">
        <f>IF(G19="","",'Maquette CGRP indicé'!$I$29)</f>
        <v/>
      </c>
      <c r="CJ19" s="39" t="str">
        <f>IF(H19="","",'Maquette CGRP indicé'!$I$30)</f>
        <v/>
      </c>
      <c r="CK19" s="39" t="str">
        <f>IF(I19="","",'Maquette CGRP indicé'!$I$31)</f>
        <v/>
      </c>
      <c r="CL19" s="39" t="str">
        <f>IF(J19="","",'Maquette CGRP indicé'!$I$32)</f>
        <v/>
      </c>
      <c r="CM19" s="39" t="str">
        <f>IF(K19="","",'Maquette CGRP indicé'!$I$33)</f>
        <v/>
      </c>
      <c r="CN19" s="39" t="str">
        <f>IF(L19="","",'Maquette CGRP indicé'!$I$34)</f>
        <v/>
      </c>
      <c r="CO19" s="39" t="str">
        <f>IF(M19="","",'Maquette CGRP indicé'!$I$35)</f>
        <v/>
      </c>
      <c r="CP19" s="39" t="str">
        <f>IF(N19="","",'Maquette CGRP indicé'!$I$36)</f>
        <v/>
      </c>
      <c r="CQ19" s="39" t="str">
        <f>IF(O19="","",'Maquette CGRP indicé'!$I$37)</f>
        <v/>
      </c>
      <c r="CR19" s="39" t="str">
        <f>IF(P19="","",'Maquette CGRP indicé'!$I$38)</f>
        <v/>
      </c>
      <c r="CS19" s="39" t="str">
        <f>IF(Q19="","",'Maquette CGRP indicé'!$I$39)</f>
        <v/>
      </c>
      <c r="CT19" s="68"/>
      <c r="CU19" s="68"/>
      <c r="CV19" s="68"/>
      <c r="CW19" s="68"/>
      <c r="CX19" s="69"/>
      <c r="CY19" s="1">
        <f t="shared" si="2"/>
        <v>45308</v>
      </c>
      <c r="CZ19" s="1" t="str">
        <f t="shared" si="3"/>
        <v>01/01-03/03</v>
      </c>
      <c r="DA19" s="22" t="str">
        <f t="shared" si="4"/>
        <v/>
      </c>
      <c r="DB19" s="22" t="str">
        <f t="shared" si="5"/>
        <v/>
      </c>
      <c r="DC19" s="29" t="str">
        <f t="shared" si="6"/>
        <v/>
      </c>
      <c r="DD19" s="29" t="str">
        <f t="shared" si="7"/>
        <v/>
      </c>
      <c r="DE19" s="29" t="str">
        <f t="shared" si="8"/>
        <v/>
      </c>
    </row>
    <row r="20" spans="1:117">
      <c r="A20" s="9">
        <f t="shared" si="15"/>
        <v>45309</v>
      </c>
      <c r="B20" s="9" t="str">
        <f>IF(AND(formules!$K$29="sogarantykids",A20&gt;formules!$F$30),"",VLOOKUP(TEXT(A20,"jj/mm"),formules!B:C,2,FALSE))</f>
        <v>01/01-03/03</v>
      </c>
      <c r="C20" s="63" t="str">
        <f>IF(B20="","",IF(AND(A20&gt;'Maquette CGRP indicé'!$C$25-1,A20&lt;'Maquette CGRP indicé'!$D$25+1),"X",""))</f>
        <v/>
      </c>
      <c r="D20" s="63" t="str">
        <f>IF(B20="","",IF(AND(A20&gt;'Maquette CGRP indicé'!$C$26-1,A20&lt;'Maquette CGRP indicé'!$D$26+1),"X",""))</f>
        <v/>
      </c>
      <c r="E20" s="63" t="str">
        <f>IF(B20="","",IF(AND(A20&gt;'Maquette CGRP indicé'!$C$27-1,A20&lt;'Maquette CGRP indicé'!$D$27+1),"X",""))</f>
        <v/>
      </c>
      <c r="F20" s="63" t="str">
        <f>IF(B20="","",IF(AND(A20&gt;'Maquette CGRP indicé'!$C$28-1,A20&lt;'Maquette CGRP indicé'!$D$28+1),"X",""))</f>
        <v/>
      </c>
      <c r="G20" s="63" t="str">
        <f>IF(B20="","",IF(AND(A20&gt;'Maquette CGRP indicé'!$C$29-1,A20&lt;'Maquette CGRP indicé'!$D$29+1),"X",""))</f>
        <v/>
      </c>
      <c r="H20" s="63" t="str">
        <f>IF(B20="","",IF(AND(A20&gt;'Maquette CGRP indicé'!$C$30-1,A20&lt;'Maquette CGRP indicé'!$D$30+1),"X",""))</f>
        <v/>
      </c>
      <c r="I20" s="63" t="str">
        <f>IF(B20="","",IF(AND(A20&gt;'Maquette CGRP indicé'!$C$31-1,A20&lt;'Maquette CGRP indicé'!$D$31+1),"X",""))</f>
        <v/>
      </c>
      <c r="J20" s="63" t="str">
        <f>IF(B20="","",IF(AND(A20&gt;'Maquette CGRP indicé'!$C$32-1,A20&lt;'Maquette CGRP indicé'!$D$32+1),"X",""))</f>
        <v/>
      </c>
      <c r="K20" s="63" t="str">
        <f>IF(B20="","",IF(AND(A20&gt;'Maquette CGRP indicé'!$C$33-1,A20&lt;'Maquette CGRP indicé'!$D$33+1),"X",""))</f>
        <v/>
      </c>
      <c r="L20" s="63" t="str">
        <f>IF(B20="","",IF(AND(A20&gt;'Maquette CGRP indicé'!$C$34-1,A20&lt;'Maquette CGRP indicé'!$D$34+1),"X",""))</f>
        <v/>
      </c>
      <c r="M20" s="63" t="str">
        <f>IF(B20="","",IF(AND(A20&gt;'Maquette CGRP indicé'!$C$35-1,A20&lt;'Maquette CGRP indicé'!$D$35+1),"X",""))</f>
        <v/>
      </c>
      <c r="N20" s="63" t="str">
        <f>IF(B20="","",IF(AND(A20&gt;'Maquette CGRP indicé'!$C$36-1,A20&lt;'Maquette CGRP indicé'!$D$36+1),"X",""))</f>
        <v/>
      </c>
      <c r="O20" s="63" t="str">
        <f>IF(B20="","",IF(AND(A20&gt;'Maquette CGRP indicé'!$C$37-1,A20&lt;'Maquette CGRP indicé'!$D$37+1),"X",""))</f>
        <v/>
      </c>
      <c r="P20" s="63" t="str">
        <f>IF(B20="","",IF(AND(A20&gt;'Maquette CGRP indicé'!$C$38-1,A20&lt;'Maquette CGRP indicé'!$D$38+1),"X",""))</f>
        <v/>
      </c>
      <c r="Q20" s="63" t="str">
        <f>IF(B20="","",IF(AND(A20&gt;'Maquette CGRP indicé'!$C$39-1,A20&lt;'Maquette CGRP indicé'!$D$39+1),"X",""))</f>
        <v/>
      </c>
      <c r="W20" s="41" t="str">
        <f>IF(C20="","",'Maquette CGRP indicé'!$R$25)</f>
        <v/>
      </c>
      <c r="X20" s="42" t="str">
        <f>IF(D20="","",'Maquette CGRP indicé'!$R$26)</f>
        <v/>
      </c>
      <c r="Y20" s="42" t="str">
        <f>IF(E20="","",'Maquette CGRP indicé'!$R$27)</f>
        <v/>
      </c>
      <c r="Z20" s="42" t="str">
        <f>IF(F20="","",'Maquette CGRP indicé'!$R$28)</f>
        <v/>
      </c>
      <c r="AA20" s="42" t="str">
        <f>IF(G20="","",'Maquette CGRP indicé'!$R$29)</f>
        <v/>
      </c>
      <c r="AB20" s="42" t="str">
        <f>IF(H20="","",'Maquette CGRP indicé'!$R$30)</f>
        <v/>
      </c>
      <c r="AC20" s="42" t="str">
        <f>IF(I20="","",'Maquette CGRP indicé'!$R$31)</f>
        <v/>
      </c>
      <c r="AD20" s="42" t="str">
        <f>IF(J20="","",'Maquette CGRP indicé'!$R$32)</f>
        <v/>
      </c>
      <c r="AE20" s="42" t="str">
        <f>IF(K20="","",'Maquette CGRP indicé'!$R$33)</f>
        <v/>
      </c>
      <c r="AF20" s="42" t="str">
        <f>IF(L20="","",'Maquette CGRP indicé'!$R$34)</f>
        <v/>
      </c>
      <c r="AG20" s="42" t="str">
        <f>IF(M20="","",'Maquette CGRP indicé'!$R$35)</f>
        <v/>
      </c>
      <c r="AH20" s="42" t="str">
        <f>IF(N20="","",'Maquette CGRP indicé'!$R$36)</f>
        <v/>
      </c>
      <c r="AI20" s="42" t="str">
        <f>IF(O20="","",'Maquette CGRP indicé'!$R$37)</f>
        <v/>
      </c>
      <c r="AJ20" s="42" t="str">
        <f>IF(P20="","",'Maquette CGRP indicé'!$R$38)</f>
        <v/>
      </c>
      <c r="AK20" s="42" t="str">
        <f>IF(Q20="","",'Maquette CGRP indicé'!$R$39)</f>
        <v/>
      </c>
      <c r="AL20" s="64"/>
      <c r="AM20" s="64"/>
      <c r="AN20" s="64"/>
      <c r="AO20" s="64"/>
      <c r="AP20" s="65"/>
      <c r="AQ20" s="45" t="str">
        <f>IF(C20="","",'Maquette CGRP indicé'!$G$25)</f>
        <v/>
      </c>
      <c r="AR20" s="46" t="str">
        <f>IF(D20="","",'Maquette CGRP indicé'!$G$26)</f>
        <v/>
      </c>
      <c r="AS20" s="46" t="str">
        <f>IF(E20="","",'Maquette CGRP indicé'!$G$27)</f>
        <v/>
      </c>
      <c r="AT20" s="46" t="str">
        <f>IF(F20="","",'Maquette CGRP indicé'!$G$28)</f>
        <v/>
      </c>
      <c r="AU20" s="46" t="str">
        <f>IF(G20="","",'Maquette CGRP indicé'!$G$29)</f>
        <v/>
      </c>
      <c r="AV20" s="46" t="str">
        <f>IF(H20="","",'Maquette CGRP indicé'!$G$30)</f>
        <v/>
      </c>
      <c r="AW20" s="46" t="str">
        <f>IF(I20="","",'Maquette CGRP indicé'!$G$31)</f>
        <v/>
      </c>
      <c r="AX20" s="46" t="str">
        <f>IF(J20="","",'Maquette CGRP indicé'!$G$32)</f>
        <v/>
      </c>
      <c r="AY20" s="46" t="str">
        <f>IF(K20="","",'Maquette CGRP indicé'!$G$33)</f>
        <v/>
      </c>
      <c r="AZ20" s="46" t="str">
        <f>IF(L20="","",'Maquette CGRP indicé'!$G$34)</f>
        <v/>
      </c>
      <c r="BA20" s="46" t="str">
        <f>IF(M20="","",'Maquette CGRP indicé'!$G$35)</f>
        <v/>
      </c>
      <c r="BB20" s="46" t="str">
        <f>IF(N20="","",'Maquette CGRP indicé'!$G$36)</f>
        <v/>
      </c>
      <c r="BC20" s="46" t="str">
        <f>IF(O20="","",'Maquette CGRP indicé'!$G$37)</f>
        <v/>
      </c>
      <c r="BD20" s="46" t="str">
        <f>IF(P20="","",'Maquette CGRP indicé'!$G$38)</f>
        <v/>
      </c>
      <c r="BE20" s="46" t="str">
        <f>IF(Q20="","",'Maquette CGRP indicé'!$G$39)</f>
        <v/>
      </c>
      <c r="BF20" s="68"/>
      <c r="BG20" s="68"/>
      <c r="BH20" s="68"/>
      <c r="BI20" s="68"/>
      <c r="BJ20" s="69"/>
      <c r="BK20" s="48" t="str">
        <f>IF(C20="","",'Maquette CGRP indicé'!$H$25)</f>
        <v/>
      </c>
      <c r="BL20" s="49" t="str">
        <f>IF(D20="","",'Maquette CGRP indicé'!$H$26)</f>
        <v/>
      </c>
      <c r="BM20" s="49" t="str">
        <f>IF(E20="","",'Maquette CGRP indicé'!$H$27)</f>
        <v/>
      </c>
      <c r="BN20" s="49" t="str">
        <f>IF(F20="","",'Maquette CGRP indicé'!$H$28)</f>
        <v/>
      </c>
      <c r="BO20" s="49" t="str">
        <f>IF(G20="","",'Maquette CGRP indicé'!$H$29)</f>
        <v/>
      </c>
      <c r="BP20" s="49" t="str">
        <f>IF(H20="","",'Maquette CGRP indicé'!$H$30)</f>
        <v/>
      </c>
      <c r="BQ20" s="49" t="str">
        <f>IF(I20="","",'Maquette CGRP indicé'!$H$31)</f>
        <v/>
      </c>
      <c r="BR20" s="49" t="str">
        <f>IF(J20="","",'Maquette CGRP indicé'!$H$32)</f>
        <v/>
      </c>
      <c r="BS20" s="49" t="str">
        <f>IF(K20="","",'Maquette CGRP indicé'!$H$33)</f>
        <v/>
      </c>
      <c r="BT20" s="49" t="str">
        <f>IF(L20="","",'Maquette CGRP indicé'!$H$34)</f>
        <v/>
      </c>
      <c r="BU20" s="49" t="str">
        <f>IF(M20="","",'Maquette CGRP indicé'!$H$35)</f>
        <v/>
      </c>
      <c r="BV20" s="49" t="str">
        <f>IF(N20="","",'Maquette CGRP indicé'!$H$36)</f>
        <v/>
      </c>
      <c r="BW20" s="49" t="str">
        <f>IF(O20="","",'Maquette CGRP indicé'!$H$37)</f>
        <v/>
      </c>
      <c r="BX20" s="49" t="str">
        <f>IF(P20="","",'Maquette CGRP indicé'!$H$38)</f>
        <v/>
      </c>
      <c r="BY20" s="49" t="str">
        <f>IF(Q20="","",'Maquette CGRP indicé'!$H$39)</f>
        <v/>
      </c>
      <c r="BZ20" s="72"/>
      <c r="CA20" s="72"/>
      <c r="CB20" s="72"/>
      <c r="CC20" s="72"/>
      <c r="CD20" s="73"/>
      <c r="CE20" s="38" t="str">
        <f>IF(C20="","",'Maquette CGRP indicé'!$I$25)</f>
        <v/>
      </c>
      <c r="CF20" s="39" t="str">
        <f>IF(D20="","",'Maquette CGRP indicé'!$I$26)</f>
        <v/>
      </c>
      <c r="CG20" s="39" t="str">
        <f>IF(E20="","",'Maquette CGRP indicé'!$I$27)</f>
        <v/>
      </c>
      <c r="CH20" s="39" t="str">
        <f>IF(F20="","",'Maquette CGRP indicé'!$I$28)</f>
        <v/>
      </c>
      <c r="CI20" s="39" t="str">
        <f>IF(G20="","",'Maquette CGRP indicé'!$I$29)</f>
        <v/>
      </c>
      <c r="CJ20" s="39" t="str">
        <f>IF(H20="","",'Maquette CGRP indicé'!$I$30)</f>
        <v/>
      </c>
      <c r="CK20" s="39" t="str">
        <f>IF(I20="","",'Maquette CGRP indicé'!$I$31)</f>
        <v/>
      </c>
      <c r="CL20" s="39" t="str">
        <f>IF(J20="","",'Maquette CGRP indicé'!$I$32)</f>
        <v/>
      </c>
      <c r="CM20" s="39" t="str">
        <f>IF(K20="","",'Maquette CGRP indicé'!$I$33)</f>
        <v/>
      </c>
      <c r="CN20" s="39" t="str">
        <f>IF(L20="","",'Maquette CGRP indicé'!$I$34)</f>
        <v/>
      </c>
      <c r="CO20" s="39" t="str">
        <f>IF(M20="","",'Maquette CGRP indicé'!$I$35)</f>
        <v/>
      </c>
      <c r="CP20" s="39" t="str">
        <f>IF(N20="","",'Maquette CGRP indicé'!$I$36)</f>
        <v/>
      </c>
      <c r="CQ20" s="39" t="str">
        <f>IF(O20="","",'Maquette CGRP indicé'!$I$37)</f>
        <v/>
      </c>
      <c r="CR20" s="39" t="str">
        <f>IF(P20="","",'Maquette CGRP indicé'!$I$38)</f>
        <v/>
      </c>
      <c r="CS20" s="39" t="str">
        <f>IF(Q20="","",'Maquette CGRP indicé'!$I$39)</f>
        <v/>
      </c>
      <c r="CT20" s="68"/>
      <c r="CU20" s="68"/>
      <c r="CV20" s="68"/>
      <c r="CW20" s="68"/>
      <c r="CX20" s="69"/>
      <c r="CY20" s="1">
        <f t="shared" si="2"/>
        <v>45309</v>
      </c>
      <c r="CZ20" s="1" t="str">
        <f t="shared" si="3"/>
        <v>01/01-03/03</v>
      </c>
      <c r="DA20" s="22" t="str">
        <f t="shared" si="4"/>
        <v/>
      </c>
      <c r="DB20" s="22" t="str">
        <f t="shared" si="5"/>
        <v/>
      </c>
      <c r="DC20" s="29" t="str">
        <f t="shared" si="6"/>
        <v/>
      </c>
      <c r="DD20" s="29" t="str">
        <f t="shared" si="7"/>
        <v/>
      </c>
      <c r="DE20" s="29" t="str">
        <f t="shared" si="8"/>
        <v/>
      </c>
    </row>
    <row r="21" spans="1:117">
      <c r="A21" s="9">
        <f t="shared" si="15"/>
        <v>45310</v>
      </c>
      <c r="B21" s="9" t="str">
        <f>IF(AND(formules!$K$29="sogarantykids",A21&gt;formules!$F$30),"",VLOOKUP(TEXT(A21,"jj/mm"),formules!B:C,2,FALSE))</f>
        <v>01/01-03/03</v>
      </c>
      <c r="C21" s="63" t="str">
        <f>IF(B21="","",IF(AND(A21&gt;'Maquette CGRP indicé'!$C$25-1,A21&lt;'Maquette CGRP indicé'!$D$25+1),"X",""))</f>
        <v/>
      </c>
      <c r="D21" s="63" t="str">
        <f>IF(B21="","",IF(AND(A21&gt;'Maquette CGRP indicé'!$C$26-1,A21&lt;'Maquette CGRP indicé'!$D$26+1),"X",""))</f>
        <v/>
      </c>
      <c r="E21" s="63" t="str">
        <f>IF(B21="","",IF(AND(A21&gt;'Maquette CGRP indicé'!$C$27-1,A21&lt;'Maquette CGRP indicé'!$D$27+1),"X",""))</f>
        <v/>
      </c>
      <c r="F21" s="63" t="str">
        <f>IF(B21="","",IF(AND(A21&gt;'Maquette CGRP indicé'!$C$28-1,A21&lt;'Maquette CGRP indicé'!$D$28+1),"X",""))</f>
        <v/>
      </c>
      <c r="G21" s="63" t="str">
        <f>IF(B21="","",IF(AND(A21&gt;'Maquette CGRP indicé'!$C$29-1,A21&lt;'Maquette CGRP indicé'!$D$29+1),"X",""))</f>
        <v/>
      </c>
      <c r="H21" s="63" t="str">
        <f>IF(B21="","",IF(AND(A21&gt;'Maquette CGRP indicé'!$C$30-1,A21&lt;'Maquette CGRP indicé'!$D$30+1),"X",""))</f>
        <v/>
      </c>
      <c r="I21" s="63" t="str">
        <f>IF(B21="","",IF(AND(A21&gt;'Maquette CGRP indicé'!$C$31-1,A21&lt;'Maquette CGRP indicé'!$D$31+1),"X",""))</f>
        <v/>
      </c>
      <c r="J21" s="63" t="str">
        <f>IF(B21="","",IF(AND(A21&gt;'Maquette CGRP indicé'!$C$32-1,A21&lt;'Maquette CGRP indicé'!$D$32+1),"X",""))</f>
        <v/>
      </c>
      <c r="K21" s="63" t="str">
        <f>IF(B21="","",IF(AND(A21&gt;'Maquette CGRP indicé'!$C$33-1,A21&lt;'Maquette CGRP indicé'!$D$33+1),"X",""))</f>
        <v/>
      </c>
      <c r="L21" s="63" t="str">
        <f>IF(B21="","",IF(AND(A21&gt;'Maquette CGRP indicé'!$C$34-1,A21&lt;'Maquette CGRP indicé'!$D$34+1),"X",""))</f>
        <v/>
      </c>
      <c r="M21" s="63" t="str">
        <f>IF(B21="","",IF(AND(A21&gt;'Maquette CGRP indicé'!$C$35-1,A21&lt;'Maquette CGRP indicé'!$D$35+1),"X",""))</f>
        <v/>
      </c>
      <c r="N21" s="63" t="str">
        <f>IF(B21="","",IF(AND(A21&gt;'Maquette CGRP indicé'!$C$36-1,A21&lt;'Maquette CGRP indicé'!$D$36+1),"X",""))</f>
        <v/>
      </c>
      <c r="O21" s="63" t="str">
        <f>IF(B21="","",IF(AND(A21&gt;'Maquette CGRP indicé'!$C$37-1,A21&lt;'Maquette CGRP indicé'!$D$37+1),"X",""))</f>
        <v/>
      </c>
      <c r="P21" s="63" t="str">
        <f>IF(B21="","",IF(AND(A21&gt;'Maquette CGRP indicé'!$C$38-1,A21&lt;'Maquette CGRP indicé'!$D$38+1),"X",""))</f>
        <v/>
      </c>
      <c r="Q21" s="63" t="str">
        <f>IF(B21="","",IF(AND(A21&gt;'Maquette CGRP indicé'!$C$39-1,A21&lt;'Maquette CGRP indicé'!$D$39+1),"X",""))</f>
        <v/>
      </c>
      <c r="W21" s="41" t="str">
        <f>IF(C21="","",'Maquette CGRP indicé'!$R$25)</f>
        <v/>
      </c>
      <c r="X21" s="42" t="str">
        <f>IF(D21="","",'Maquette CGRP indicé'!$R$26)</f>
        <v/>
      </c>
      <c r="Y21" s="42" t="str">
        <f>IF(E21="","",'Maquette CGRP indicé'!$R$27)</f>
        <v/>
      </c>
      <c r="Z21" s="42" t="str">
        <f>IF(F21="","",'Maquette CGRP indicé'!$R$28)</f>
        <v/>
      </c>
      <c r="AA21" s="42" t="str">
        <f>IF(G21="","",'Maquette CGRP indicé'!$R$29)</f>
        <v/>
      </c>
      <c r="AB21" s="42" t="str">
        <f>IF(H21="","",'Maquette CGRP indicé'!$R$30)</f>
        <v/>
      </c>
      <c r="AC21" s="42" t="str">
        <f>IF(I21="","",'Maquette CGRP indicé'!$R$31)</f>
        <v/>
      </c>
      <c r="AD21" s="42" t="str">
        <f>IF(J21="","",'Maquette CGRP indicé'!$R$32)</f>
        <v/>
      </c>
      <c r="AE21" s="42" t="str">
        <f>IF(K21="","",'Maquette CGRP indicé'!$R$33)</f>
        <v/>
      </c>
      <c r="AF21" s="42" t="str">
        <f>IF(L21="","",'Maquette CGRP indicé'!$R$34)</f>
        <v/>
      </c>
      <c r="AG21" s="42" t="str">
        <f>IF(M21="","",'Maquette CGRP indicé'!$R$35)</f>
        <v/>
      </c>
      <c r="AH21" s="42" t="str">
        <f>IF(N21="","",'Maquette CGRP indicé'!$R$36)</f>
        <v/>
      </c>
      <c r="AI21" s="42" t="str">
        <f>IF(O21="","",'Maquette CGRP indicé'!$R$37)</f>
        <v/>
      </c>
      <c r="AJ21" s="42" t="str">
        <f>IF(P21="","",'Maquette CGRP indicé'!$R$38)</f>
        <v/>
      </c>
      <c r="AK21" s="42" t="str">
        <f>IF(Q21="","",'Maquette CGRP indicé'!$R$39)</f>
        <v/>
      </c>
      <c r="AL21" s="64"/>
      <c r="AM21" s="64"/>
      <c r="AN21" s="64"/>
      <c r="AO21" s="64"/>
      <c r="AP21" s="65"/>
      <c r="AQ21" s="45" t="str">
        <f>IF(C21="","",'Maquette CGRP indicé'!$G$25)</f>
        <v/>
      </c>
      <c r="AR21" s="46" t="str">
        <f>IF(D21="","",'Maquette CGRP indicé'!$G$26)</f>
        <v/>
      </c>
      <c r="AS21" s="46" t="str">
        <f>IF(E21="","",'Maquette CGRP indicé'!$G$27)</f>
        <v/>
      </c>
      <c r="AT21" s="46" t="str">
        <f>IF(F21="","",'Maquette CGRP indicé'!$G$28)</f>
        <v/>
      </c>
      <c r="AU21" s="46" t="str">
        <f>IF(G21="","",'Maquette CGRP indicé'!$G$29)</f>
        <v/>
      </c>
      <c r="AV21" s="46" t="str">
        <f>IF(H21="","",'Maquette CGRP indicé'!$G$30)</f>
        <v/>
      </c>
      <c r="AW21" s="46" t="str">
        <f>IF(I21="","",'Maquette CGRP indicé'!$G$31)</f>
        <v/>
      </c>
      <c r="AX21" s="46" t="str">
        <f>IF(J21="","",'Maquette CGRP indicé'!$G$32)</f>
        <v/>
      </c>
      <c r="AY21" s="46" t="str">
        <f>IF(K21="","",'Maquette CGRP indicé'!$G$33)</f>
        <v/>
      </c>
      <c r="AZ21" s="46" t="str">
        <f>IF(L21="","",'Maquette CGRP indicé'!$G$34)</f>
        <v/>
      </c>
      <c r="BA21" s="46" t="str">
        <f>IF(M21="","",'Maquette CGRP indicé'!$G$35)</f>
        <v/>
      </c>
      <c r="BB21" s="46" t="str">
        <f>IF(N21="","",'Maquette CGRP indicé'!$G$36)</f>
        <v/>
      </c>
      <c r="BC21" s="46" t="str">
        <f>IF(O21="","",'Maquette CGRP indicé'!$G$37)</f>
        <v/>
      </c>
      <c r="BD21" s="46" t="str">
        <f>IF(P21="","",'Maquette CGRP indicé'!$G$38)</f>
        <v/>
      </c>
      <c r="BE21" s="46" t="str">
        <f>IF(Q21="","",'Maquette CGRP indicé'!$G$39)</f>
        <v/>
      </c>
      <c r="BF21" s="68"/>
      <c r="BG21" s="68"/>
      <c r="BH21" s="68"/>
      <c r="BI21" s="68"/>
      <c r="BJ21" s="69"/>
      <c r="BK21" s="48" t="str">
        <f>IF(C21="","",'Maquette CGRP indicé'!$H$25)</f>
        <v/>
      </c>
      <c r="BL21" s="49" t="str">
        <f>IF(D21="","",'Maquette CGRP indicé'!$H$26)</f>
        <v/>
      </c>
      <c r="BM21" s="49" t="str">
        <f>IF(E21="","",'Maquette CGRP indicé'!$H$27)</f>
        <v/>
      </c>
      <c r="BN21" s="49" t="str">
        <f>IF(F21="","",'Maquette CGRP indicé'!$H$28)</f>
        <v/>
      </c>
      <c r="BO21" s="49" t="str">
        <f>IF(G21="","",'Maquette CGRP indicé'!$H$29)</f>
        <v/>
      </c>
      <c r="BP21" s="49" t="str">
        <f>IF(H21="","",'Maquette CGRP indicé'!$H$30)</f>
        <v/>
      </c>
      <c r="BQ21" s="49" t="str">
        <f>IF(I21="","",'Maquette CGRP indicé'!$H$31)</f>
        <v/>
      </c>
      <c r="BR21" s="49" t="str">
        <f>IF(J21="","",'Maquette CGRP indicé'!$H$32)</f>
        <v/>
      </c>
      <c r="BS21" s="49" t="str">
        <f>IF(K21="","",'Maquette CGRP indicé'!$H$33)</f>
        <v/>
      </c>
      <c r="BT21" s="49" t="str">
        <f>IF(L21="","",'Maquette CGRP indicé'!$H$34)</f>
        <v/>
      </c>
      <c r="BU21" s="49" t="str">
        <f>IF(M21="","",'Maquette CGRP indicé'!$H$35)</f>
        <v/>
      </c>
      <c r="BV21" s="49" t="str">
        <f>IF(N21="","",'Maquette CGRP indicé'!$H$36)</f>
        <v/>
      </c>
      <c r="BW21" s="49" t="str">
        <f>IF(O21="","",'Maquette CGRP indicé'!$H$37)</f>
        <v/>
      </c>
      <c r="BX21" s="49" t="str">
        <f>IF(P21="","",'Maquette CGRP indicé'!$H$38)</f>
        <v/>
      </c>
      <c r="BY21" s="49" t="str">
        <f>IF(Q21="","",'Maquette CGRP indicé'!$H$39)</f>
        <v/>
      </c>
      <c r="BZ21" s="72"/>
      <c r="CA21" s="72"/>
      <c r="CB21" s="72"/>
      <c r="CC21" s="72"/>
      <c r="CD21" s="73"/>
      <c r="CE21" s="38" t="str">
        <f>IF(C21="","",'Maquette CGRP indicé'!$I$25)</f>
        <v/>
      </c>
      <c r="CF21" s="39" t="str">
        <f>IF(D21="","",'Maquette CGRP indicé'!$I$26)</f>
        <v/>
      </c>
      <c r="CG21" s="39" t="str">
        <f>IF(E21="","",'Maquette CGRP indicé'!$I$27)</f>
        <v/>
      </c>
      <c r="CH21" s="39" t="str">
        <f>IF(F21="","",'Maquette CGRP indicé'!$I$28)</f>
        <v/>
      </c>
      <c r="CI21" s="39" t="str">
        <f>IF(G21="","",'Maquette CGRP indicé'!$I$29)</f>
        <v/>
      </c>
      <c r="CJ21" s="39" t="str">
        <f>IF(H21="","",'Maquette CGRP indicé'!$I$30)</f>
        <v/>
      </c>
      <c r="CK21" s="39" t="str">
        <f>IF(I21="","",'Maquette CGRP indicé'!$I$31)</f>
        <v/>
      </c>
      <c r="CL21" s="39" t="str">
        <f>IF(J21="","",'Maquette CGRP indicé'!$I$32)</f>
        <v/>
      </c>
      <c r="CM21" s="39" t="str">
        <f>IF(K21="","",'Maquette CGRP indicé'!$I$33)</f>
        <v/>
      </c>
      <c r="CN21" s="39" t="str">
        <f>IF(L21="","",'Maquette CGRP indicé'!$I$34)</f>
        <v/>
      </c>
      <c r="CO21" s="39" t="str">
        <f>IF(M21="","",'Maquette CGRP indicé'!$I$35)</f>
        <v/>
      </c>
      <c r="CP21" s="39" t="str">
        <f>IF(N21="","",'Maquette CGRP indicé'!$I$36)</f>
        <v/>
      </c>
      <c r="CQ21" s="39" t="str">
        <f>IF(O21="","",'Maquette CGRP indicé'!$I$37)</f>
        <v/>
      </c>
      <c r="CR21" s="39" t="str">
        <f>IF(P21="","",'Maquette CGRP indicé'!$I$38)</f>
        <v/>
      </c>
      <c r="CS21" s="39" t="str">
        <f>IF(Q21="","",'Maquette CGRP indicé'!$I$39)</f>
        <v/>
      </c>
      <c r="CT21" s="68"/>
      <c r="CU21" s="68"/>
      <c r="CV21" s="68"/>
      <c r="CW21" s="68"/>
      <c r="CX21" s="69"/>
      <c r="CY21" s="1">
        <f t="shared" si="2"/>
        <v>45310</v>
      </c>
      <c r="CZ21" s="1" t="str">
        <f t="shared" si="3"/>
        <v>01/01-03/03</v>
      </c>
      <c r="DA21" s="22" t="str">
        <f t="shared" si="4"/>
        <v/>
      </c>
      <c r="DB21" s="22" t="str">
        <f t="shared" si="5"/>
        <v/>
      </c>
      <c r="DC21" s="29" t="str">
        <f t="shared" si="6"/>
        <v/>
      </c>
      <c r="DD21" s="29" t="str">
        <f t="shared" si="7"/>
        <v/>
      </c>
      <c r="DE21" s="29" t="str">
        <f t="shared" si="8"/>
        <v/>
      </c>
    </row>
    <row r="22" spans="1:117">
      <c r="A22" s="9">
        <f t="shared" si="15"/>
        <v>45311</v>
      </c>
      <c r="B22" s="9" t="str">
        <f>IF(AND(formules!$K$29="sogarantykids",A22&gt;formules!$F$30),"",VLOOKUP(TEXT(A22,"jj/mm"),formules!B:C,2,FALSE))</f>
        <v>01/01-03/03</v>
      </c>
      <c r="C22" s="63" t="str">
        <f>IF(B22="","",IF(AND(A22&gt;'Maquette CGRP indicé'!$C$25-1,A22&lt;'Maquette CGRP indicé'!$D$25+1),"X",""))</f>
        <v/>
      </c>
      <c r="D22" s="63" t="str">
        <f>IF(B22="","",IF(AND(A22&gt;'Maquette CGRP indicé'!$C$26-1,A22&lt;'Maquette CGRP indicé'!$D$26+1),"X",""))</f>
        <v/>
      </c>
      <c r="E22" s="63" t="str">
        <f>IF(B22="","",IF(AND(A22&gt;'Maquette CGRP indicé'!$C$27-1,A22&lt;'Maquette CGRP indicé'!$D$27+1),"X",""))</f>
        <v/>
      </c>
      <c r="F22" s="63" t="str">
        <f>IF(B22="","",IF(AND(A22&gt;'Maquette CGRP indicé'!$C$28-1,A22&lt;'Maquette CGRP indicé'!$D$28+1),"X",""))</f>
        <v/>
      </c>
      <c r="G22" s="63" t="str">
        <f>IF(B22="","",IF(AND(A22&gt;'Maquette CGRP indicé'!$C$29-1,A22&lt;'Maquette CGRP indicé'!$D$29+1),"X",""))</f>
        <v/>
      </c>
      <c r="H22" s="63" t="str">
        <f>IF(B22="","",IF(AND(A22&gt;'Maquette CGRP indicé'!$C$30-1,A22&lt;'Maquette CGRP indicé'!$D$30+1),"X",""))</f>
        <v/>
      </c>
      <c r="I22" s="63" t="str">
        <f>IF(B22="","",IF(AND(A22&gt;'Maquette CGRP indicé'!$C$31-1,A22&lt;'Maquette CGRP indicé'!$D$31+1),"X",""))</f>
        <v/>
      </c>
      <c r="J22" s="63" t="str">
        <f>IF(B22="","",IF(AND(A22&gt;'Maquette CGRP indicé'!$C$32-1,A22&lt;'Maquette CGRP indicé'!$D$32+1),"X",""))</f>
        <v/>
      </c>
      <c r="K22" s="63" t="str">
        <f>IF(B22="","",IF(AND(A22&gt;'Maquette CGRP indicé'!$C$33-1,A22&lt;'Maquette CGRP indicé'!$D$33+1),"X",""))</f>
        <v/>
      </c>
      <c r="L22" s="63" t="str">
        <f>IF(B22="","",IF(AND(A22&gt;'Maquette CGRP indicé'!$C$34-1,A22&lt;'Maquette CGRP indicé'!$D$34+1),"X",""))</f>
        <v/>
      </c>
      <c r="M22" s="63" t="str">
        <f>IF(B22="","",IF(AND(A22&gt;'Maquette CGRP indicé'!$C$35-1,A22&lt;'Maquette CGRP indicé'!$D$35+1),"X",""))</f>
        <v/>
      </c>
      <c r="N22" s="63" t="str">
        <f>IF(B22="","",IF(AND(A22&gt;'Maquette CGRP indicé'!$C$36-1,A22&lt;'Maquette CGRP indicé'!$D$36+1),"X",""))</f>
        <v/>
      </c>
      <c r="O22" s="63" t="str">
        <f>IF(B22="","",IF(AND(A22&gt;'Maquette CGRP indicé'!$C$37-1,A22&lt;'Maquette CGRP indicé'!$D$37+1),"X",""))</f>
        <v/>
      </c>
      <c r="P22" s="63" t="str">
        <f>IF(B22="","",IF(AND(A22&gt;'Maquette CGRP indicé'!$C$38-1,A22&lt;'Maquette CGRP indicé'!$D$38+1),"X",""))</f>
        <v/>
      </c>
      <c r="Q22" s="63" t="str">
        <f>IF(B22="","",IF(AND(A22&gt;'Maquette CGRP indicé'!$C$39-1,A22&lt;'Maquette CGRP indicé'!$D$39+1),"X",""))</f>
        <v/>
      </c>
      <c r="W22" s="41" t="str">
        <f>IF(C22="","",'Maquette CGRP indicé'!$R$25)</f>
        <v/>
      </c>
      <c r="X22" s="42" t="str">
        <f>IF(D22="","",'Maquette CGRP indicé'!$R$26)</f>
        <v/>
      </c>
      <c r="Y22" s="42" t="str">
        <f>IF(E22="","",'Maquette CGRP indicé'!$R$27)</f>
        <v/>
      </c>
      <c r="Z22" s="42" t="str">
        <f>IF(F22="","",'Maquette CGRP indicé'!$R$28)</f>
        <v/>
      </c>
      <c r="AA22" s="42" t="str">
        <f>IF(G22="","",'Maquette CGRP indicé'!$R$29)</f>
        <v/>
      </c>
      <c r="AB22" s="42" t="str">
        <f>IF(H22="","",'Maquette CGRP indicé'!$R$30)</f>
        <v/>
      </c>
      <c r="AC22" s="42" t="str">
        <f>IF(I22="","",'Maquette CGRP indicé'!$R$31)</f>
        <v/>
      </c>
      <c r="AD22" s="42" t="str">
        <f>IF(J22="","",'Maquette CGRP indicé'!$R$32)</f>
        <v/>
      </c>
      <c r="AE22" s="42" t="str">
        <f>IF(K22="","",'Maquette CGRP indicé'!$R$33)</f>
        <v/>
      </c>
      <c r="AF22" s="42" t="str">
        <f>IF(L22="","",'Maquette CGRP indicé'!$R$34)</f>
        <v/>
      </c>
      <c r="AG22" s="42" t="str">
        <f>IF(M22="","",'Maquette CGRP indicé'!$R$35)</f>
        <v/>
      </c>
      <c r="AH22" s="42" t="str">
        <f>IF(N22="","",'Maquette CGRP indicé'!$R$36)</f>
        <v/>
      </c>
      <c r="AI22" s="42" t="str">
        <f>IF(O22="","",'Maquette CGRP indicé'!$R$37)</f>
        <v/>
      </c>
      <c r="AJ22" s="42" t="str">
        <f>IF(P22="","",'Maquette CGRP indicé'!$R$38)</f>
        <v/>
      </c>
      <c r="AK22" s="42" t="str">
        <f>IF(Q22="","",'Maquette CGRP indicé'!$R$39)</f>
        <v/>
      </c>
      <c r="AL22" s="64"/>
      <c r="AM22" s="64"/>
      <c r="AN22" s="64"/>
      <c r="AO22" s="64"/>
      <c r="AP22" s="65"/>
      <c r="AQ22" s="45" t="str">
        <f>IF(C22="","",'Maquette CGRP indicé'!$G$25)</f>
        <v/>
      </c>
      <c r="AR22" s="46" t="str">
        <f>IF(D22="","",'Maquette CGRP indicé'!$G$26)</f>
        <v/>
      </c>
      <c r="AS22" s="46" t="str">
        <f>IF(E22="","",'Maquette CGRP indicé'!$G$27)</f>
        <v/>
      </c>
      <c r="AT22" s="46" t="str">
        <f>IF(F22="","",'Maquette CGRP indicé'!$G$28)</f>
        <v/>
      </c>
      <c r="AU22" s="46" t="str">
        <f>IF(G22="","",'Maquette CGRP indicé'!$G$29)</f>
        <v/>
      </c>
      <c r="AV22" s="46" t="str">
        <f>IF(H22="","",'Maquette CGRP indicé'!$G$30)</f>
        <v/>
      </c>
      <c r="AW22" s="46" t="str">
        <f>IF(I22="","",'Maquette CGRP indicé'!$G$31)</f>
        <v/>
      </c>
      <c r="AX22" s="46" t="str">
        <f>IF(J22="","",'Maquette CGRP indicé'!$G$32)</f>
        <v/>
      </c>
      <c r="AY22" s="46" t="str">
        <f>IF(K22="","",'Maquette CGRP indicé'!$G$33)</f>
        <v/>
      </c>
      <c r="AZ22" s="46" t="str">
        <f>IF(L22="","",'Maquette CGRP indicé'!$G$34)</f>
        <v/>
      </c>
      <c r="BA22" s="46" t="str">
        <f>IF(M22="","",'Maquette CGRP indicé'!$G$35)</f>
        <v/>
      </c>
      <c r="BB22" s="46" t="str">
        <f>IF(N22="","",'Maquette CGRP indicé'!$G$36)</f>
        <v/>
      </c>
      <c r="BC22" s="46" t="str">
        <f>IF(O22="","",'Maquette CGRP indicé'!$G$37)</f>
        <v/>
      </c>
      <c r="BD22" s="46" t="str">
        <f>IF(P22="","",'Maquette CGRP indicé'!$G$38)</f>
        <v/>
      </c>
      <c r="BE22" s="46" t="str">
        <f>IF(Q22="","",'Maquette CGRP indicé'!$G$39)</f>
        <v/>
      </c>
      <c r="BF22" s="68"/>
      <c r="BG22" s="68"/>
      <c r="BH22" s="68"/>
      <c r="BI22" s="68"/>
      <c r="BJ22" s="69"/>
      <c r="BK22" s="48" t="str">
        <f>IF(C22="","",'Maquette CGRP indicé'!$H$25)</f>
        <v/>
      </c>
      <c r="BL22" s="49" t="str">
        <f>IF(D22="","",'Maquette CGRP indicé'!$H$26)</f>
        <v/>
      </c>
      <c r="BM22" s="49" t="str">
        <f>IF(E22="","",'Maquette CGRP indicé'!$H$27)</f>
        <v/>
      </c>
      <c r="BN22" s="49" t="str">
        <f>IF(F22="","",'Maquette CGRP indicé'!$H$28)</f>
        <v/>
      </c>
      <c r="BO22" s="49" t="str">
        <f>IF(G22="","",'Maquette CGRP indicé'!$H$29)</f>
        <v/>
      </c>
      <c r="BP22" s="49" t="str">
        <f>IF(H22="","",'Maquette CGRP indicé'!$H$30)</f>
        <v/>
      </c>
      <c r="BQ22" s="49" t="str">
        <f>IF(I22="","",'Maquette CGRP indicé'!$H$31)</f>
        <v/>
      </c>
      <c r="BR22" s="49" t="str">
        <f>IF(J22="","",'Maquette CGRP indicé'!$H$32)</f>
        <v/>
      </c>
      <c r="BS22" s="49" t="str">
        <f>IF(K22="","",'Maquette CGRP indicé'!$H$33)</f>
        <v/>
      </c>
      <c r="BT22" s="49" t="str">
        <f>IF(L22="","",'Maquette CGRP indicé'!$H$34)</f>
        <v/>
      </c>
      <c r="BU22" s="49" t="str">
        <f>IF(M22="","",'Maquette CGRP indicé'!$H$35)</f>
        <v/>
      </c>
      <c r="BV22" s="49" t="str">
        <f>IF(N22="","",'Maquette CGRP indicé'!$H$36)</f>
        <v/>
      </c>
      <c r="BW22" s="49" t="str">
        <f>IF(O22="","",'Maquette CGRP indicé'!$H$37)</f>
        <v/>
      </c>
      <c r="BX22" s="49" t="str">
        <f>IF(P22="","",'Maquette CGRP indicé'!$H$38)</f>
        <v/>
      </c>
      <c r="BY22" s="49" t="str">
        <f>IF(Q22="","",'Maquette CGRP indicé'!$H$39)</f>
        <v/>
      </c>
      <c r="BZ22" s="72"/>
      <c r="CA22" s="72"/>
      <c r="CB22" s="72"/>
      <c r="CC22" s="72"/>
      <c r="CD22" s="73"/>
      <c r="CE22" s="38" t="str">
        <f>IF(C22="","",'Maquette CGRP indicé'!$I$25)</f>
        <v/>
      </c>
      <c r="CF22" s="39" t="str">
        <f>IF(D22="","",'Maquette CGRP indicé'!$I$26)</f>
        <v/>
      </c>
      <c r="CG22" s="39" t="str">
        <f>IF(E22="","",'Maquette CGRP indicé'!$I$27)</f>
        <v/>
      </c>
      <c r="CH22" s="39" t="str">
        <f>IF(F22="","",'Maquette CGRP indicé'!$I$28)</f>
        <v/>
      </c>
      <c r="CI22" s="39" t="str">
        <f>IF(G22="","",'Maquette CGRP indicé'!$I$29)</f>
        <v/>
      </c>
      <c r="CJ22" s="39" t="str">
        <f>IF(H22="","",'Maquette CGRP indicé'!$I$30)</f>
        <v/>
      </c>
      <c r="CK22" s="39" t="str">
        <f>IF(I22="","",'Maquette CGRP indicé'!$I$31)</f>
        <v/>
      </c>
      <c r="CL22" s="39" t="str">
        <f>IF(J22="","",'Maquette CGRP indicé'!$I$32)</f>
        <v/>
      </c>
      <c r="CM22" s="39" t="str">
        <f>IF(K22="","",'Maquette CGRP indicé'!$I$33)</f>
        <v/>
      </c>
      <c r="CN22" s="39" t="str">
        <f>IF(L22="","",'Maquette CGRP indicé'!$I$34)</f>
        <v/>
      </c>
      <c r="CO22" s="39" t="str">
        <f>IF(M22="","",'Maquette CGRP indicé'!$I$35)</f>
        <v/>
      </c>
      <c r="CP22" s="39" t="str">
        <f>IF(N22="","",'Maquette CGRP indicé'!$I$36)</f>
        <v/>
      </c>
      <c r="CQ22" s="39" t="str">
        <f>IF(O22="","",'Maquette CGRP indicé'!$I$37)</f>
        <v/>
      </c>
      <c r="CR22" s="39" t="str">
        <f>IF(P22="","",'Maquette CGRP indicé'!$I$38)</f>
        <v/>
      </c>
      <c r="CS22" s="39" t="str">
        <f>IF(Q22="","",'Maquette CGRP indicé'!$I$39)</f>
        <v/>
      </c>
      <c r="CT22" s="68"/>
      <c r="CU22" s="68"/>
      <c r="CV22" s="68"/>
      <c r="CW22" s="68"/>
      <c r="CX22" s="69"/>
      <c r="CY22" s="1">
        <f t="shared" si="2"/>
        <v>45311</v>
      </c>
      <c r="CZ22" s="1" t="str">
        <f t="shared" si="3"/>
        <v>01/01-03/03</v>
      </c>
      <c r="DA22" s="22" t="str">
        <f t="shared" si="4"/>
        <v/>
      </c>
      <c r="DB22" s="22" t="str">
        <f t="shared" si="5"/>
        <v/>
      </c>
      <c r="DC22" s="29" t="str">
        <f t="shared" si="6"/>
        <v/>
      </c>
      <c r="DD22" s="29" t="str">
        <f t="shared" si="7"/>
        <v/>
      </c>
      <c r="DE22" s="29" t="str">
        <f t="shared" si="8"/>
        <v/>
      </c>
    </row>
    <row r="23" spans="1:117">
      <c r="A23" s="9">
        <f t="shared" si="15"/>
        <v>45312</v>
      </c>
      <c r="B23" s="9" t="str">
        <f>IF(AND(formules!$K$29="sogarantykids",A23&gt;formules!$F$30),"",VLOOKUP(TEXT(A23,"jj/mm"),formules!B:C,2,FALSE))</f>
        <v>01/01-03/03</v>
      </c>
      <c r="C23" s="63" t="str">
        <f>IF(B23="","",IF(AND(A23&gt;'Maquette CGRP indicé'!$C$25-1,A23&lt;'Maquette CGRP indicé'!$D$25+1),"X",""))</f>
        <v/>
      </c>
      <c r="D23" s="63" t="str">
        <f>IF(B23="","",IF(AND(A23&gt;'Maquette CGRP indicé'!$C$26-1,A23&lt;'Maquette CGRP indicé'!$D$26+1),"X",""))</f>
        <v/>
      </c>
      <c r="E23" s="63" t="str">
        <f>IF(B23="","",IF(AND(A23&gt;'Maquette CGRP indicé'!$C$27-1,A23&lt;'Maquette CGRP indicé'!$D$27+1),"X",""))</f>
        <v/>
      </c>
      <c r="F23" s="63" t="str">
        <f>IF(B23="","",IF(AND(A23&gt;'Maquette CGRP indicé'!$C$28-1,A23&lt;'Maquette CGRP indicé'!$D$28+1),"X",""))</f>
        <v/>
      </c>
      <c r="G23" s="63" t="str">
        <f>IF(B23="","",IF(AND(A23&gt;'Maquette CGRP indicé'!$C$29-1,A23&lt;'Maquette CGRP indicé'!$D$29+1),"X",""))</f>
        <v/>
      </c>
      <c r="H23" s="63" t="str">
        <f>IF(B23="","",IF(AND(A23&gt;'Maquette CGRP indicé'!$C$30-1,A23&lt;'Maquette CGRP indicé'!$D$30+1),"X",""))</f>
        <v/>
      </c>
      <c r="I23" s="63" t="str">
        <f>IF(B23="","",IF(AND(A23&gt;'Maquette CGRP indicé'!$C$31-1,A23&lt;'Maquette CGRP indicé'!$D$31+1),"X",""))</f>
        <v/>
      </c>
      <c r="J23" s="63" t="str">
        <f>IF(B23="","",IF(AND(A23&gt;'Maquette CGRP indicé'!$C$32-1,A23&lt;'Maquette CGRP indicé'!$D$32+1),"X",""))</f>
        <v/>
      </c>
      <c r="K23" s="63" t="str">
        <f>IF(B23="","",IF(AND(A23&gt;'Maquette CGRP indicé'!$C$33-1,A23&lt;'Maquette CGRP indicé'!$D$33+1),"X",""))</f>
        <v/>
      </c>
      <c r="L23" s="63" t="str">
        <f>IF(B23="","",IF(AND(A23&gt;'Maquette CGRP indicé'!$C$34-1,A23&lt;'Maquette CGRP indicé'!$D$34+1),"X",""))</f>
        <v/>
      </c>
      <c r="M23" s="63" t="str">
        <f>IF(B23="","",IF(AND(A23&gt;'Maquette CGRP indicé'!$C$35-1,A23&lt;'Maquette CGRP indicé'!$D$35+1),"X",""))</f>
        <v/>
      </c>
      <c r="N23" s="63" t="str">
        <f>IF(B23="","",IF(AND(A23&gt;'Maquette CGRP indicé'!$C$36-1,A23&lt;'Maquette CGRP indicé'!$D$36+1),"X",""))</f>
        <v/>
      </c>
      <c r="O23" s="63" t="str">
        <f>IF(B23="","",IF(AND(A23&gt;'Maquette CGRP indicé'!$C$37-1,A23&lt;'Maquette CGRP indicé'!$D$37+1),"X",""))</f>
        <v/>
      </c>
      <c r="P23" s="63" t="str">
        <f>IF(B23="","",IF(AND(A23&gt;'Maquette CGRP indicé'!$C$38-1,A23&lt;'Maquette CGRP indicé'!$D$38+1),"X",""))</f>
        <v/>
      </c>
      <c r="Q23" s="63" t="str">
        <f>IF(B23="","",IF(AND(A23&gt;'Maquette CGRP indicé'!$C$39-1,A23&lt;'Maquette CGRP indicé'!$D$39+1),"X",""))</f>
        <v/>
      </c>
      <c r="W23" s="41" t="str">
        <f>IF(C23="","",'Maquette CGRP indicé'!$R$25)</f>
        <v/>
      </c>
      <c r="X23" s="42" t="str">
        <f>IF(D23="","",'Maquette CGRP indicé'!$R$26)</f>
        <v/>
      </c>
      <c r="Y23" s="42" t="str">
        <f>IF(E23="","",'Maquette CGRP indicé'!$R$27)</f>
        <v/>
      </c>
      <c r="Z23" s="42" t="str">
        <f>IF(F23="","",'Maquette CGRP indicé'!$R$28)</f>
        <v/>
      </c>
      <c r="AA23" s="42" t="str">
        <f>IF(G23="","",'Maquette CGRP indicé'!$R$29)</f>
        <v/>
      </c>
      <c r="AB23" s="42" t="str">
        <f>IF(H23="","",'Maquette CGRP indicé'!$R$30)</f>
        <v/>
      </c>
      <c r="AC23" s="42" t="str">
        <f>IF(I23="","",'Maquette CGRP indicé'!$R$31)</f>
        <v/>
      </c>
      <c r="AD23" s="42" t="str">
        <f>IF(J23="","",'Maquette CGRP indicé'!$R$32)</f>
        <v/>
      </c>
      <c r="AE23" s="42" t="str">
        <f>IF(K23="","",'Maquette CGRP indicé'!$R$33)</f>
        <v/>
      </c>
      <c r="AF23" s="42" t="str">
        <f>IF(L23="","",'Maquette CGRP indicé'!$R$34)</f>
        <v/>
      </c>
      <c r="AG23" s="42" t="str">
        <f>IF(M23="","",'Maquette CGRP indicé'!$R$35)</f>
        <v/>
      </c>
      <c r="AH23" s="42" t="str">
        <f>IF(N23="","",'Maquette CGRP indicé'!$R$36)</f>
        <v/>
      </c>
      <c r="AI23" s="42" t="str">
        <f>IF(O23="","",'Maquette CGRP indicé'!$R$37)</f>
        <v/>
      </c>
      <c r="AJ23" s="42" t="str">
        <f>IF(P23="","",'Maquette CGRP indicé'!$R$38)</f>
        <v/>
      </c>
      <c r="AK23" s="42" t="str">
        <f>IF(Q23="","",'Maquette CGRP indicé'!$R$39)</f>
        <v/>
      </c>
      <c r="AL23" s="64"/>
      <c r="AM23" s="64"/>
      <c r="AN23" s="64"/>
      <c r="AO23" s="64"/>
      <c r="AP23" s="65"/>
      <c r="AQ23" s="45" t="str">
        <f>IF(C23="","",'Maquette CGRP indicé'!$G$25)</f>
        <v/>
      </c>
      <c r="AR23" s="46" t="str">
        <f>IF(D23="","",'Maquette CGRP indicé'!$G$26)</f>
        <v/>
      </c>
      <c r="AS23" s="46" t="str">
        <f>IF(E23="","",'Maquette CGRP indicé'!$G$27)</f>
        <v/>
      </c>
      <c r="AT23" s="46" t="str">
        <f>IF(F23="","",'Maquette CGRP indicé'!$G$28)</f>
        <v/>
      </c>
      <c r="AU23" s="46" t="str">
        <f>IF(G23="","",'Maquette CGRP indicé'!$G$29)</f>
        <v/>
      </c>
      <c r="AV23" s="46" t="str">
        <f>IF(H23="","",'Maquette CGRP indicé'!$G$30)</f>
        <v/>
      </c>
      <c r="AW23" s="46" t="str">
        <f>IF(I23="","",'Maquette CGRP indicé'!$G$31)</f>
        <v/>
      </c>
      <c r="AX23" s="46" t="str">
        <f>IF(J23="","",'Maquette CGRP indicé'!$G$32)</f>
        <v/>
      </c>
      <c r="AY23" s="46" t="str">
        <f>IF(K23="","",'Maquette CGRP indicé'!$G$33)</f>
        <v/>
      </c>
      <c r="AZ23" s="46" t="str">
        <f>IF(L23="","",'Maquette CGRP indicé'!$G$34)</f>
        <v/>
      </c>
      <c r="BA23" s="46" t="str">
        <f>IF(M23="","",'Maquette CGRP indicé'!$G$35)</f>
        <v/>
      </c>
      <c r="BB23" s="46" t="str">
        <f>IF(N23="","",'Maquette CGRP indicé'!$G$36)</f>
        <v/>
      </c>
      <c r="BC23" s="46" t="str">
        <f>IF(O23="","",'Maquette CGRP indicé'!$G$37)</f>
        <v/>
      </c>
      <c r="BD23" s="46" t="str">
        <f>IF(P23="","",'Maquette CGRP indicé'!$G$38)</f>
        <v/>
      </c>
      <c r="BE23" s="46" t="str">
        <f>IF(Q23="","",'Maquette CGRP indicé'!$G$39)</f>
        <v/>
      </c>
      <c r="BF23" s="68"/>
      <c r="BG23" s="68"/>
      <c r="BH23" s="68"/>
      <c r="BI23" s="68"/>
      <c r="BJ23" s="69"/>
      <c r="BK23" s="48" t="str">
        <f>IF(C23="","",'Maquette CGRP indicé'!$H$25)</f>
        <v/>
      </c>
      <c r="BL23" s="49" t="str">
        <f>IF(D23="","",'Maquette CGRP indicé'!$H$26)</f>
        <v/>
      </c>
      <c r="BM23" s="49" t="str">
        <f>IF(E23="","",'Maquette CGRP indicé'!$H$27)</f>
        <v/>
      </c>
      <c r="BN23" s="49" t="str">
        <f>IF(F23="","",'Maquette CGRP indicé'!$H$28)</f>
        <v/>
      </c>
      <c r="BO23" s="49" t="str">
        <f>IF(G23="","",'Maquette CGRP indicé'!$H$29)</f>
        <v/>
      </c>
      <c r="BP23" s="49" t="str">
        <f>IF(H23="","",'Maquette CGRP indicé'!$H$30)</f>
        <v/>
      </c>
      <c r="BQ23" s="49" t="str">
        <f>IF(I23="","",'Maquette CGRP indicé'!$H$31)</f>
        <v/>
      </c>
      <c r="BR23" s="49" t="str">
        <f>IF(J23="","",'Maquette CGRP indicé'!$H$32)</f>
        <v/>
      </c>
      <c r="BS23" s="49" t="str">
        <f>IF(K23="","",'Maquette CGRP indicé'!$H$33)</f>
        <v/>
      </c>
      <c r="BT23" s="49" t="str">
        <f>IF(L23="","",'Maquette CGRP indicé'!$H$34)</f>
        <v/>
      </c>
      <c r="BU23" s="49" t="str">
        <f>IF(M23="","",'Maquette CGRP indicé'!$H$35)</f>
        <v/>
      </c>
      <c r="BV23" s="49" t="str">
        <f>IF(N23="","",'Maquette CGRP indicé'!$H$36)</f>
        <v/>
      </c>
      <c r="BW23" s="49" t="str">
        <f>IF(O23="","",'Maquette CGRP indicé'!$H$37)</f>
        <v/>
      </c>
      <c r="BX23" s="49" t="str">
        <f>IF(P23="","",'Maquette CGRP indicé'!$H$38)</f>
        <v/>
      </c>
      <c r="BY23" s="49" t="str">
        <f>IF(Q23="","",'Maquette CGRP indicé'!$H$39)</f>
        <v/>
      </c>
      <c r="BZ23" s="72"/>
      <c r="CA23" s="72"/>
      <c r="CB23" s="72"/>
      <c r="CC23" s="72"/>
      <c r="CD23" s="73"/>
      <c r="CE23" s="38" t="str">
        <f>IF(C23="","",'Maquette CGRP indicé'!$I$25)</f>
        <v/>
      </c>
      <c r="CF23" s="39" t="str">
        <f>IF(D23="","",'Maquette CGRP indicé'!$I$26)</f>
        <v/>
      </c>
      <c r="CG23" s="39" t="str">
        <f>IF(E23="","",'Maquette CGRP indicé'!$I$27)</f>
        <v/>
      </c>
      <c r="CH23" s="39" t="str">
        <f>IF(F23="","",'Maquette CGRP indicé'!$I$28)</f>
        <v/>
      </c>
      <c r="CI23" s="39" t="str">
        <f>IF(G23="","",'Maquette CGRP indicé'!$I$29)</f>
        <v/>
      </c>
      <c r="CJ23" s="39" t="str">
        <f>IF(H23="","",'Maquette CGRP indicé'!$I$30)</f>
        <v/>
      </c>
      <c r="CK23" s="39" t="str">
        <f>IF(I23="","",'Maquette CGRP indicé'!$I$31)</f>
        <v/>
      </c>
      <c r="CL23" s="39" t="str">
        <f>IF(J23="","",'Maquette CGRP indicé'!$I$32)</f>
        <v/>
      </c>
      <c r="CM23" s="39" t="str">
        <f>IF(K23="","",'Maquette CGRP indicé'!$I$33)</f>
        <v/>
      </c>
      <c r="CN23" s="39" t="str">
        <f>IF(L23="","",'Maquette CGRP indicé'!$I$34)</f>
        <v/>
      </c>
      <c r="CO23" s="39" t="str">
        <f>IF(M23="","",'Maquette CGRP indicé'!$I$35)</f>
        <v/>
      </c>
      <c r="CP23" s="39" t="str">
        <f>IF(N23="","",'Maquette CGRP indicé'!$I$36)</f>
        <v/>
      </c>
      <c r="CQ23" s="39" t="str">
        <f>IF(O23="","",'Maquette CGRP indicé'!$I$37)</f>
        <v/>
      </c>
      <c r="CR23" s="39" t="str">
        <f>IF(P23="","",'Maquette CGRP indicé'!$I$38)</f>
        <v/>
      </c>
      <c r="CS23" s="39" t="str">
        <f>IF(Q23="","",'Maquette CGRP indicé'!$I$39)</f>
        <v/>
      </c>
      <c r="CT23" s="68"/>
      <c r="CU23" s="68"/>
      <c r="CV23" s="68"/>
      <c r="CW23" s="68"/>
      <c r="CX23" s="69"/>
      <c r="CY23" s="1">
        <f t="shared" si="2"/>
        <v>45312</v>
      </c>
      <c r="CZ23" s="1" t="str">
        <f t="shared" si="3"/>
        <v>01/01-03/03</v>
      </c>
      <c r="DA23" s="22" t="str">
        <f t="shared" si="4"/>
        <v/>
      </c>
      <c r="DB23" s="22" t="str">
        <f t="shared" si="5"/>
        <v/>
      </c>
      <c r="DC23" s="29" t="str">
        <f t="shared" si="6"/>
        <v/>
      </c>
      <c r="DD23" s="29" t="str">
        <f t="shared" si="7"/>
        <v/>
      </c>
      <c r="DE23" s="29" t="str">
        <f t="shared" si="8"/>
        <v/>
      </c>
    </row>
    <row r="24" spans="1:117">
      <c r="A24" s="9">
        <f t="shared" si="15"/>
        <v>45313</v>
      </c>
      <c r="B24" s="9" t="str">
        <f>IF(AND(formules!$K$29="sogarantykids",A24&gt;formules!$F$30),"",VLOOKUP(TEXT(A24,"jj/mm"),formules!B:C,2,FALSE))</f>
        <v>01/01-03/03</v>
      </c>
      <c r="C24" s="63" t="str">
        <f>IF(B24="","",IF(AND(A24&gt;'Maquette CGRP indicé'!$C$25-1,A24&lt;'Maquette CGRP indicé'!$D$25+1),"X",""))</f>
        <v/>
      </c>
      <c r="D24" s="63" t="str">
        <f>IF(B24="","",IF(AND(A24&gt;'Maquette CGRP indicé'!$C$26-1,A24&lt;'Maquette CGRP indicé'!$D$26+1),"X",""))</f>
        <v/>
      </c>
      <c r="E24" s="63" t="str">
        <f>IF(B24="","",IF(AND(A24&gt;'Maquette CGRP indicé'!$C$27-1,A24&lt;'Maquette CGRP indicé'!$D$27+1),"X",""))</f>
        <v/>
      </c>
      <c r="F24" s="63" t="str">
        <f>IF(B24="","",IF(AND(A24&gt;'Maquette CGRP indicé'!$C$28-1,A24&lt;'Maquette CGRP indicé'!$D$28+1),"X",""))</f>
        <v/>
      </c>
      <c r="G24" s="63" t="str">
        <f>IF(B24="","",IF(AND(A24&gt;'Maquette CGRP indicé'!$C$29-1,A24&lt;'Maquette CGRP indicé'!$D$29+1),"X",""))</f>
        <v/>
      </c>
      <c r="H24" s="63" t="str">
        <f>IF(B24="","",IF(AND(A24&gt;'Maquette CGRP indicé'!$C$30-1,A24&lt;'Maquette CGRP indicé'!$D$30+1),"X",""))</f>
        <v/>
      </c>
      <c r="I24" s="63" t="str">
        <f>IF(B24="","",IF(AND(A24&gt;'Maquette CGRP indicé'!$C$31-1,A24&lt;'Maquette CGRP indicé'!$D$31+1),"X",""))</f>
        <v/>
      </c>
      <c r="J24" s="63" t="str">
        <f>IF(B24="","",IF(AND(A24&gt;'Maquette CGRP indicé'!$C$32-1,A24&lt;'Maquette CGRP indicé'!$D$32+1),"X",""))</f>
        <v/>
      </c>
      <c r="K24" s="63" t="str">
        <f>IF(B24="","",IF(AND(A24&gt;'Maquette CGRP indicé'!$C$33-1,A24&lt;'Maquette CGRP indicé'!$D$33+1),"X",""))</f>
        <v/>
      </c>
      <c r="L24" s="63" t="str">
        <f>IF(B24="","",IF(AND(A24&gt;'Maquette CGRP indicé'!$C$34-1,A24&lt;'Maquette CGRP indicé'!$D$34+1),"X",""))</f>
        <v/>
      </c>
      <c r="M24" s="63" t="str">
        <f>IF(B24="","",IF(AND(A24&gt;'Maquette CGRP indicé'!$C$35-1,A24&lt;'Maquette CGRP indicé'!$D$35+1),"X",""))</f>
        <v/>
      </c>
      <c r="N24" s="63" t="str">
        <f>IF(B24="","",IF(AND(A24&gt;'Maquette CGRP indicé'!$C$36-1,A24&lt;'Maquette CGRP indicé'!$D$36+1),"X",""))</f>
        <v/>
      </c>
      <c r="O24" s="63" t="str">
        <f>IF(B24="","",IF(AND(A24&gt;'Maquette CGRP indicé'!$C$37-1,A24&lt;'Maquette CGRP indicé'!$D$37+1),"X",""))</f>
        <v/>
      </c>
      <c r="P24" s="63" t="str">
        <f>IF(B24="","",IF(AND(A24&gt;'Maquette CGRP indicé'!$C$38-1,A24&lt;'Maquette CGRP indicé'!$D$38+1),"X",""))</f>
        <v/>
      </c>
      <c r="Q24" s="63" t="str">
        <f>IF(B24="","",IF(AND(A24&gt;'Maquette CGRP indicé'!$C$39-1,A24&lt;'Maquette CGRP indicé'!$D$39+1),"X",""))</f>
        <v/>
      </c>
      <c r="W24" s="41" t="str">
        <f>IF(C24="","",'Maquette CGRP indicé'!$R$25)</f>
        <v/>
      </c>
      <c r="X24" s="42" t="str">
        <f>IF(D24="","",'Maquette CGRP indicé'!$R$26)</f>
        <v/>
      </c>
      <c r="Y24" s="42" t="str">
        <f>IF(E24="","",'Maquette CGRP indicé'!$R$27)</f>
        <v/>
      </c>
      <c r="Z24" s="42" t="str">
        <f>IF(F24="","",'Maquette CGRP indicé'!$R$28)</f>
        <v/>
      </c>
      <c r="AA24" s="42" t="str">
        <f>IF(G24="","",'Maquette CGRP indicé'!$R$29)</f>
        <v/>
      </c>
      <c r="AB24" s="42" t="str">
        <f>IF(H24="","",'Maquette CGRP indicé'!$R$30)</f>
        <v/>
      </c>
      <c r="AC24" s="42" t="str">
        <f>IF(I24="","",'Maquette CGRP indicé'!$R$31)</f>
        <v/>
      </c>
      <c r="AD24" s="42" t="str">
        <f>IF(J24="","",'Maquette CGRP indicé'!$R$32)</f>
        <v/>
      </c>
      <c r="AE24" s="42" t="str">
        <f>IF(K24="","",'Maquette CGRP indicé'!$R$33)</f>
        <v/>
      </c>
      <c r="AF24" s="42" t="str">
        <f>IF(L24="","",'Maquette CGRP indicé'!$R$34)</f>
        <v/>
      </c>
      <c r="AG24" s="42" t="str">
        <f>IF(M24="","",'Maquette CGRP indicé'!$R$35)</f>
        <v/>
      </c>
      <c r="AH24" s="42" t="str">
        <f>IF(N24="","",'Maquette CGRP indicé'!$R$36)</f>
        <v/>
      </c>
      <c r="AI24" s="42" t="str">
        <f>IF(O24="","",'Maquette CGRP indicé'!$R$37)</f>
        <v/>
      </c>
      <c r="AJ24" s="42" t="str">
        <f>IF(P24="","",'Maquette CGRP indicé'!$R$38)</f>
        <v/>
      </c>
      <c r="AK24" s="42" t="str">
        <f>IF(Q24="","",'Maquette CGRP indicé'!$R$39)</f>
        <v/>
      </c>
      <c r="AL24" s="64"/>
      <c r="AM24" s="64"/>
      <c r="AN24" s="64"/>
      <c r="AO24" s="64"/>
      <c r="AP24" s="65"/>
      <c r="AQ24" s="45" t="str">
        <f>IF(C24="","",'Maquette CGRP indicé'!$G$25)</f>
        <v/>
      </c>
      <c r="AR24" s="46" t="str">
        <f>IF(D24="","",'Maquette CGRP indicé'!$G$26)</f>
        <v/>
      </c>
      <c r="AS24" s="46" t="str">
        <f>IF(E24="","",'Maquette CGRP indicé'!$G$27)</f>
        <v/>
      </c>
      <c r="AT24" s="46" t="str">
        <f>IF(F24="","",'Maquette CGRP indicé'!$G$28)</f>
        <v/>
      </c>
      <c r="AU24" s="46" t="str">
        <f>IF(G24="","",'Maquette CGRP indicé'!$G$29)</f>
        <v/>
      </c>
      <c r="AV24" s="46" t="str">
        <f>IF(H24="","",'Maquette CGRP indicé'!$G$30)</f>
        <v/>
      </c>
      <c r="AW24" s="46" t="str">
        <f>IF(I24="","",'Maquette CGRP indicé'!$G$31)</f>
        <v/>
      </c>
      <c r="AX24" s="46" t="str">
        <f>IF(J24="","",'Maquette CGRP indicé'!$G$32)</f>
        <v/>
      </c>
      <c r="AY24" s="46" t="str">
        <f>IF(K24="","",'Maquette CGRP indicé'!$G$33)</f>
        <v/>
      </c>
      <c r="AZ24" s="46" t="str">
        <f>IF(L24="","",'Maquette CGRP indicé'!$G$34)</f>
        <v/>
      </c>
      <c r="BA24" s="46" t="str">
        <f>IF(M24="","",'Maquette CGRP indicé'!$G$35)</f>
        <v/>
      </c>
      <c r="BB24" s="46" t="str">
        <f>IF(N24="","",'Maquette CGRP indicé'!$G$36)</f>
        <v/>
      </c>
      <c r="BC24" s="46" t="str">
        <f>IF(O24="","",'Maquette CGRP indicé'!$G$37)</f>
        <v/>
      </c>
      <c r="BD24" s="46" t="str">
        <f>IF(P24="","",'Maquette CGRP indicé'!$G$38)</f>
        <v/>
      </c>
      <c r="BE24" s="46" t="str">
        <f>IF(Q24="","",'Maquette CGRP indicé'!$G$39)</f>
        <v/>
      </c>
      <c r="BF24" s="68"/>
      <c r="BG24" s="68"/>
      <c r="BH24" s="68"/>
      <c r="BI24" s="68"/>
      <c r="BJ24" s="69"/>
      <c r="BK24" s="48" t="str">
        <f>IF(C24="","",'Maquette CGRP indicé'!$H$25)</f>
        <v/>
      </c>
      <c r="BL24" s="49" t="str">
        <f>IF(D24="","",'Maquette CGRP indicé'!$H$26)</f>
        <v/>
      </c>
      <c r="BM24" s="49" t="str">
        <f>IF(E24="","",'Maquette CGRP indicé'!$H$27)</f>
        <v/>
      </c>
      <c r="BN24" s="49" t="str">
        <f>IF(F24="","",'Maquette CGRP indicé'!$H$28)</f>
        <v/>
      </c>
      <c r="BO24" s="49" t="str">
        <f>IF(G24="","",'Maquette CGRP indicé'!$H$29)</f>
        <v/>
      </c>
      <c r="BP24" s="49" t="str">
        <f>IF(H24="","",'Maquette CGRP indicé'!$H$30)</f>
        <v/>
      </c>
      <c r="BQ24" s="49" t="str">
        <f>IF(I24="","",'Maquette CGRP indicé'!$H$31)</f>
        <v/>
      </c>
      <c r="BR24" s="49" t="str">
        <f>IF(J24="","",'Maquette CGRP indicé'!$H$32)</f>
        <v/>
      </c>
      <c r="BS24" s="49" t="str">
        <f>IF(K24="","",'Maquette CGRP indicé'!$H$33)</f>
        <v/>
      </c>
      <c r="BT24" s="49" t="str">
        <f>IF(L24="","",'Maquette CGRP indicé'!$H$34)</f>
        <v/>
      </c>
      <c r="BU24" s="49" t="str">
        <f>IF(M24="","",'Maquette CGRP indicé'!$H$35)</f>
        <v/>
      </c>
      <c r="BV24" s="49" t="str">
        <f>IF(N24="","",'Maquette CGRP indicé'!$H$36)</f>
        <v/>
      </c>
      <c r="BW24" s="49" t="str">
        <f>IF(O24="","",'Maquette CGRP indicé'!$H$37)</f>
        <v/>
      </c>
      <c r="BX24" s="49" t="str">
        <f>IF(P24="","",'Maquette CGRP indicé'!$H$38)</f>
        <v/>
      </c>
      <c r="BY24" s="49" t="str">
        <f>IF(Q24="","",'Maquette CGRP indicé'!$H$39)</f>
        <v/>
      </c>
      <c r="BZ24" s="72"/>
      <c r="CA24" s="72"/>
      <c r="CB24" s="72"/>
      <c r="CC24" s="72"/>
      <c r="CD24" s="73"/>
      <c r="CE24" s="38" t="str">
        <f>IF(C24="","",'Maquette CGRP indicé'!$I$25)</f>
        <v/>
      </c>
      <c r="CF24" s="39" t="str">
        <f>IF(D24="","",'Maquette CGRP indicé'!$I$26)</f>
        <v/>
      </c>
      <c r="CG24" s="39" t="str">
        <f>IF(E24="","",'Maquette CGRP indicé'!$I$27)</f>
        <v/>
      </c>
      <c r="CH24" s="39" t="str">
        <f>IF(F24="","",'Maquette CGRP indicé'!$I$28)</f>
        <v/>
      </c>
      <c r="CI24" s="39" t="str">
        <f>IF(G24="","",'Maquette CGRP indicé'!$I$29)</f>
        <v/>
      </c>
      <c r="CJ24" s="39" t="str">
        <f>IF(H24="","",'Maquette CGRP indicé'!$I$30)</f>
        <v/>
      </c>
      <c r="CK24" s="39" t="str">
        <f>IF(I24="","",'Maquette CGRP indicé'!$I$31)</f>
        <v/>
      </c>
      <c r="CL24" s="39" t="str">
        <f>IF(J24="","",'Maquette CGRP indicé'!$I$32)</f>
        <v/>
      </c>
      <c r="CM24" s="39" t="str">
        <f>IF(K24="","",'Maquette CGRP indicé'!$I$33)</f>
        <v/>
      </c>
      <c r="CN24" s="39" t="str">
        <f>IF(L24="","",'Maquette CGRP indicé'!$I$34)</f>
        <v/>
      </c>
      <c r="CO24" s="39" t="str">
        <f>IF(M24="","",'Maquette CGRP indicé'!$I$35)</f>
        <v/>
      </c>
      <c r="CP24" s="39" t="str">
        <f>IF(N24="","",'Maquette CGRP indicé'!$I$36)</f>
        <v/>
      </c>
      <c r="CQ24" s="39" t="str">
        <f>IF(O24="","",'Maquette CGRP indicé'!$I$37)</f>
        <v/>
      </c>
      <c r="CR24" s="39" t="str">
        <f>IF(P24="","",'Maquette CGRP indicé'!$I$38)</f>
        <v/>
      </c>
      <c r="CS24" s="39" t="str">
        <f>IF(Q24="","",'Maquette CGRP indicé'!$I$39)</f>
        <v/>
      </c>
      <c r="CT24" s="68"/>
      <c r="CU24" s="68"/>
      <c r="CV24" s="68"/>
      <c r="CW24" s="68"/>
      <c r="CX24" s="69"/>
      <c r="CY24" s="1">
        <f t="shared" si="2"/>
        <v>45313</v>
      </c>
      <c r="CZ24" s="1" t="str">
        <f t="shared" si="3"/>
        <v>01/01-03/03</v>
      </c>
      <c r="DA24" s="22" t="str">
        <f t="shared" si="4"/>
        <v/>
      </c>
      <c r="DB24" s="22" t="str">
        <f t="shared" si="5"/>
        <v/>
      </c>
      <c r="DC24" s="29" t="str">
        <f t="shared" si="6"/>
        <v/>
      </c>
      <c r="DD24" s="29" t="str">
        <f t="shared" si="7"/>
        <v/>
      </c>
      <c r="DE24" s="29" t="str">
        <f t="shared" si="8"/>
        <v/>
      </c>
    </row>
    <row r="25" spans="1:117">
      <c r="A25" s="9">
        <f t="shared" si="15"/>
        <v>45314</v>
      </c>
      <c r="B25" s="9" t="str">
        <f>IF(AND(formules!$K$29="sogarantykids",A25&gt;formules!$F$30),"",VLOOKUP(TEXT(A25,"jj/mm"),formules!B:C,2,FALSE))</f>
        <v>01/01-03/03</v>
      </c>
      <c r="C25" s="63" t="str">
        <f>IF(B25="","",IF(AND(A25&gt;'Maquette CGRP indicé'!$C$25-1,A25&lt;'Maquette CGRP indicé'!$D$25+1),"X",""))</f>
        <v/>
      </c>
      <c r="D25" s="63" t="str">
        <f>IF(B25="","",IF(AND(A25&gt;'Maquette CGRP indicé'!$C$26-1,A25&lt;'Maquette CGRP indicé'!$D$26+1),"X",""))</f>
        <v/>
      </c>
      <c r="E25" s="63" t="str">
        <f>IF(B25="","",IF(AND(A25&gt;'Maquette CGRP indicé'!$C$27-1,A25&lt;'Maquette CGRP indicé'!$D$27+1),"X",""))</f>
        <v/>
      </c>
      <c r="F25" s="63" t="str">
        <f>IF(B25="","",IF(AND(A25&gt;'Maquette CGRP indicé'!$C$28-1,A25&lt;'Maquette CGRP indicé'!$D$28+1),"X",""))</f>
        <v/>
      </c>
      <c r="G25" s="63" t="str">
        <f>IF(B25="","",IF(AND(A25&gt;'Maquette CGRP indicé'!$C$29-1,A25&lt;'Maquette CGRP indicé'!$D$29+1),"X",""))</f>
        <v/>
      </c>
      <c r="H25" s="63" t="str">
        <f>IF(B25="","",IF(AND(A25&gt;'Maquette CGRP indicé'!$C$30-1,A25&lt;'Maquette CGRP indicé'!$D$30+1),"X",""))</f>
        <v/>
      </c>
      <c r="I25" s="63" t="str">
        <f>IF(B25="","",IF(AND(A25&gt;'Maquette CGRP indicé'!$C$31-1,A25&lt;'Maquette CGRP indicé'!$D$31+1),"X",""))</f>
        <v/>
      </c>
      <c r="J25" s="63" t="str">
        <f>IF(B25="","",IF(AND(A25&gt;'Maquette CGRP indicé'!$C$32-1,A25&lt;'Maquette CGRP indicé'!$D$32+1),"X",""))</f>
        <v/>
      </c>
      <c r="K25" s="63" t="str">
        <f>IF(B25="","",IF(AND(A25&gt;'Maquette CGRP indicé'!$C$33-1,A25&lt;'Maquette CGRP indicé'!$D$33+1),"X",""))</f>
        <v/>
      </c>
      <c r="L25" s="63" t="str">
        <f>IF(B25="","",IF(AND(A25&gt;'Maquette CGRP indicé'!$C$34-1,A25&lt;'Maquette CGRP indicé'!$D$34+1),"X",""))</f>
        <v/>
      </c>
      <c r="M25" s="63" t="str">
        <f>IF(B25="","",IF(AND(A25&gt;'Maquette CGRP indicé'!$C$35-1,A25&lt;'Maquette CGRP indicé'!$D$35+1),"X",""))</f>
        <v/>
      </c>
      <c r="N25" s="63" t="str">
        <f>IF(B25="","",IF(AND(A25&gt;'Maquette CGRP indicé'!$C$36-1,A25&lt;'Maquette CGRP indicé'!$D$36+1),"X",""))</f>
        <v/>
      </c>
      <c r="O25" s="63" t="str">
        <f>IF(B25="","",IF(AND(A25&gt;'Maquette CGRP indicé'!$C$37-1,A25&lt;'Maquette CGRP indicé'!$D$37+1),"X",""))</f>
        <v/>
      </c>
      <c r="P25" s="63" t="str">
        <f>IF(B25="","",IF(AND(A25&gt;'Maquette CGRP indicé'!$C$38-1,A25&lt;'Maquette CGRP indicé'!$D$38+1),"X",""))</f>
        <v/>
      </c>
      <c r="Q25" s="63" t="str">
        <f>IF(B25="","",IF(AND(A25&gt;'Maquette CGRP indicé'!$C$39-1,A25&lt;'Maquette CGRP indicé'!$D$39+1),"X",""))</f>
        <v/>
      </c>
      <c r="W25" s="41" t="str">
        <f>IF(C25="","",'Maquette CGRP indicé'!$R$25)</f>
        <v/>
      </c>
      <c r="X25" s="42" t="str">
        <f>IF(D25="","",'Maquette CGRP indicé'!$R$26)</f>
        <v/>
      </c>
      <c r="Y25" s="42" t="str">
        <f>IF(E25="","",'Maquette CGRP indicé'!$R$27)</f>
        <v/>
      </c>
      <c r="Z25" s="42" t="str">
        <f>IF(F25="","",'Maquette CGRP indicé'!$R$28)</f>
        <v/>
      </c>
      <c r="AA25" s="42" t="str">
        <f>IF(G25="","",'Maquette CGRP indicé'!$R$29)</f>
        <v/>
      </c>
      <c r="AB25" s="42" t="str">
        <f>IF(H25="","",'Maquette CGRP indicé'!$R$30)</f>
        <v/>
      </c>
      <c r="AC25" s="42" t="str">
        <f>IF(I25="","",'Maquette CGRP indicé'!$R$31)</f>
        <v/>
      </c>
      <c r="AD25" s="42" t="str">
        <f>IF(J25="","",'Maquette CGRP indicé'!$R$32)</f>
        <v/>
      </c>
      <c r="AE25" s="42" t="str">
        <f>IF(K25="","",'Maquette CGRP indicé'!$R$33)</f>
        <v/>
      </c>
      <c r="AF25" s="42" t="str">
        <f>IF(L25="","",'Maquette CGRP indicé'!$R$34)</f>
        <v/>
      </c>
      <c r="AG25" s="42" t="str">
        <f>IF(M25="","",'Maquette CGRP indicé'!$R$35)</f>
        <v/>
      </c>
      <c r="AH25" s="42" t="str">
        <f>IF(N25="","",'Maquette CGRP indicé'!$R$36)</f>
        <v/>
      </c>
      <c r="AI25" s="42" t="str">
        <f>IF(O25="","",'Maquette CGRP indicé'!$R$37)</f>
        <v/>
      </c>
      <c r="AJ25" s="42" t="str">
        <f>IF(P25="","",'Maquette CGRP indicé'!$R$38)</f>
        <v/>
      </c>
      <c r="AK25" s="42" t="str">
        <f>IF(Q25="","",'Maquette CGRP indicé'!$R$39)</f>
        <v/>
      </c>
      <c r="AL25" s="64"/>
      <c r="AM25" s="64"/>
      <c r="AN25" s="64"/>
      <c r="AO25" s="64"/>
      <c r="AP25" s="65"/>
      <c r="AQ25" s="45" t="str">
        <f>IF(C25="","",'Maquette CGRP indicé'!$G$25)</f>
        <v/>
      </c>
      <c r="AR25" s="46" t="str">
        <f>IF(D25="","",'Maquette CGRP indicé'!$G$26)</f>
        <v/>
      </c>
      <c r="AS25" s="46" t="str">
        <f>IF(E25="","",'Maquette CGRP indicé'!$G$27)</f>
        <v/>
      </c>
      <c r="AT25" s="46" t="str">
        <f>IF(F25="","",'Maquette CGRP indicé'!$G$28)</f>
        <v/>
      </c>
      <c r="AU25" s="46" t="str">
        <f>IF(G25="","",'Maquette CGRP indicé'!$G$29)</f>
        <v/>
      </c>
      <c r="AV25" s="46" t="str">
        <f>IF(H25="","",'Maquette CGRP indicé'!$G$30)</f>
        <v/>
      </c>
      <c r="AW25" s="46" t="str">
        <f>IF(I25="","",'Maquette CGRP indicé'!$G$31)</f>
        <v/>
      </c>
      <c r="AX25" s="46" t="str">
        <f>IF(J25="","",'Maquette CGRP indicé'!$G$32)</f>
        <v/>
      </c>
      <c r="AY25" s="46" t="str">
        <f>IF(K25="","",'Maquette CGRP indicé'!$G$33)</f>
        <v/>
      </c>
      <c r="AZ25" s="46" t="str">
        <f>IF(L25="","",'Maquette CGRP indicé'!$G$34)</f>
        <v/>
      </c>
      <c r="BA25" s="46" t="str">
        <f>IF(M25="","",'Maquette CGRP indicé'!$G$35)</f>
        <v/>
      </c>
      <c r="BB25" s="46" t="str">
        <f>IF(N25="","",'Maquette CGRP indicé'!$G$36)</f>
        <v/>
      </c>
      <c r="BC25" s="46" t="str">
        <f>IF(O25="","",'Maquette CGRP indicé'!$G$37)</f>
        <v/>
      </c>
      <c r="BD25" s="46" t="str">
        <f>IF(P25="","",'Maquette CGRP indicé'!$G$38)</f>
        <v/>
      </c>
      <c r="BE25" s="46" t="str">
        <f>IF(Q25="","",'Maquette CGRP indicé'!$G$39)</f>
        <v/>
      </c>
      <c r="BF25" s="68"/>
      <c r="BG25" s="68"/>
      <c r="BH25" s="68"/>
      <c r="BI25" s="68"/>
      <c r="BJ25" s="69"/>
      <c r="BK25" s="48" t="str">
        <f>IF(C25="","",'Maquette CGRP indicé'!$H$25)</f>
        <v/>
      </c>
      <c r="BL25" s="49" t="str">
        <f>IF(D25="","",'Maquette CGRP indicé'!$H$26)</f>
        <v/>
      </c>
      <c r="BM25" s="49" t="str">
        <f>IF(E25="","",'Maquette CGRP indicé'!$H$27)</f>
        <v/>
      </c>
      <c r="BN25" s="49" t="str">
        <f>IF(F25="","",'Maquette CGRP indicé'!$H$28)</f>
        <v/>
      </c>
      <c r="BO25" s="49" t="str">
        <f>IF(G25="","",'Maquette CGRP indicé'!$H$29)</f>
        <v/>
      </c>
      <c r="BP25" s="49" t="str">
        <f>IF(H25="","",'Maquette CGRP indicé'!$H$30)</f>
        <v/>
      </c>
      <c r="BQ25" s="49" t="str">
        <f>IF(I25="","",'Maquette CGRP indicé'!$H$31)</f>
        <v/>
      </c>
      <c r="BR25" s="49" t="str">
        <f>IF(J25="","",'Maquette CGRP indicé'!$H$32)</f>
        <v/>
      </c>
      <c r="BS25" s="49" t="str">
        <f>IF(K25="","",'Maquette CGRP indicé'!$H$33)</f>
        <v/>
      </c>
      <c r="BT25" s="49" t="str">
        <f>IF(L25="","",'Maquette CGRP indicé'!$H$34)</f>
        <v/>
      </c>
      <c r="BU25" s="49" t="str">
        <f>IF(M25="","",'Maquette CGRP indicé'!$H$35)</f>
        <v/>
      </c>
      <c r="BV25" s="49" t="str">
        <f>IF(N25="","",'Maquette CGRP indicé'!$H$36)</f>
        <v/>
      </c>
      <c r="BW25" s="49" t="str">
        <f>IF(O25="","",'Maquette CGRP indicé'!$H$37)</f>
        <v/>
      </c>
      <c r="BX25" s="49" t="str">
        <f>IF(P25="","",'Maquette CGRP indicé'!$H$38)</f>
        <v/>
      </c>
      <c r="BY25" s="49" t="str">
        <f>IF(Q25="","",'Maquette CGRP indicé'!$H$39)</f>
        <v/>
      </c>
      <c r="BZ25" s="72"/>
      <c r="CA25" s="72"/>
      <c r="CB25" s="72"/>
      <c r="CC25" s="72"/>
      <c r="CD25" s="73"/>
      <c r="CE25" s="38" t="str">
        <f>IF(C25="","",'Maquette CGRP indicé'!$I$25)</f>
        <v/>
      </c>
      <c r="CF25" s="39" t="str">
        <f>IF(D25="","",'Maquette CGRP indicé'!$I$26)</f>
        <v/>
      </c>
      <c r="CG25" s="39" t="str">
        <f>IF(E25="","",'Maquette CGRP indicé'!$I$27)</f>
        <v/>
      </c>
      <c r="CH25" s="39" t="str">
        <f>IF(F25="","",'Maquette CGRP indicé'!$I$28)</f>
        <v/>
      </c>
      <c r="CI25" s="39" t="str">
        <f>IF(G25="","",'Maquette CGRP indicé'!$I$29)</f>
        <v/>
      </c>
      <c r="CJ25" s="39" t="str">
        <f>IF(H25="","",'Maquette CGRP indicé'!$I$30)</f>
        <v/>
      </c>
      <c r="CK25" s="39" t="str">
        <f>IF(I25="","",'Maquette CGRP indicé'!$I$31)</f>
        <v/>
      </c>
      <c r="CL25" s="39" t="str">
        <f>IF(J25="","",'Maquette CGRP indicé'!$I$32)</f>
        <v/>
      </c>
      <c r="CM25" s="39" t="str">
        <f>IF(K25="","",'Maquette CGRP indicé'!$I$33)</f>
        <v/>
      </c>
      <c r="CN25" s="39" t="str">
        <f>IF(L25="","",'Maquette CGRP indicé'!$I$34)</f>
        <v/>
      </c>
      <c r="CO25" s="39" t="str">
        <f>IF(M25="","",'Maquette CGRP indicé'!$I$35)</f>
        <v/>
      </c>
      <c r="CP25" s="39" t="str">
        <f>IF(N25="","",'Maquette CGRP indicé'!$I$36)</f>
        <v/>
      </c>
      <c r="CQ25" s="39" t="str">
        <f>IF(O25="","",'Maquette CGRP indicé'!$I$37)</f>
        <v/>
      </c>
      <c r="CR25" s="39" t="str">
        <f>IF(P25="","",'Maquette CGRP indicé'!$I$38)</f>
        <v/>
      </c>
      <c r="CS25" s="39" t="str">
        <f>IF(Q25="","",'Maquette CGRP indicé'!$I$39)</f>
        <v/>
      </c>
      <c r="CT25" s="68"/>
      <c r="CU25" s="68"/>
      <c r="CV25" s="68"/>
      <c r="CW25" s="68"/>
      <c r="CX25" s="69"/>
      <c r="CY25" s="1">
        <f t="shared" si="2"/>
        <v>45314</v>
      </c>
      <c r="CZ25" s="1" t="str">
        <f t="shared" si="3"/>
        <v>01/01-03/03</v>
      </c>
      <c r="DA25" s="22" t="str">
        <f t="shared" si="4"/>
        <v/>
      </c>
      <c r="DB25" s="22" t="str">
        <f t="shared" si="5"/>
        <v/>
      </c>
      <c r="DC25" s="29" t="str">
        <f t="shared" si="6"/>
        <v/>
      </c>
      <c r="DD25" s="29" t="str">
        <f t="shared" si="7"/>
        <v/>
      </c>
      <c r="DE25" s="29" t="str">
        <f t="shared" si="8"/>
        <v/>
      </c>
    </row>
    <row r="26" spans="1:117">
      <c r="A26" s="9">
        <f t="shared" si="15"/>
        <v>45315</v>
      </c>
      <c r="B26" s="9" t="str">
        <f>IF(AND(formules!$K$29="sogarantykids",A26&gt;formules!$F$30),"",VLOOKUP(TEXT(A26,"jj/mm"),formules!B:C,2,FALSE))</f>
        <v>01/01-03/03</v>
      </c>
      <c r="C26" s="63" t="str">
        <f>IF(B26="","",IF(AND(A26&gt;'Maquette CGRP indicé'!$C$25-1,A26&lt;'Maquette CGRP indicé'!$D$25+1),"X",""))</f>
        <v/>
      </c>
      <c r="D26" s="63" t="str">
        <f>IF(B26="","",IF(AND(A26&gt;'Maquette CGRP indicé'!$C$26-1,A26&lt;'Maquette CGRP indicé'!$D$26+1),"X",""))</f>
        <v/>
      </c>
      <c r="E26" s="63" t="str">
        <f>IF(B26="","",IF(AND(A26&gt;'Maquette CGRP indicé'!$C$27-1,A26&lt;'Maquette CGRP indicé'!$D$27+1),"X",""))</f>
        <v/>
      </c>
      <c r="F26" s="63" t="str">
        <f>IF(B26="","",IF(AND(A26&gt;'Maquette CGRP indicé'!$C$28-1,A26&lt;'Maquette CGRP indicé'!$D$28+1),"X",""))</f>
        <v/>
      </c>
      <c r="G26" s="63" t="str">
        <f>IF(B26="","",IF(AND(A26&gt;'Maquette CGRP indicé'!$C$29-1,A26&lt;'Maquette CGRP indicé'!$D$29+1),"X",""))</f>
        <v/>
      </c>
      <c r="H26" s="63" t="str">
        <f>IF(B26="","",IF(AND(A26&gt;'Maquette CGRP indicé'!$C$30-1,A26&lt;'Maquette CGRP indicé'!$D$30+1),"X",""))</f>
        <v/>
      </c>
      <c r="I26" s="63" t="str">
        <f>IF(B26="","",IF(AND(A26&gt;'Maquette CGRP indicé'!$C$31-1,A26&lt;'Maquette CGRP indicé'!$D$31+1),"X",""))</f>
        <v/>
      </c>
      <c r="J26" s="63" t="str">
        <f>IF(B26="","",IF(AND(A26&gt;'Maquette CGRP indicé'!$C$32-1,A26&lt;'Maquette CGRP indicé'!$D$32+1),"X",""))</f>
        <v/>
      </c>
      <c r="K26" s="63" t="str">
        <f>IF(B26="","",IF(AND(A26&gt;'Maquette CGRP indicé'!$C$33-1,A26&lt;'Maquette CGRP indicé'!$D$33+1),"X",""))</f>
        <v/>
      </c>
      <c r="L26" s="63" t="str">
        <f>IF(B26="","",IF(AND(A26&gt;'Maquette CGRP indicé'!$C$34-1,A26&lt;'Maquette CGRP indicé'!$D$34+1),"X",""))</f>
        <v/>
      </c>
      <c r="M26" s="63" t="str">
        <f>IF(B26="","",IF(AND(A26&gt;'Maquette CGRP indicé'!$C$35-1,A26&lt;'Maquette CGRP indicé'!$D$35+1),"X",""))</f>
        <v/>
      </c>
      <c r="N26" s="63" t="str">
        <f>IF(B26="","",IF(AND(A26&gt;'Maquette CGRP indicé'!$C$36-1,A26&lt;'Maquette CGRP indicé'!$D$36+1),"X",""))</f>
        <v/>
      </c>
      <c r="O26" s="63" t="str">
        <f>IF(B26="","",IF(AND(A26&gt;'Maquette CGRP indicé'!$C$37-1,A26&lt;'Maquette CGRP indicé'!$D$37+1),"X",""))</f>
        <v/>
      </c>
      <c r="P26" s="63" t="str">
        <f>IF(B26="","",IF(AND(A26&gt;'Maquette CGRP indicé'!$C$38-1,A26&lt;'Maquette CGRP indicé'!$D$38+1),"X",""))</f>
        <v/>
      </c>
      <c r="Q26" s="63" t="str">
        <f>IF(B26="","",IF(AND(A26&gt;'Maquette CGRP indicé'!$C$39-1,A26&lt;'Maquette CGRP indicé'!$D$39+1),"X",""))</f>
        <v/>
      </c>
      <c r="W26" s="41" t="str">
        <f>IF(C26="","",'Maquette CGRP indicé'!$R$25)</f>
        <v/>
      </c>
      <c r="X26" s="42" t="str">
        <f>IF(D26="","",'Maquette CGRP indicé'!$R$26)</f>
        <v/>
      </c>
      <c r="Y26" s="42" t="str">
        <f>IF(E26="","",'Maquette CGRP indicé'!$R$27)</f>
        <v/>
      </c>
      <c r="Z26" s="42" t="str">
        <f>IF(F26="","",'Maquette CGRP indicé'!$R$28)</f>
        <v/>
      </c>
      <c r="AA26" s="42" t="str">
        <f>IF(G26="","",'Maquette CGRP indicé'!$R$29)</f>
        <v/>
      </c>
      <c r="AB26" s="42" t="str">
        <f>IF(H26="","",'Maquette CGRP indicé'!$R$30)</f>
        <v/>
      </c>
      <c r="AC26" s="42" t="str">
        <f>IF(I26="","",'Maquette CGRP indicé'!$R$31)</f>
        <v/>
      </c>
      <c r="AD26" s="42" t="str">
        <f>IF(J26="","",'Maquette CGRP indicé'!$R$32)</f>
        <v/>
      </c>
      <c r="AE26" s="42" t="str">
        <f>IF(K26="","",'Maquette CGRP indicé'!$R$33)</f>
        <v/>
      </c>
      <c r="AF26" s="42" t="str">
        <f>IF(L26="","",'Maquette CGRP indicé'!$R$34)</f>
        <v/>
      </c>
      <c r="AG26" s="42" t="str">
        <f>IF(M26="","",'Maquette CGRP indicé'!$R$35)</f>
        <v/>
      </c>
      <c r="AH26" s="42" t="str">
        <f>IF(N26="","",'Maquette CGRP indicé'!$R$36)</f>
        <v/>
      </c>
      <c r="AI26" s="42" t="str">
        <f>IF(O26="","",'Maquette CGRP indicé'!$R$37)</f>
        <v/>
      </c>
      <c r="AJ26" s="42" t="str">
        <f>IF(P26="","",'Maquette CGRP indicé'!$R$38)</f>
        <v/>
      </c>
      <c r="AK26" s="42" t="str">
        <f>IF(Q26="","",'Maquette CGRP indicé'!$R$39)</f>
        <v/>
      </c>
      <c r="AL26" s="64"/>
      <c r="AM26" s="64"/>
      <c r="AN26" s="64"/>
      <c r="AO26" s="64"/>
      <c r="AP26" s="65"/>
      <c r="AQ26" s="45" t="str">
        <f>IF(C26="","",'Maquette CGRP indicé'!$G$25)</f>
        <v/>
      </c>
      <c r="AR26" s="46" t="str">
        <f>IF(D26="","",'Maquette CGRP indicé'!$G$26)</f>
        <v/>
      </c>
      <c r="AS26" s="46" t="str">
        <f>IF(E26="","",'Maquette CGRP indicé'!$G$27)</f>
        <v/>
      </c>
      <c r="AT26" s="46" t="str">
        <f>IF(F26="","",'Maquette CGRP indicé'!$G$28)</f>
        <v/>
      </c>
      <c r="AU26" s="46" t="str">
        <f>IF(G26="","",'Maquette CGRP indicé'!$G$29)</f>
        <v/>
      </c>
      <c r="AV26" s="46" t="str">
        <f>IF(H26="","",'Maquette CGRP indicé'!$G$30)</f>
        <v/>
      </c>
      <c r="AW26" s="46" t="str">
        <f>IF(I26="","",'Maquette CGRP indicé'!$G$31)</f>
        <v/>
      </c>
      <c r="AX26" s="46" t="str">
        <f>IF(J26="","",'Maquette CGRP indicé'!$G$32)</f>
        <v/>
      </c>
      <c r="AY26" s="46" t="str">
        <f>IF(K26="","",'Maquette CGRP indicé'!$G$33)</f>
        <v/>
      </c>
      <c r="AZ26" s="46" t="str">
        <f>IF(L26="","",'Maquette CGRP indicé'!$G$34)</f>
        <v/>
      </c>
      <c r="BA26" s="46" t="str">
        <f>IF(M26="","",'Maquette CGRP indicé'!$G$35)</f>
        <v/>
      </c>
      <c r="BB26" s="46" t="str">
        <f>IF(N26="","",'Maquette CGRP indicé'!$G$36)</f>
        <v/>
      </c>
      <c r="BC26" s="46" t="str">
        <f>IF(O26="","",'Maquette CGRP indicé'!$G$37)</f>
        <v/>
      </c>
      <c r="BD26" s="46" t="str">
        <f>IF(P26="","",'Maquette CGRP indicé'!$G$38)</f>
        <v/>
      </c>
      <c r="BE26" s="46" t="str">
        <f>IF(Q26="","",'Maquette CGRP indicé'!$G$39)</f>
        <v/>
      </c>
      <c r="BF26" s="68"/>
      <c r="BG26" s="68"/>
      <c r="BH26" s="68"/>
      <c r="BI26" s="68"/>
      <c r="BJ26" s="69"/>
      <c r="BK26" s="48" t="str">
        <f>IF(C26="","",'Maquette CGRP indicé'!$H$25)</f>
        <v/>
      </c>
      <c r="BL26" s="49" t="str">
        <f>IF(D26="","",'Maquette CGRP indicé'!$H$26)</f>
        <v/>
      </c>
      <c r="BM26" s="49" t="str">
        <f>IF(E26="","",'Maquette CGRP indicé'!$H$27)</f>
        <v/>
      </c>
      <c r="BN26" s="49" t="str">
        <f>IF(F26="","",'Maquette CGRP indicé'!$H$28)</f>
        <v/>
      </c>
      <c r="BO26" s="49" t="str">
        <f>IF(G26="","",'Maquette CGRP indicé'!$H$29)</f>
        <v/>
      </c>
      <c r="BP26" s="49" t="str">
        <f>IF(H26="","",'Maquette CGRP indicé'!$H$30)</f>
        <v/>
      </c>
      <c r="BQ26" s="49" t="str">
        <f>IF(I26="","",'Maquette CGRP indicé'!$H$31)</f>
        <v/>
      </c>
      <c r="BR26" s="49" t="str">
        <f>IF(J26="","",'Maquette CGRP indicé'!$H$32)</f>
        <v/>
      </c>
      <c r="BS26" s="49" t="str">
        <f>IF(K26="","",'Maquette CGRP indicé'!$H$33)</f>
        <v/>
      </c>
      <c r="BT26" s="49" t="str">
        <f>IF(L26="","",'Maquette CGRP indicé'!$H$34)</f>
        <v/>
      </c>
      <c r="BU26" s="49" t="str">
        <f>IF(M26="","",'Maquette CGRP indicé'!$H$35)</f>
        <v/>
      </c>
      <c r="BV26" s="49" t="str">
        <f>IF(N26="","",'Maquette CGRP indicé'!$H$36)</f>
        <v/>
      </c>
      <c r="BW26" s="49" t="str">
        <f>IF(O26="","",'Maquette CGRP indicé'!$H$37)</f>
        <v/>
      </c>
      <c r="BX26" s="49" t="str">
        <f>IF(P26="","",'Maquette CGRP indicé'!$H$38)</f>
        <v/>
      </c>
      <c r="BY26" s="49" t="str">
        <f>IF(Q26="","",'Maquette CGRP indicé'!$H$39)</f>
        <v/>
      </c>
      <c r="BZ26" s="72"/>
      <c r="CA26" s="72"/>
      <c r="CB26" s="72"/>
      <c r="CC26" s="72"/>
      <c r="CD26" s="73"/>
      <c r="CE26" s="38" t="str">
        <f>IF(C26="","",'Maquette CGRP indicé'!$I$25)</f>
        <v/>
      </c>
      <c r="CF26" s="39" t="str">
        <f>IF(D26="","",'Maquette CGRP indicé'!$I$26)</f>
        <v/>
      </c>
      <c r="CG26" s="39" t="str">
        <f>IF(E26="","",'Maquette CGRP indicé'!$I$27)</f>
        <v/>
      </c>
      <c r="CH26" s="39" t="str">
        <f>IF(F26="","",'Maquette CGRP indicé'!$I$28)</f>
        <v/>
      </c>
      <c r="CI26" s="39" t="str">
        <f>IF(G26="","",'Maquette CGRP indicé'!$I$29)</f>
        <v/>
      </c>
      <c r="CJ26" s="39" t="str">
        <f>IF(H26="","",'Maquette CGRP indicé'!$I$30)</f>
        <v/>
      </c>
      <c r="CK26" s="39" t="str">
        <f>IF(I26="","",'Maquette CGRP indicé'!$I$31)</f>
        <v/>
      </c>
      <c r="CL26" s="39" t="str">
        <f>IF(J26="","",'Maquette CGRP indicé'!$I$32)</f>
        <v/>
      </c>
      <c r="CM26" s="39" t="str">
        <f>IF(K26="","",'Maquette CGRP indicé'!$I$33)</f>
        <v/>
      </c>
      <c r="CN26" s="39" t="str">
        <f>IF(L26="","",'Maquette CGRP indicé'!$I$34)</f>
        <v/>
      </c>
      <c r="CO26" s="39" t="str">
        <f>IF(M26="","",'Maquette CGRP indicé'!$I$35)</f>
        <v/>
      </c>
      <c r="CP26" s="39" t="str">
        <f>IF(N26="","",'Maquette CGRP indicé'!$I$36)</f>
        <v/>
      </c>
      <c r="CQ26" s="39" t="str">
        <f>IF(O26="","",'Maquette CGRP indicé'!$I$37)</f>
        <v/>
      </c>
      <c r="CR26" s="39" t="str">
        <f>IF(P26="","",'Maquette CGRP indicé'!$I$38)</f>
        <v/>
      </c>
      <c r="CS26" s="39" t="str">
        <f>IF(Q26="","",'Maquette CGRP indicé'!$I$39)</f>
        <v/>
      </c>
      <c r="CT26" s="68"/>
      <c r="CU26" s="68"/>
      <c r="CV26" s="68"/>
      <c r="CW26" s="68"/>
      <c r="CX26" s="69"/>
      <c r="CY26" s="1">
        <f t="shared" si="2"/>
        <v>45315</v>
      </c>
      <c r="CZ26" s="1" t="str">
        <f t="shared" si="3"/>
        <v>01/01-03/03</v>
      </c>
      <c r="DA26" s="22" t="str">
        <f t="shared" si="4"/>
        <v/>
      </c>
      <c r="DB26" s="22" t="str">
        <f t="shared" si="5"/>
        <v/>
      </c>
      <c r="DC26" s="29" t="str">
        <f t="shared" si="6"/>
        <v/>
      </c>
      <c r="DD26" s="29" t="str">
        <f t="shared" si="7"/>
        <v/>
      </c>
      <c r="DE26" s="29" t="str">
        <f t="shared" si="8"/>
        <v/>
      </c>
    </row>
    <row r="27" spans="1:117">
      <c r="A27" s="9">
        <f t="shared" si="15"/>
        <v>45316</v>
      </c>
      <c r="B27" s="9" t="str">
        <f>IF(AND(formules!$K$29="sogarantykids",A27&gt;formules!$F$30),"",VLOOKUP(TEXT(A27,"jj/mm"),formules!B:C,2,FALSE))</f>
        <v>01/01-03/03</v>
      </c>
      <c r="C27" s="63" t="str">
        <f>IF(B27="","",IF(AND(A27&gt;'Maquette CGRP indicé'!$C$25-1,A27&lt;'Maquette CGRP indicé'!$D$25+1),"X",""))</f>
        <v/>
      </c>
      <c r="D27" s="63" t="str">
        <f>IF(B27="","",IF(AND(A27&gt;'Maquette CGRP indicé'!$C$26-1,A27&lt;'Maquette CGRP indicé'!$D$26+1),"X",""))</f>
        <v/>
      </c>
      <c r="E27" s="63" t="str">
        <f>IF(B27="","",IF(AND(A27&gt;'Maquette CGRP indicé'!$C$27-1,A27&lt;'Maquette CGRP indicé'!$D$27+1),"X",""))</f>
        <v/>
      </c>
      <c r="F27" s="63" t="str">
        <f>IF(B27="","",IF(AND(A27&gt;'Maquette CGRP indicé'!$C$28-1,A27&lt;'Maquette CGRP indicé'!$D$28+1),"X",""))</f>
        <v/>
      </c>
      <c r="G27" s="63" t="str">
        <f>IF(B27="","",IF(AND(A27&gt;'Maquette CGRP indicé'!$C$29-1,A27&lt;'Maquette CGRP indicé'!$D$29+1),"X",""))</f>
        <v/>
      </c>
      <c r="H27" s="63" t="str">
        <f>IF(B27="","",IF(AND(A27&gt;'Maquette CGRP indicé'!$C$30-1,A27&lt;'Maquette CGRP indicé'!$D$30+1),"X",""))</f>
        <v/>
      </c>
      <c r="I27" s="63" t="str">
        <f>IF(B27="","",IF(AND(A27&gt;'Maquette CGRP indicé'!$C$31-1,A27&lt;'Maquette CGRP indicé'!$D$31+1),"X",""))</f>
        <v/>
      </c>
      <c r="J27" s="63" t="str">
        <f>IF(B27="","",IF(AND(A27&gt;'Maquette CGRP indicé'!$C$32-1,A27&lt;'Maquette CGRP indicé'!$D$32+1),"X",""))</f>
        <v/>
      </c>
      <c r="K27" s="63" t="str">
        <f>IF(B27="","",IF(AND(A27&gt;'Maquette CGRP indicé'!$C$33-1,A27&lt;'Maquette CGRP indicé'!$D$33+1),"X",""))</f>
        <v/>
      </c>
      <c r="L27" s="63" t="str">
        <f>IF(B27="","",IF(AND(A27&gt;'Maquette CGRP indicé'!$C$34-1,A27&lt;'Maquette CGRP indicé'!$D$34+1),"X",""))</f>
        <v/>
      </c>
      <c r="M27" s="63" t="str">
        <f>IF(B27="","",IF(AND(A27&gt;'Maquette CGRP indicé'!$C$35-1,A27&lt;'Maquette CGRP indicé'!$D$35+1),"X",""))</f>
        <v/>
      </c>
      <c r="N27" s="63" t="str">
        <f>IF(B27="","",IF(AND(A27&gt;'Maquette CGRP indicé'!$C$36-1,A27&lt;'Maquette CGRP indicé'!$D$36+1),"X",""))</f>
        <v/>
      </c>
      <c r="O27" s="63" t="str">
        <f>IF(B27="","",IF(AND(A27&gt;'Maquette CGRP indicé'!$C$37-1,A27&lt;'Maquette CGRP indicé'!$D$37+1),"X",""))</f>
        <v/>
      </c>
      <c r="P27" s="63" t="str">
        <f>IF(B27="","",IF(AND(A27&gt;'Maquette CGRP indicé'!$C$38-1,A27&lt;'Maquette CGRP indicé'!$D$38+1),"X",""))</f>
        <v/>
      </c>
      <c r="Q27" s="63" t="str">
        <f>IF(B27="","",IF(AND(A27&gt;'Maquette CGRP indicé'!$C$39-1,A27&lt;'Maquette CGRP indicé'!$D$39+1),"X",""))</f>
        <v/>
      </c>
      <c r="W27" s="41" t="str">
        <f>IF(C27="","",'Maquette CGRP indicé'!$R$25)</f>
        <v/>
      </c>
      <c r="X27" s="42" t="str">
        <f>IF(D27="","",'Maquette CGRP indicé'!$R$26)</f>
        <v/>
      </c>
      <c r="Y27" s="42" t="str">
        <f>IF(E27="","",'Maquette CGRP indicé'!$R$27)</f>
        <v/>
      </c>
      <c r="Z27" s="42" t="str">
        <f>IF(F27="","",'Maquette CGRP indicé'!$R$28)</f>
        <v/>
      </c>
      <c r="AA27" s="42" t="str">
        <f>IF(G27="","",'Maquette CGRP indicé'!$R$29)</f>
        <v/>
      </c>
      <c r="AB27" s="42" t="str">
        <f>IF(H27="","",'Maquette CGRP indicé'!$R$30)</f>
        <v/>
      </c>
      <c r="AC27" s="42" t="str">
        <f>IF(I27="","",'Maquette CGRP indicé'!$R$31)</f>
        <v/>
      </c>
      <c r="AD27" s="42" t="str">
        <f>IF(J27="","",'Maquette CGRP indicé'!$R$32)</f>
        <v/>
      </c>
      <c r="AE27" s="42" t="str">
        <f>IF(K27="","",'Maquette CGRP indicé'!$R$33)</f>
        <v/>
      </c>
      <c r="AF27" s="42" t="str">
        <f>IF(L27="","",'Maquette CGRP indicé'!$R$34)</f>
        <v/>
      </c>
      <c r="AG27" s="42" t="str">
        <f>IF(M27="","",'Maquette CGRP indicé'!$R$35)</f>
        <v/>
      </c>
      <c r="AH27" s="42" t="str">
        <f>IF(N27="","",'Maquette CGRP indicé'!$R$36)</f>
        <v/>
      </c>
      <c r="AI27" s="42" t="str">
        <f>IF(O27="","",'Maquette CGRP indicé'!$R$37)</f>
        <v/>
      </c>
      <c r="AJ27" s="42" t="str">
        <f>IF(P27="","",'Maquette CGRP indicé'!$R$38)</f>
        <v/>
      </c>
      <c r="AK27" s="42" t="str">
        <f>IF(Q27="","",'Maquette CGRP indicé'!$R$39)</f>
        <v/>
      </c>
      <c r="AL27" s="64"/>
      <c r="AM27" s="64"/>
      <c r="AN27" s="64"/>
      <c r="AO27" s="64"/>
      <c r="AP27" s="65"/>
      <c r="AQ27" s="45" t="str">
        <f>IF(C27="","",'Maquette CGRP indicé'!$G$25)</f>
        <v/>
      </c>
      <c r="AR27" s="46" t="str">
        <f>IF(D27="","",'Maquette CGRP indicé'!$G$26)</f>
        <v/>
      </c>
      <c r="AS27" s="46" t="str">
        <f>IF(E27="","",'Maquette CGRP indicé'!$G$27)</f>
        <v/>
      </c>
      <c r="AT27" s="46" t="str">
        <f>IF(F27="","",'Maquette CGRP indicé'!$G$28)</f>
        <v/>
      </c>
      <c r="AU27" s="46" t="str">
        <f>IF(G27="","",'Maquette CGRP indicé'!$G$29)</f>
        <v/>
      </c>
      <c r="AV27" s="46" t="str">
        <f>IF(H27="","",'Maquette CGRP indicé'!$G$30)</f>
        <v/>
      </c>
      <c r="AW27" s="46" t="str">
        <f>IF(I27="","",'Maquette CGRP indicé'!$G$31)</f>
        <v/>
      </c>
      <c r="AX27" s="46" t="str">
        <f>IF(J27="","",'Maquette CGRP indicé'!$G$32)</f>
        <v/>
      </c>
      <c r="AY27" s="46" t="str">
        <f>IF(K27="","",'Maquette CGRP indicé'!$G$33)</f>
        <v/>
      </c>
      <c r="AZ27" s="46" t="str">
        <f>IF(L27="","",'Maquette CGRP indicé'!$G$34)</f>
        <v/>
      </c>
      <c r="BA27" s="46" t="str">
        <f>IF(M27="","",'Maquette CGRP indicé'!$G$35)</f>
        <v/>
      </c>
      <c r="BB27" s="46" t="str">
        <f>IF(N27="","",'Maquette CGRP indicé'!$G$36)</f>
        <v/>
      </c>
      <c r="BC27" s="46" t="str">
        <f>IF(O27="","",'Maquette CGRP indicé'!$G$37)</f>
        <v/>
      </c>
      <c r="BD27" s="46" t="str">
        <f>IF(P27="","",'Maquette CGRP indicé'!$G$38)</f>
        <v/>
      </c>
      <c r="BE27" s="46" t="str">
        <f>IF(Q27="","",'Maquette CGRP indicé'!$G$39)</f>
        <v/>
      </c>
      <c r="BF27" s="68"/>
      <c r="BG27" s="68"/>
      <c r="BH27" s="68"/>
      <c r="BI27" s="68"/>
      <c r="BJ27" s="69"/>
      <c r="BK27" s="48" t="str">
        <f>IF(C27="","",'Maquette CGRP indicé'!$H$25)</f>
        <v/>
      </c>
      <c r="BL27" s="49" t="str">
        <f>IF(D27="","",'Maquette CGRP indicé'!$H$26)</f>
        <v/>
      </c>
      <c r="BM27" s="49" t="str">
        <f>IF(E27="","",'Maquette CGRP indicé'!$H$27)</f>
        <v/>
      </c>
      <c r="BN27" s="49" t="str">
        <f>IF(F27="","",'Maquette CGRP indicé'!$H$28)</f>
        <v/>
      </c>
      <c r="BO27" s="49" t="str">
        <f>IF(G27="","",'Maquette CGRP indicé'!$H$29)</f>
        <v/>
      </c>
      <c r="BP27" s="49" t="str">
        <f>IF(H27="","",'Maquette CGRP indicé'!$H$30)</f>
        <v/>
      </c>
      <c r="BQ27" s="49" t="str">
        <f>IF(I27="","",'Maquette CGRP indicé'!$H$31)</f>
        <v/>
      </c>
      <c r="BR27" s="49" t="str">
        <f>IF(J27="","",'Maquette CGRP indicé'!$H$32)</f>
        <v/>
      </c>
      <c r="BS27" s="49" t="str">
        <f>IF(K27="","",'Maquette CGRP indicé'!$H$33)</f>
        <v/>
      </c>
      <c r="BT27" s="49" t="str">
        <f>IF(L27="","",'Maquette CGRP indicé'!$H$34)</f>
        <v/>
      </c>
      <c r="BU27" s="49" t="str">
        <f>IF(M27="","",'Maquette CGRP indicé'!$H$35)</f>
        <v/>
      </c>
      <c r="BV27" s="49" t="str">
        <f>IF(N27="","",'Maquette CGRP indicé'!$H$36)</f>
        <v/>
      </c>
      <c r="BW27" s="49" t="str">
        <f>IF(O27="","",'Maquette CGRP indicé'!$H$37)</f>
        <v/>
      </c>
      <c r="BX27" s="49" t="str">
        <f>IF(P27="","",'Maquette CGRP indicé'!$H$38)</f>
        <v/>
      </c>
      <c r="BY27" s="49" t="str">
        <f>IF(Q27="","",'Maquette CGRP indicé'!$H$39)</f>
        <v/>
      </c>
      <c r="BZ27" s="72"/>
      <c r="CA27" s="72"/>
      <c r="CB27" s="72"/>
      <c r="CC27" s="72"/>
      <c r="CD27" s="73"/>
      <c r="CE27" s="38" t="str">
        <f>IF(C27="","",'Maquette CGRP indicé'!$I$25)</f>
        <v/>
      </c>
      <c r="CF27" s="39" t="str">
        <f>IF(D27="","",'Maquette CGRP indicé'!$I$26)</f>
        <v/>
      </c>
      <c r="CG27" s="39" t="str">
        <f>IF(E27="","",'Maquette CGRP indicé'!$I$27)</f>
        <v/>
      </c>
      <c r="CH27" s="39" t="str">
        <f>IF(F27="","",'Maquette CGRP indicé'!$I$28)</f>
        <v/>
      </c>
      <c r="CI27" s="39" t="str">
        <f>IF(G27="","",'Maquette CGRP indicé'!$I$29)</f>
        <v/>
      </c>
      <c r="CJ27" s="39" t="str">
        <f>IF(H27="","",'Maquette CGRP indicé'!$I$30)</f>
        <v/>
      </c>
      <c r="CK27" s="39" t="str">
        <f>IF(I27="","",'Maquette CGRP indicé'!$I$31)</f>
        <v/>
      </c>
      <c r="CL27" s="39" t="str">
        <f>IF(J27="","",'Maquette CGRP indicé'!$I$32)</f>
        <v/>
      </c>
      <c r="CM27" s="39" t="str">
        <f>IF(K27="","",'Maquette CGRP indicé'!$I$33)</f>
        <v/>
      </c>
      <c r="CN27" s="39" t="str">
        <f>IF(L27="","",'Maquette CGRP indicé'!$I$34)</f>
        <v/>
      </c>
      <c r="CO27" s="39" t="str">
        <f>IF(M27="","",'Maquette CGRP indicé'!$I$35)</f>
        <v/>
      </c>
      <c r="CP27" s="39" t="str">
        <f>IF(N27="","",'Maquette CGRP indicé'!$I$36)</f>
        <v/>
      </c>
      <c r="CQ27" s="39" t="str">
        <f>IF(O27="","",'Maquette CGRP indicé'!$I$37)</f>
        <v/>
      </c>
      <c r="CR27" s="39" t="str">
        <f>IF(P27="","",'Maquette CGRP indicé'!$I$38)</f>
        <v/>
      </c>
      <c r="CS27" s="39" t="str">
        <f>IF(Q27="","",'Maquette CGRP indicé'!$I$39)</f>
        <v/>
      </c>
      <c r="CT27" s="68"/>
      <c r="CU27" s="68"/>
      <c r="CV27" s="68"/>
      <c r="CW27" s="68"/>
      <c r="CX27" s="69"/>
      <c r="CY27" s="1">
        <f t="shared" si="2"/>
        <v>45316</v>
      </c>
      <c r="CZ27" s="1" t="str">
        <f t="shared" si="3"/>
        <v>01/01-03/03</v>
      </c>
      <c r="DA27" s="22" t="str">
        <f t="shared" si="4"/>
        <v/>
      </c>
      <c r="DB27" s="22" t="str">
        <f t="shared" si="5"/>
        <v/>
      </c>
      <c r="DC27" s="29" t="str">
        <f t="shared" si="6"/>
        <v/>
      </c>
      <c r="DD27" s="29" t="str">
        <f t="shared" si="7"/>
        <v/>
      </c>
      <c r="DE27" s="29" t="str">
        <f t="shared" si="8"/>
        <v/>
      </c>
    </row>
    <row r="28" spans="1:117">
      <c r="A28" s="9">
        <f t="shared" si="15"/>
        <v>45317</v>
      </c>
      <c r="B28" s="9" t="str">
        <f>IF(AND(formules!$K$29="sogarantykids",A28&gt;formules!$F$30),"",VLOOKUP(TEXT(A28,"jj/mm"),formules!B:C,2,FALSE))</f>
        <v>01/01-03/03</v>
      </c>
      <c r="C28" s="63" t="str">
        <f>IF(B28="","",IF(AND(A28&gt;'Maquette CGRP indicé'!$C$25-1,A28&lt;'Maquette CGRP indicé'!$D$25+1),"X",""))</f>
        <v/>
      </c>
      <c r="D28" s="63" t="str">
        <f>IF(B28="","",IF(AND(A28&gt;'Maquette CGRP indicé'!$C$26-1,A28&lt;'Maquette CGRP indicé'!$D$26+1),"X",""))</f>
        <v/>
      </c>
      <c r="E28" s="63" t="str">
        <f>IF(B28="","",IF(AND(A28&gt;'Maquette CGRP indicé'!$C$27-1,A28&lt;'Maquette CGRP indicé'!$D$27+1),"X",""))</f>
        <v/>
      </c>
      <c r="F28" s="63" t="str">
        <f>IF(B28="","",IF(AND(A28&gt;'Maquette CGRP indicé'!$C$28-1,A28&lt;'Maquette CGRP indicé'!$D$28+1),"X",""))</f>
        <v/>
      </c>
      <c r="G28" s="63" t="str">
        <f>IF(B28="","",IF(AND(A28&gt;'Maquette CGRP indicé'!$C$29-1,A28&lt;'Maquette CGRP indicé'!$D$29+1),"X",""))</f>
        <v/>
      </c>
      <c r="H28" s="63" t="str">
        <f>IF(B28="","",IF(AND(A28&gt;'Maquette CGRP indicé'!$C$30-1,A28&lt;'Maquette CGRP indicé'!$D$30+1),"X",""))</f>
        <v/>
      </c>
      <c r="I28" s="63" t="str">
        <f>IF(B28="","",IF(AND(A28&gt;'Maquette CGRP indicé'!$C$31-1,A28&lt;'Maquette CGRP indicé'!$D$31+1),"X",""))</f>
        <v/>
      </c>
      <c r="J28" s="63" t="str">
        <f>IF(B28="","",IF(AND(A28&gt;'Maquette CGRP indicé'!$C$32-1,A28&lt;'Maquette CGRP indicé'!$D$32+1),"X",""))</f>
        <v/>
      </c>
      <c r="K28" s="63" t="str">
        <f>IF(B28="","",IF(AND(A28&gt;'Maquette CGRP indicé'!$C$33-1,A28&lt;'Maquette CGRP indicé'!$D$33+1),"X",""))</f>
        <v/>
      </c>
      <c r="L28" s="63" t="str">
        <f>IF(B28="","",IF(AND(A28&gt;'Maquette CGRP indicé'!$C$34-1,A28&lt;'Maquette CGRP indicé'!$D$34+1),"X",""))</f>
        <v/>
      </c>
      <c r="M28" s="63" t="str">
        <f>IF(B28="","",IF(AND(A28&gt;'Maquette CGRP indicé'!$C$35-1,A28&lt;'Maquette CGRP indicé'!$D$35+1),"X",""))</f>
        <v/>
      </c>
      <c r="N28" s="63" t="str">
        <f>IF(B28="","",IF(AND(A28&gt;'Maquette CGRP indicé'!$C$36-1,A28&lt;'Maquette CGRP indicé'!$D$36+1),"X",""))</f>
        <v/>
      </c>
      <c r="O28" s="63" t="str">
        <f>IF(B28="","",IF(AND(A28&gt;'Maquette CGRP indicé'!$C$37-1,A28&lt;'Maquette CGRP indicé'!$D$37+1),"X",""))</f>
        <v/>
      </c>
      <c r="P28" s="63" t="str">
        <f>IF(B28="","",IF(AND(A28&gt;'Maquette CGRP indicé'!$C$38-1,A28&lt;'Maquette CGRP indicé'!$D$38+1),"X",""))</f>
        <v/>
      </c>
      <c r="Q28" s="63" t="str">
        <f>IF(B28="","",IF(AND(A28&gt;'Maquette CGRP indicé'!$C$39-1,A28&lt;'Maquette CGRP indicé'!$D$39+1),"X",""))</f>
        <v/>
      </c>
      <c r="W28" s="41" t="str">
        <f>IF(C28="","",'Maquette CGRP indicé'!$R$25)</f>
        <v/>
      </c>
      <c r="X28" s="42" t="str">
        <f>IF(D28="","",'Maquette CGRP indicé'!$R$26)</f>
        <v/>
      </c>
      <c r="Y28" s="42" t="str">
        <f>IF(E28="","",'Maquette CGRP indicé'!$R$27)</f>
        <v/>
      </c>
      <c r="Z28" s="42" t="str">
        <f>IF(F28="","",'Maquette CGRP indicé'!$R$28)</f>
        <v/>
      </c>
      <c r="AA28" s="42" t="str">
        <f>IF(G28="","",'Maquette CGRP indicé'!$R$29)</f>
        <v/>
      </c>
      <c r="AB28" s="42" t="str">
        <f>IF(H28="","",'Maquette CGRP indicé'!$R$30)</f>
        <v/>
      </c>
      <c r="AC28" s="42" t="str">
        <f>IF(I28="","",'Maquette CGRP indicé'!$R$31)</f>
        <v/>
      </c>
      <c r="AD28" s="42" t="str">
        <f>IF(J28="","",'Maquette CGRP indicé'!$R$32)</f>
        <v/>
      </c>
      <c r="AE28" s="42" t="str">
        <f>IF(K28="","",'Maquette CGRP indicé'!$R$33)</f>
        <v/>
      </c>
      <c r="AF28" s="42" t="str">
        <f>IF(L28="","",'Maquette CGRP indicé'!$R$34)</f>
        <v/>
      </c>
      <c r="AG28" s="42" t="str">
        <f>IF(M28="","",'Maquette CGRP indicé'!$R$35)</f>
        <v/>
      </c>
      <c r="AH28" s="42" t="str">
        <f>IF(N28="","",'Maquette CGRP indicé'!$R$36)</f>
        <v/>
      </c>
      <c r="AI28" s="42" t="str">
        <f>IF(O28="","",'Maquette CGRP indicé'!$R$37)</f>
        <v/>
      </c>
      <c r="AJ28" s="42" t="str">
        <f>IF(P28="","",'Maquette CGRP indicé'!$R$38)</f>
        <v/>
      </c>
      <c r="AK28" s="42" t="str">
        <f>IF(Q28="","",'Maquette CGRP indicé'!$R$39)</f>
        <v/>
      </c>
      <c r="AL28" s="64"/>
      <c r="AM28" s="64"/>
      <c r="AN28" s="64"/>
      <c r="AO28" s="64"/>
      <c r="AP28" s="65"/>
      <c r="AQ28" s="45" t="str">
        <f>IF(C28="","",'Maquette CGRP indicé'!$G$25)</f>
        <v/>
      </c>
      <c r="AR28" s="46" t="str">
        <f>IF(D28="","",'Maquette CGRP indicé'!$G$26)</f>
        <v/>
      </c>
      <c r="AS28" s="46" t="str">
        <f>IF(E28="","",'Maquette CGRP indicé'!$G$27)</f>
        <v/>
      </c>
      <c r="AT28" s="46" t="str">
        <f>IF(F28="","",'Maquette CGRP indicé'!$G$28)</f>
        <v/>
      </c>
      <c r="AU28" s="46" t="str">
        <f>IF(G28="","",'Maquette CGRP indicé'!$G$29)</f>
        <v/>
      </c>
      <c r="AV28" s="46" t="str">
        <f>IF(H28="","",'Maquette CGRP indicé'!$G$30)</f>
        <v/>
      </c>
      <c r="AW28" s="46" t="str">
        <f>IF(I28="","",'Maquette CGRP indicé'!$G$31)</f>
        <v/>
      </c>
      <c r="AX28" s="46" t="str">
        <f>IF(J28="","",'Maquette CGRP indicé'!$G$32)</f>
        <v/>
      </c>
      <c r="AY28" s="46" t="str">
        <f>IF(K28="","",'Maquette CGRP indicé'!$G$33)</f>
        <v/>
      </c>
      <c r="AZ28" s="46" t="str">
        <f>IF(L28="","",'Maquette CGRP indicé'!$G$34)</f>
        <v/>
      </c>
      <c r="BA28" s="46" t="str">
        <f>IF(M28="","",'Maquette CGRP indicé'!$G$35)</f>
        <v/>
      </c>
      <c r="BB28" s="46" t="str">
        <f>IF(N28="","",'Maquette CGRP indicé'!$G$36)</f>
        <v/>
      </c>
      <c r="BC28" s="46" t="str">
        <f>IF(O28="","",'Maquette CGRP indicé'!$G$37)</f>
        <v/>
      </c>
      <c r="BD28" s="46" t="str">
        <f>IF(P28="","",'Maquette CGRP indicé'!$G$38)</f>
        <v/>
      </c>
      <c r="BE28" s="46" t="str">
        <f>IF(Q28="","",'Maquette CGRP indicé'!$G$39)</f>
        <v/>
      </c>
      <c r="BF28" s="68"/>
      <c r="BG28" s="68"/>
      <c r="BH28" s="68"/>
      <c r="BI28" s="68"/>
      <c r="BJ28" s="69"/>
      <c r="BK28" s="48" t="str">
        <f>IF(C28="","",'Maquette CGRP indicé'!$H$25)</f>
        <v/>
      </c>
      <c r="BL28" s="49" t="str">
        <f>IF(D28="","",'Maquette CGRP indicé'!$H$26)</f>
        <v/>
      </c>
      <c r="BM28" s="49" t="str">
        <f>IF(E28="","",'Maquette CGRP indicé'!$H$27)</f>
        <v/>
      </c>
      <c r="BN28" s="49" t="str">
        <f>IF(F28="","",'Maquette CGRP indicé'!$H$28)</f>
        <v/>
      </c>
      <c r="BO28" s="49" t="str">
        <f>IF(G28="","",'Maquette CGRP indicé'!$H$29)</f>
        <v/>
      </c>
      <c r="BP28" s="49" t="str">
        <f>IF(H28="","",'Maquette CGRP indicé'!$H$30)</f>
        <v/>
      </c>
      <c r="BQ28" s="49" t="str">
        <f>IF(I28="","",'Maquette CGRP indicé'!$H$31)</f>
        <v/>
      </c>
      <c r="BR28" s="49" t="str">
        <f>IF(J28="","",'Maquette CGRP indicé'!$H$32)</f>
        <v/>
      </c>
      <c r="BS28" s="49" t="str">
        <f>IF(K28="","",'Maquette CGRP indicé'!$H$33)</f>
        <v/>
      </c>
      <c r="BT28" s="49" t="str">
        <f>IF(L28="","",'Maquette CGRP indicé'!$H$34)</f>
        <v/>
      </c>
      <c r="BU28" s="49" t="str">
        <f>IF(M28="","",'Maquette CGRP indicé'!$H$35)</f>
        <v/>
      </c>
      <c r="BV28" s="49" t="str">
        <f>IF(N28="","",'Maquette CGRP indicé'!$H$36)</f>
        <v/>
      </c>
      <c r="BW28" s="49" t="str">
        <f>IF(O28="","",'Maquette CGRP indicé'!$H$37)</f>
        <v/>
      </c>
      <c r="BX28" s="49" t="str">
        <f>IF(P28="","",'Maquette CGRP indicé'!$H$38)</f>
        <v/>
      </c>
      <c r="BY28" s="49" t="str">
        <f>IF(Q28="","",'Maquette CGRP indicé'!$H$39)</f>
        <v/>
      </c>
      <c r="BZ28" s="72"/>
      <c r="CA28" s="72"/>
      <c r="CB28" s="72"/>
      <c r="CC28" s="72"/>
      <c r="CD28" s="73"/>
      <c r="CE28" s="38" t="str">
        <f>IF(C28="","",'Maquette CGRP indicé'!$I$25)</f>
        <v/>
      </c>
      <c r="CF28" s="39" t="str">
        <f>IF(D28="","",'Maquette CGRP indicé'!$I$26)</f>
        <v/>
      </c>
      <c r="CG28" s="39" t="str">
        <f>IF(E28="","",'Maquette CGRP indicé'!$I$27)</f>
        <v/>
      </c>
      <c r="CH28" s="39" t="str">
        <f>IF(F28="","",'Maquette CGRP indicé'!$I$28)</f>
        <v/>
      </c>
      <c r="CI28" s="39" t="str">
        <f>IF(G28="","",'Maquette CGRP indicé'!$I$29)</f>
        <v/>
      </c>
      <c r="CJ28" s="39" t="str">
        <f>IF(H28="","",'Maquette CGRP indicé'!$I$30)</f>
        <v/>
      </c>
      <c r="CK28" s="39" t="str">
        <f>IF(I28="","",'Maquette CGRP indicé'!$I$31)</f>
        <v/>
      </c>
      <c r="CL28" s="39" t="str">
        <f>IF(J28="","",'Maquette CGRP indicé'!$I$32)</f>
        <v/>
      </c>
      <c r="CM28" s="39" t="str">
        <f>IF(K28="","",'Maquette CGRP indicé'!$I$33)</f>
        <v/>
      </c>
      <c r="CN28" s="39" t="str">
        <f>IF(L28="","",'Maquette CGRP indicé'!$I$34)</f>
        <v/>
      </c>
      <c r="CO28" s="39" t="str">
        <f>IF(M28="","",'Maquette CGRP indicé'!$I$35)</f>
        <v/>
      </c>
      <c r="CP28" s="39" t="str">
        <f>IF(N28="","",'Maquette CGRP indicé'!$I$36)</f>
        <v/>
      </c>
      <c r="CQ28" s="39" t="str">
        <f>IF(O28="","",'Maquette CGRP indicé'!$I$37)</f>
        <v/>
      </c>
      <c r="CR28" s="39" t="str">
        <f>IF(P28="","",'Maquette CGRP indicé'!$I$38)</f>
        <v/>
      </c>
      <c r="CS28" s="39" t="str">
        <f>IF(Q28="","",'Maquette CGRP indicé'!$I$39)</f>
        <v/>
      </c>
      <c r="CT28" s="68"/>
      <c r="CU28" s="68"/>
      <c r="CV28" s="68"/>
      <c r="CW28" s="68"/>
      <c r="CX28" s="69"/>
      <c r="CY28" s="1">
        <f t="shared" si="2"/>
        <v>45317</v>
      </c>
      <c r="CZ28" s="1" t="str">
        <f t="shared" si="3"/>
        <v>01/01-03/03</v>
      </c>
      <c r="DA28" s="22" t="str">
        <f t="shared" si="4"/>
        <v/>
      </c>
      <c r="DB28" s="22" t="str">
        <f t="shared" si="5"/>
        <v/>
      </c>
      <c r="DC28" s="29" t="str">
        <f t="shared" si="6"/>
        <v/>
      </c>
      <c r="DD28" s="29" t="str">
        <f t="shared" si="7"/>
        <v/>
      </c>
      <c r="DE28" s="29" t="str">
        <f t="shared" si="8"/>
        <v/>
      </c>
    </row>
    <row r="29" spans="1:117">
      <c r="A29" s="9">
        <f t="shared" si="15"/>
        <v>45318</v>
      </c>
      <c r="B29" s="9" t="str">
        <f>IF(AND(formules!$K$29="sogarantykids",A29&gt;formules!$F$30),"",VLOOKUP(TEXT(A29,"jj/mm"),formules!B:C,2,FALSE))</f>
        <v>01/01-03/03</v>
      </c>
      <c r="C29" s="63" t="str">
        <f>IF(B29="","",IF(AND(A29&gt;'Maquette CGRP indicé'!$C$25-1,A29&lt;'Maquette CGRP indicé'!$D$25+1),"X",""))</f>
        <v/>
      </c>
      <c r="D29" s="63" t="str">
        <f>IF(B29="","",IF(AND(A29&gt;'Maquette CGRP indicé'!$C$26-1,A29&lt;'Maquette CGRP indicé'!$D$26+1),"X",""))</f>
        <v/>
      </c>
      <c r="E29" s="63" t="str">
        <f>IF(B29="","",IF(AND(A29&gt;'Maquette CGRP indicé'!$C$27-1,A29&lt;'Maquette CGRP indicé'!$D$27+1),"X",""))</f>
        <v/>
      </c>
      <c r="F29" s="63" t="str">
        <f>IF(B29="","",IF(AND(A29&gt;'Maquette CGRP indicé'!$C$28-1,A29&lt;'Maquette CGRP indicé'!$D$28+1),"X",""))</f>
        <v/>
      </c>
      <c r="G29" s="63" t="str">
        <f>IF(B29="","",IF(AND(A29&gt;'Maquette CGRP indicé'!$C$29-1,A29&lt;'Maquette CGRP indicé'!$D$29+1),"X",""))</f>
        <v/>
      </c>
      <c r="H29" s="63" t="str">
        <f>IF(B29="","",IF(AND(A29&gt;'Maquette CGRP indicé'!$C$30-1,A29&lt;'Maquette CGRP indicé'!$D$30+1),"X",""))</f>
        <v/>
      </c>
      <c r="I29" s="63" t="str">
        <f>IF(B29="","",IF(AND(A29&gt;'Maquette CGRP indicé'!$C$31-1,A29&lt;'Maquette CGRP indicé'!$D$31+1),"X",""))</f>
        <v/>
      </c>
      <c r="J29" s="63" t="str">
        <f>IF(B29="","",IF(AND(A29&gt;'Maquette CGRP indicé'!$C$32-1,A29&lt;'Maquette CGRP indicé'!$D$32+1),"X",""))</f>
        <v/>
      </c>
      <c r="K29" s="63" t="str">
        <f>IF(B29="","",IF(AND(A29&gt;'Maquette CGRP indicé'!$C$33-1,A29&lt;'Maquette CGRP indicé'!$D$33+1),"X",""))</f>
        <v/>
      </c>
      <c r="L29" s="63" t="str">
        <f>IF(B29="","",IF(AND(A29&gt;'Maquette CGRP indicé'!$C$34-1,A29&lt;'Maquette CGRP indicé'!$D$34+1),"X",""))</f>
        <v/>
      </c>
      <c r="M29" s="63" t="str">
        <f>IF(B29="","",IF(AND(A29&gt;'Maquette CGRP indicé'!$C$35-1,A29&lt;'Maquette CGRP indicé'!$D$35+1),"X",""))</f>
        <v/>
      </c>
      <c r="N29" s="63" t="str">
        <f>IF(B29="","",IF(AND(A29&gt;'Maquette CGRP indicé'!$C$36-1,A29&lt;'Maquette CGRP indicé'!$D$36+1),"X",""))</f>
        <v/>
      </c>
      <c r="O29" s="63" t="str">
        <f>IF(B29="","",IF(AND(A29&gt;'Maquette CGRP indicé'!$C$37-1,A29&lt;'Maquette CGRP indicé'!$D$37+1),"X",""))</f>
        <v/>
      </c>
      <c r="P29" s="63" t="str">
        <f>IF(B29="","",IF(AND(A29&gt;'Maquette CGRP indicé'!$C$38-1,A29&lt;'Maquette CGRP indicé'!$D$38+1),"X",""))</f>
        <v/>
      </c>
      <c r="Q29" s="63" t="str">
        <f>IF(B29="","",IF(AND(A29&gt;'Maquette CGRP indicé'!$C$39-1,A29&lt;'Maquette CGRP indicé'!$D$39+1),"X",""))</f>
        <v/>
      </c>
      <c r="W29" s="41" t="str">
        <f>IF(C29="","",'Maquette CGRP indicé'!$R$25)</f>
        <v/>
      </c>
      <c r="X29" s="42" t="str">
        <f>IF(D29="","",'Maquette CGRP indicé'!$R$26)</f>
        <v/>
      </c>
      <c r="Y29" s="42" t="str">
        <f>IF(E29="","",'Maquette CGRP indicé'!$R$27)</f>
        <v/>
      </c>
      <c r="Z29" s="42" t="str">
        <f>IF(F29="","",'Maquette CGRP indicé'!$R$28)</f>
        <v/>
      </c>
      <c r="AA29" s="42" t="str">
        <f>IF(G29="","",'Maquette CGRP indicé'!$R$29)</f>
        <v/>
      </c>
      <c r="AB29" s="42" t="str">
        <f>IF(H29="","",'Maquette CGRP indicé'!$R$30)</f>
        <v/>
      </c>
      <c r="AC29" s="42" t="str">
        <f>IF(I29="","",'Maquette CGRP indicé'!$R$31)</f>
        <v/>
      </c>
      <c r="AD29" s="42" t="str">
        <f>IF(J29="","",'Maquette CGRP indicé'!$R$32)</f>
        <v/>
      </c>
      <c r="AE29" s="42" t="str">
        <f>IF(K29="","",'Maquette CGRP indicé'!$R$33)</f>
        <v/>
      </c>
      <c r="AF29" s="42" t="str">
        <f>IF(L29="","",'Maquette CGRP indicé'!$R$34)</f>
        <v/>
      </c>
      <c r="AG29" s="42" t="str">
        <f>IF(M29="","",'Maquette CGRP indicé'!$R$35)</f>
        <v/>
      </c>
      <c r="AH29" s="42" t="str">
        <f>IF(N29="","",'Maquette CGRP indicé'!$R$36)</f>
        <v/>
      </c>
      <c r="AI29" s="42" t="str">
        <f>IF(O29="","",'Maquette CGRP indicé'!$R$37)</f>
        <v/>
      </c>
      <c r="AJ29" s="42" t="str">
        <f>IF(P29="","",'Maquette CGRP indicé'!$R$38)</f>
        <v/>
      </c>
      <c r="AK29" s="42" t="str">
        <f>IF(Q29="","",'Maquette CGRP indicé'!$R$39)</f>
        <v/>
      </c>
      <c r="AL29" s="64"/>
      <c r="AM29" s="64"/>
      <c r="AN29" s="64"/>
      <c r="AO29" s="64"/>
      <c r="AP29" s="65"/>
      <c r="AQ29" s="45" t="str">
        <f>IF(C29="","",'Maquette CGRP indicé'!$G$25)</f>
        <v/>
      </c>
      <c r="AR29" s="46" t="str">
        <f>IF(D29="","",'Maquette CGRP indicé'!$G$26)</f>
        <v/>
      </c>
      <c r="AS29" s="46" t="str">
        <f>IF(E29="","",'Maquette CGRP indicé'!$G$27)</f>
        <v/>
      </c>
      <c r="AT29" s="46" t="str">
        <f>IF(F29="","",'Maquette CGRP indicé'!$G$28)</f>
        <v/>
      </c>
      <c r="AU29" s="46" t="str">
        <f>IF(G29="","",'Maquette CGRP indicé'!$G$29)</f>
        <v/>
      </c>
      <c r="AV29" s="46" t="str">
        <f>IF(H29="","",'Maquette CGRP indicé'!$G$30)</f>
        <v/>
      </c>
      <c r="AW29" s="46" t="str">
        <f>IF(I29="","",'Maquette CGRP indicé'!$G$31)</f>
        <v/>
      </c>
      <c r="AX29" s="46" t="str">
        <f>IF(J29="","",'Maquette CGRP indicé'!$G$32)</f>
        <v/>
      </c>
      <c r="AY29" s="46" t="str">
        <f>IF(K29="","",'Maquette CGRP indicé'!$G$33)</f>
        <v/>
      </c>
      <c r="AZ29" s="46" t="str">
        <f>IF(L29="","",'Maquette CGRP indicé'!$G$34)</f>
        <v/>
      </c>
      <c r="BA29" s="46" t="str">
        <f>IF(M29="","",'Maquette CGRP indicé'!$G$35)</f>
        <v/>
      </c>
      <c r="BB29" s="46" t="str">
        <f>IF(N29="","",'Maquette CGRP indicé'!$G$36)</f>
        <v/>
      </c>
      <c r="BC29" s="46" t="str">
        <f>IF(O29="","",'Maquette CGRP indicé'!$G$37)</f>
        <v/>
      </c>
      <c r="BD29" s="46" t="str">
        <f>IF(P29="","",'Maquette CGRP indicé'!$G$38)</f>
        <v/>
      </c>
      <c r="BE29" s="46" t="str">
        <f>IF(Q29="","",'Maquette CGRP indicé'!$G$39)</f>
        <v/>
      </c>
      <c r="BF29" s="68"/>
      <c r="BG29" s="68"/>
      <c r="BH29" s="68"/>
      <c r="BI29" s="68"/>
      <c r="BJ29" s="69"/>
      <c r="BK29" s="48" t="str">
        <f>IF(C29="","",'Maquette CGRP indicé'!$H$25)</f>
        <v/>
      </c>
      <c r="BL29" s="49" t="str">
        <f>IF(D29="","",'Maquette CGRP indicé'!$H$26)</f>
        <v/>
      </c>
      <c r="BM29" s="49" t="str">
        <f>IF(E29="","",'Maquette CGRP indicé'!$H$27)</f>
        <v/>
      </c>
      <c r="BN29" s="49" t="str">
        <f>IF(F29="","",'Maquette CGRP indicé'!$H$28)</f>
        <v/>
      </c>
      <c r="BO29" s="49" t="str">
        <f>IF(G29="","",'Maquette CGRP indicé'!$H$29)</f>
        <v/>
      </c>
      <c r="BP29" s="49" t="str">
        <f>IF(H29="","",'Maquette CGRP indicé'!$H$30)</f>
        <v/>
      </c>
      <c r="BQ29" s="49" t="str">
        <f>IF(I29="","",'Maquette CGRP indicé'!$H$31)</f>
        <v/>
      </c>
      <c r="BR29" s="49" t="str">
        <f>IF(J29="","",'Maquette CGRP indicé'!$H$32)</f>
        <v/>
      </c>
      <c r="BS29" s="49" t="str">
        <f>IF(K29="","",'Maquette CGRP indicé'!$H$33)</f>
        <v/>
      </c>
      <c r="BT29" s="49" t="str">
        <f>IF(L29="","",'Maquette CGRP indicé'!$H$34)</f>
        <v/>
      </c>
      <c r="BU29" s="49" t="str">
        <f>IF(M29="","",'Maquette CGRP indicé'!$H$35)</f>
        <v/>
      </c>
      <c r="BV29" s="49" t="str">
        <f>IF(N29="","",'Maquette CGRP indicé'!$H$36)</f>
        <v/>
      </c>
      <c r="BW29" s="49" t="str">
        <f>IF(O29="","",'Maquette CGRP indicé'!$H$37)</f>
        <v/>
      </c>
      <c r="BX29" s="49" t="str">
        <f>IF(P29="","",'Maquette CGRP indicé'!$H$38)</f>
        <v/>
      </c>
      <c r="BY29" s="49" t="str">
        <f>IF(Q29="","",'Maquette CGRP indicé'!$H$39)</f>
        <v/>
      </c>
      <c r="BZ29" s="72"/>
      <c r="CA29" s="72"/>
      <c r="CB29" s="72"/>
      <c r="CC29" s="72"/>
      <c r="CD29" s="73"/>
      <c r="CE29" s="38" t="str">
        <f>IF(C29="","",'Maquette CGRP indicé'!$I$25)</f>
        <v/>
      </c>
      <c r="CF29" s="39" t="str">
        <f>IF(D29="","",'Maquette CGRP indicé'!$I$26)</f>
        <v/>
      </c>
      <c r="CG29" s="39" t="str">
        <f>IF(E29="","",'Maquette CGRP indicé'!$I$27)</f>
        <v/>
      </c>
      <c r="CH29" s="39" t="str">
        <f>IF(F29="","",'Maquette CGRP indicé'!$I$28)</f>
        <v/>
      </c>
      <c r="CI29" s="39" t="str">
        <f>IF(G29="","",'Maquette CGRP indicé'!$I$29)</f>
        <v/>
      </c>
      <c r="CJ29" s="39" t="str">
        <f>IF(H29="","",'Maquette CGRP indicé'!$I$30)</f>
        <v/>
      </c>
      <c r="CK29" s="39" t="str">
        <f>IF(I29="","",'Maquette CGRP indicé'!$I$31)</f>
        <v/>
      </c>
      <c r="CL29" s="39" t="str">
        <f>IF(J29="","",'Maquette CGRP indicé'!$I$32)</f>
        <v/>
      </c>
      <c r="CM29" s="39" t="str">
        <f>IF(K29="","",'Maquette CGRP indicé'!$I$33)</f>
        <v/>
      </c>
      <c r="CN29" s="39" t="str">
        <f>IF(L29="","",'Maquette CGRP indicé'!$I$34)</f>
        <v/>
      </c>
      <c r="CO29" s="39" t="str">
        <f>IF(M29="","",'Maquette CGRP indicé'!$I$35)</f>
        <v/>
      </c>
      <c r="CP29" s="39" t="str">
        <f>IF(N29="","",'Maquette CGRP indicé'!$I$36)</f>
        <v/>
      </c>
      <c r="CQ29" s="39" t="str">
        <f>IF(O29="","",'Maquette CGRP indicé'!$I$37)</f>
        <v/>
      </c>
      <c r="CR29" s="39" t="str">
        <f>IF(P29="","",'Maquette CGRP indicé'!$I$38)</f>
        <v/>
      </c>
      <c r="CS29" s="39" t="str">
        <f>IF(Q29="","",'Maquette CGRP indicé'!$I$39)</f>
        <v/>
      </c>
      <c r="CT29" s="68"/>
      <c r="CU29" s="68"/>
      <c r="CV29" s="68"/>
      <c r="CW29" s="68"/>
      <c r="CX29" s="69"/>
      <c r="CY29" s="1">
        <f t="shared" si="2"/>
        <v>45318</v>
      </c>
      <c r="CZ29" s="1" t="str">
        <f t="shared" si="3"/>
        <v>01/01-03/03</v>
      </c>
      <c r="DA29" s="22" t="str">
        <f t="shared" si="4"/>
        <v/>
      </c>
      <c r="DB29" s="22" t="str">
        <f t="shared" si="5"/>
        <v/>
      </c>
      <c r="DC29" s="29" t="str">
        <f t="shared" si="6"/>
        <v/>
      </c>
      <c r="DD29" s="29" t="str">
        <f t="shared" si="7"/>
        <v/>
      </c>
      <c r="DE29" s="29" t="str">
        <f t="shared" si="8"/>
        <v/>
      </c>
    </row>
    <row r="30" spans="1:117">
      <c r="A30" s="9">
        <f t="shared" si="15"/>
        <v>45319</v>
      </c>
      <c r="B30" s="9" t="str">
        <f>IF(AND(formules!$K$29="sogarantykids",A30&gt;formules!$F$30),"",VLOOKUP(TEXT(A30,"jj/mm"),formules!B:C,2,FALSE))</f>
        <v>01/01-03/03</v>
      </c>
      <c r="C30" s="63" t="str">
        <f>IF(B30="","",IF(AND(A30&gt;'Maquette CGRP indicé'!$C$25-1,A30&lt;'Maquette CGRP indicé'!$D$25+1),"X",""))</f>
        <v/>
      </c>
      <c r="D30" s="63" t="str">
        <f>IF(B30="","",IF(AND(A30&gt;'Maquette CGRP indicé'!$C$26-1,A30&lt;'Maquette CGRP indicé'!$D$26+1),"X",""))</f>
        <v/>
      </c>
      <c r="E30" s="63" t="str">
        <f>IF(B30="","",IF(AND(A30&gt;'Maquette CGRP indicé'!$C$27-1,A30&lt;'Maquette CGRP indicé'!$D$27+1),"X",""))</f>
        <v/>
      </c>
      <c r="F30" s="63" t="str">
        <f>IF(B30="","",IF(AND(A30&gt;'Maquette CGRP indicé'!$C$28-1,A30&lt;'Maquette CGRP indicé'!$D$28+1),"X",""))</f>
        <v/>
      </c>
      <c r="G30" s="63" t="str">
        <f>IF(B30="","",IF(AND(A30&gt;'Maquette CGRP indicé'!$C$29-1,A30&lt;'Maquette CGRP indicé'!$D$29+1),"X",""))</f>
        <v/>
      </c>
      <c r="H30" s="63" t="str">
        <f>IF(B30="","",IF(AND(A30&gt;'Maquette CGRP indicé'!$C$30-1,A30&lt;'Maquette CGRP indicé'!$D$30+1),"X",""))</f>
        <v/>
      </c>
      <c r="I30" s="63" t="str">
        <f>IF(B30="","",IF(AND(A30&gt;'Maquette CGRP indicé'!$C$31-1,A30&lt;'Maquette CGRP indicé'!$D$31+1),"X",""))</f>
        <v/>
      </c>
      <c r="J30" s="63" t="str">
        <f>IF(B30="","",IF(AND(A30&gt;'Maquette CGRP indicé'!$C$32-1,A30&lt;'Maquette CGRP indicé'!$D$32+1),"X",""))</f>
        <v/>
      </c>
      <c r="K30" s="63" t="str">
        <f>IF(B30="","",IF(AND(A30&gt;'Maquette CGRP indicé'!$C$33-1,A30&lt;'Maquette CGRP indicé'!$D$33+1),"X",""))</f>
        <v/>
      </c>
      <c r="L30" s="63" t="str">
        <f>IF(B30="","",IF(AND(A30&gt;'Maquette CGRP indicé'!$C$34-1,A30&lt;'Maquette CGRP indicé'!$D$34+1),"X",""))</f>
        <v/>
      </c>
      <c r="M30" s="63" t="str">
        <f>IF(B30="","",IF(AND(A30&gt;'Maquette CGRP indicé'!$C$35-1,A30&lt;'Maquette CGRP indicé'!$D$35+1),"X",""))</f>
        <v/>
      </c>
      <c r="N30" s="63" t="str">
        <f>IF(B30="","",IF(AND(A30&gt;'Maquette CGRP indicé'!$C$36-1,A30&lt;'Maquette CGRP indicé'!$D$36+1),"X",""))</f>
        <v/>
      </c>
      <c r="O30" s="63" t="str">
        <f>IF(B30="","",IF(AND(A30&gt;'Maquette CGRP indicé'!$C$37-1,A30&lt;'Maquette CGRP indicé'!$D$37+1),"X",""))</f>
        <v/>
      </c>
      <c r="P30" s="63" t="str">
        <f>IF(B30="","",IF(AND(A30&gt;'Maquette CGRP indicé'!$C$38-1,A30&lt;'Maquette CGRP indicé'!$D$38+1),"X",""))</f>
        <v/>
      </c>
      <c r="Q30" s="63" t="str">
        <f>IF(B30="","",IF(AND(A30&gt;'Maquette CGRP indicé'!$C$39-1,A30&lt;'Maquette CGRP indicé'!$D$39+1),"X",""))</f>
        <v/>
      </c>
      <c r="W30" s="41" t="str">
        <f>IF(C30="","",'Maquette CGRP indicé'!$R$25)</f>
        <v/>
      </c>
      <c r="X30" s="42" t="str">
        <f>IF(D30="","",'Maquette CGRP indicé'!$R$26)</f>
        <v/>
      </c>
      <c r="Y30" s="42" t="str">
        <f>IF(E30="","",'Maquette CGRP indicé'!$R$27)</f>
        <v/>
      </c>
      <c r="Z30" s="42" t="str">
        <f>IF(F30="","",'Maquette CGRP indicé'!$R$28)</f>
        <v/>
      </c>
      <c r="AA30" s="42" t="str">
        <f>IF(G30="","",'Maquette CGRP indicé'!$R$29)</f>
        <v/>
      </c>
      <c r="AB30" s="42" t="str">
        <f>IF(H30="","",'Maquette CGRP indicé'!$R$30)</f>
        <v/>
      </c>
      <c r="AC30" s="42" t="str">
        <f>IF(I30="","",'Maquette CGRP indicé'!$R$31)</f>
        <v/>
      </c>
      <c r="AD30" s="42" t="str">
        <f>IF(J30="","",'Maquette CGRP indicé'!$R$32)</f>
        <v/>
      </c>
      <c r="AE30" s="42" t="str">
        <f>IF(K30="","",'Maquette CGRP indicé'!$R$33)</f>
        <v/>
      </c>
      <c r="AF30" s="42" t="str">
        <f>IF(L30="","",'Maquette CGRP indicé'!$R$34)</f>
        <v/>
      </c>
      <c r="AG30" s="42" t="str">
        <f>IF(M30="","",'Maquette CGRP indicé'!$R$35)</f>
        <v/>
      </c>
      <c r="AH30" s="42" t="str">
        <f>IF(N30="","",'Maquette CGRP indicé'!$R$36)</f>
        <v/>
      </c>
      <c r="AI30" s="42" t="str">
        <f>IF(O30="","",'Maquette CGRP indicé'!$R$37)</f>
        <v/>
      </c>
      <c r="AJ30" s="42" t="str">
        <f>IF(P30="","",'Maquette CGRP indicé'!$R$38)</f>
        <v/>
      </c>
      <c r="AK30" s="42" t="str">
        <f>IF(Q30="","",'Maquette CGRP indicé'!$R$39)</f>
        <v/>
      </c>
      <c r="AL30" s="64"/>
      <c r="AM30" s="64"/>
      <c r="AN30" s="64"/>
      <c r="AO30" s="64"/>
      <c r="AP30" s="65"/>
      <c r="AQ30" s="45" t="str">
        <f>IF(C30="","",'Maquette CGRP indicé'!$G$25)</f>
        <v/>
      </c>
      <c r="AR30" s="46" t="str">
        <f>IF(D30="","",'Maquette CGRP indicé'!$G$26)</f>
        <v/>
      </c>
      <c r="AS30" s="46" t="str">
        <f>IF(E30="","",'Maquette CGRP indicé'!$G$27)</f>
        <v/>
      </c>
      <c r="AT30" s="46" t="str">
        <f>IF(F30="","",'Maquette CGRP indicé'!$G$28)</f>
        <v/>
      </c>
      <c r="AU30" s="46" t="str">
        <f>IF(G30="","",'Maquette CGRP indicé'!$G$29)</f>
        <v/>
      </c>
      <c r="AV30" s="46" t="str">
        <f>IF(H30="","",'Maquette CGRP indicé'!$G$30)</f>
        <v/>
      </c>
      <c r="AW30" s="46" t="str">
        <f>IF(I30="","",'Maquette CGRP indicé'!$G$31)</f>
        <v/>
      </c>
      <c r="AX30" s="46" t="str">
        <f>IF(J30="","",'Maquette CGRP indicé'!$G$32)</f>
        <v/>
      </c>
      <c r="AY30" s="46" t="str">
        <f>IF(K30="","",'Maquette CGRP indicé'!$G$33)</f>
        <v/>
      </c>
      <c r="AZ30" s="46" t="str">
        <f>IF(L30="","",'Maquette CGRP indicé'!$G$34)</f>
        <v/>
      </c>
      <c r="BA30" s="46" t="str">
        <f>IF(M30="","",'Maquette CGRP indicé'!$G$35)</f>
        <v/>
      </c>
      <c r="BB30" s="46" t="str">
        <f>IF(N30="","",'Maquette CGRP indicé'!$G$36)</f>
        <v/>
      </c>
      <c r="BC30" s="46" t="str">
        <f>IF(O30="","",'Maquette CGRP indicé'!$G$37)</f>
        <v/>
      </c>
      <c r="BD30" s="46" t="str">
        <f>IF(P30="","",'Maquette CGRP indicé'!$G$38)</f>
        <v/>
      </c>
      <c r="BE30" s="46" t="str">
        <f>IF(Q30="","",'Maquette CGRP indicé'!$G$39)</f>
        <v/>
      </c>
      <c r="BF30" s="68"/>
      <c r="BG30" s="68"/>
      <c r="BH30" s="68"/>
      <c r="BI30" s="68"/>
      <c r="BJ30" s="69"/>
      <c r="BK30" s="48" t="str">
        <f>IF(C30="","",'Maquette CGRP indicé'!$H$25)</f>
        <v/>
      </c>
      <c r="BL30" s="49" t="str">
        <f>IF(D30="","",'Maquette CGRP indicé'!$H$26)</f>
        <v/>
      </c>
      <c r="BM30" s="49" t="str">
        <f>IF(E30="","",'Maquette CGRP indicé'!$H$27)</f>
        <v/>
      </c>
      <c r="BN30" s="49" t="str">
        <f>IF(F30="","",'Maquette CGRP indicé'!$H$28)</f>
        <v/>
      </c>
      <c r="BO30" s="49" t="str">
        <f>IF(G30="","",'Maquette CGRP indicé'!$H$29)</f>
        <v/>
      </c>
      <c r="BP30" s="49" t="str">
        <f>IF(H30="","",'Maquette CGRP indicé'!$H$30)</f>
        <v/>
      </c>
      <c r="BQ30" s="49" t="str">
        <f>IF(I30="","",'Maquette CGRP indicé'!$H$31)</f>
        <v/>
      </c>
      <c r="BR30" s="49" t="str">
        <f>IF(J30="","",'Maquette CGRP indicé'!$H$32)</f>
        <v/>
      </c>
      <c r="BS30" s="49" t="str">
        <f>IF(K30="","",'Maquette CGRP indicé'!$H$33)</f>
        <v/>
      </c>
      <c r="BT30" s="49" t="str">
        <f>IF(L30="","",'Maquette CGRP indicé'!$H$34)</f>
        <v/>
      </c>
      <c r="BU30" s="49" t="str">
        <f>IF(M30="","",'Maquette CGRP indicé'!$H$35)</f>
        <v/>
      </c>
      <c r="BV30" s="49" t="str">
        <f>IF(N30="","",'Maquette CGRP indicé'!$H$36)</f>
        <v/>
      </c>
      <c r="BW30" s="49" t="str">
        <f>IF(O30="","",'Maquette CGRP indicé'!$H$37)</f>
        <v/>
      </c>
      <c r="BX30" s="49" t="str">
        <f>IF(P30="","",'Maquette CGRP indicé'!$H$38)</f>
        <v/>
      </c>
      <c r="BY30" s="49" t="str">
        <f>IF(Q30="","",'Maquette CGRP indicé'!$H$39)</f>
        <v/>
      </c>
      <c r="BZ30" s="72"/>
      <c r="CA30" s="72"/>
      <c r="CB30" s="72"/>
      <c r="CC30" s="72"/>
      <c r="CD30" s="73"/>
      <c r="CE30" s="38" t="str">
        <f>IF(C30="","",'Maquette CGRP indicé'!$I$25)</f>
        <v/>
      </c>
      <c r="CF30" s="39" t="str">
        <f>IF(D30="","",'Maquette CGRP indicé'!$I$26)</f>
        <v/>
      </c>
      <c r="CG30" s="39" t="str">
        <f>IF(E30="","",'Maquette CGRP indicé'!$I$27)</f>
        <v/>
      </c>
      <c r="CH30" s="39" t="str">
        <f>IF(F30="","",'Maquette CGRP indicé'!$I$28)</f>
        <v/>
      </c>
      <c r="CI30" s="39" t="str">
        <f>IF(G30="","",'Maquette CGRP indicé'!$I$29)</f>
        <v/>
      </c>
      <c r="CJ30" s="39" t="str">
        <f>IF(H30="","",'Maquette CGRP indicé'!$I$30)</f>
        <v/>
      </c>
      <c r="CK30" s="39" t="str">
        <f>IF(I30="","",'Maquette CGRP indicé'!$I$31)</f>
        <v/>
      </c>
      <c r="CL30" s="39" t="str">
        <f>IF(J30="","",'Maquette CGRP indicé'!$I$32)</f>
        <v/>
      </c>
      <c r="CM30" s="39" t="str">
        <f>IF(K30="","",'Maquette CGRP indicé'!$I$33)</f>
        <v/>
      </c>
      <c r="CN30" s="39" t="str">
        <f>IF(L30="","",'Maquette CGRP indicé'!$I$34)</f>
        <v/>
      </c>
      <c r="CO30" s="39" t="str">
        <f>IF(M30="","",'Maquette CGRP indicé'!$I$35)</f>
        <v/>
      </c>
      <c r="CP30" s="39" t="str">
        <f>IF(N30="","",'Maquette CGRP indicé'!$I$36)</f>
        <v/>
      </c>
      <c r="CQ30" s="39" t="str">
        <f>IF(O30="","",'Maquette CGRP indicé'!$I$37)</f>
        <v/>
      </c>
      <c r="CR30" s="39" t="str">
        <f>IF(P30="","",'Maquette CGRP indicé'!$I$38)</f>
        <v/>
      </c>
      <c r="CS30" s="39" t="str">
        <f>IF(Q30="","",'Maquette CGRP indicé'!$I$39)</f>
        <v/>
      </c>
      <c r="CT30" s="68"/>
      <c r="CU30" s="68"/>
      <c r="CV30" s="68"/>
      <c r="CW30" s="68"/>
      <c r="CX30" s="69"/>
      <c r="CY30" s="1">
        <f t="shared" si="2"/>
        <v>45319</v>
      </c>
      <c r="CZ30" s="1" t="str">
        <f t="shared" si="3"/>
        <v>01/01-03/03</v>
      </c>
      <c r="DA30" s="22" t="str">
        <f t="shared" si="4"/>
        <v/>
      </c>
      <c r="DB30" s="22" t="str">
        <f t="shared" si="5"/>
        <v/>
      </c>
      <c r="DC30" s="29" t="str">
        <f t="shared" si="6"/>
        <v/>
      </c>
      <c r="DD30" s="29" t="str">
        <f t="shared" si="7"/>
        <v/>
      </c>
      <c r="DE30" s="29" t="str">
        <f t="shared" si="8"/>
        <v/>
      </c>
    </row>
    <row r="31" spans="1:117">
      <c r="A31" s="9">
        <f t="shared" si="15"/>
        <v>45320</v>
      </c>
      <c r="B31" s="9" t="str">
        <f>IF(AND(formules!$K$29="sogarantykids",A31&gt;formules!$F$30),"",VLOOKUP(TEXT(A31,"jj/mm"),formules!B:C,2,FALSE))</f>
        <v>01/01-03/03</v>
      </c>
      <c r="C31" s="63" t="str">
        <f>IF(B31="","",IF(AND(A31&gt;'Maquette CGRP indicé'!$C$25-1,A31&lt;'Maquette CGRP indicé'!$D$25+1),"X",""))</f>
        <v/>
      </c>
      <c r="D31" s="63" t="str">
        <f>IF(B31="","",IF(AND(A31&gt;'Maquette CGRP indicé'!$C$26-1,A31&lt;'Maquette CGRP indicé'!$D$26+1),"X",""))</f>
        <v/>
      </c>
      <c r="E31" s="63" t="str">
        <f>IF(B31="","",IF(AND(A31&gt;'Maquette CGRP indicé'!$C$27-1,A31&lt;'Maquette CGRP indicé'!$D$27+1),"X",""))</f>
        <v/>
      </c>
      <c r="F31" s="63" t="str">
        <f>IF(B31="","",IF(AND(A31&gt;'Maquette CGRP indicé'!$C$28-1,A31&lt;'Maquette CGRP indicé'!$D$28+1),"X",""))</f>
        <v/>
      </c>
      <c r="G31" s="63" t="str">
        <f>IF(B31="","",IF(AND(A31&gt;'Maquette CGRP indicé'!$C$29-1,A31&lt;'Maquette CGRP indicé'!$D$29+1),"X",""))</f>
        <v/>
      </c>
      <c r="H31" s="63" t="str">
        <f>IF(B31="","",IF(AND(A31&gt;'Maquette CGRP indicé'!$C$30-1,A31&lt;'Maquette CGRP indicé'!$D$30+1),"X",""))</f>
        <v/>
      </c>
      <c r="I31" s="63" t="str">
        <f>IF(B31="","",IF(AND(A31&gt;'Maquette CGRP indicé'!$C$31-1,A31&lt;'Maquette CGRP indicé'!$D$31+1),"X",""))</f>
        <v/>
      </c>
      <c r="J31" s="63" t="str">
        <f>IF(B31="","",IF(AND(A31&gt;'Maquette CGRP indicé'!$C$32-1,A31&lt;'Maquette CGRP indicé'!$D$32+1),"X",""))</f>
        <v/>
      </c>
      <c r="K31" s="63" t="str">
        <f>IF(B31="","",IF(AND(A31&gt;'Maquette CGRP indicé'!$C$33-1,A31&lt;'Maquette CGRP indicé'!$D$33+1),"X",""))</f>
        <v/>
      </c>
      <c r="L31" s="63" t="str">
        <f>IF(B31="","",IF(AND(A31&gt;'Maquette CGRP indicé'!$C$34-1,A31&lt;'Maquette CGRP indicé'!$D$34+1),"X",""))</f>
        <v/>
      </c>
      <c r="M31" s="63" t="str">
        <f>IF(B31="","",IF(AND(A31&gt;'Maquette CGRP indicé'!$C$35-1,A31&lt;'Maquette CGRP indicé'!$D$35+1),"X",""))</f>
        <v/>
      </c>
      <c r="N31" s="63" t="str">
        <f>IF(B31="","",IF(AND(A31&gt;'Maquette CGRP indicé'!$C$36-1,A31&lt;'Maquette CGRP indicé'!$D$36+1),"X",""))</f>
        <v/>
      </c>
      <c r="O31" s="63" t="str">
        <f>IF(B31="","",IF(AND(A31&gt;'Maquette CGRP indicé'!$C$37-1,A31&lt;'Maquette CGRP indicé'!$D$37+1),"X",""))</f>
        <v/>
      </c>
      <c r="P31" s="63" t="str">
        <f>IF(B31="","",IF(AND(A31&gt;'Maquette CGRP indicé'!$C$38-1,A31&lt;'Maquette CGRP indicé'!$D$38+1),"X",""))</f>
        <v/>
      </c>
      <c r="Q31" s="63" t="str">
        <f>IF(B31="","",IF(AND(A31&gt;'Maquette CGRP indicé'!$C$39-1,A31&lt;'Maquette CGRP indicé'!$D$39+1),"X",""))</f>
        <v/>
      </c>
      <c r="W31" s="41" t="str">
        <f>IF(C31="","",'Maquette CGRP indicé'!$R$25)</f>
        <v/>
      </c>
      <c r="X31" s="42" t="str">
        <f>IF(D31="","",'Maquette CGRP indicé'!$R$26)</f>
        <v/>
      </c>
      <c r="Y31" s="42" t="str">
        <f>IF(E31="","",'Maquette CGRP indicé'!$R$27)</f>
        <v/>
      </c>
      <c r="Z31" s="42" t="str">
        <f>IF(F31="","",'Maquette CGRP indicé'!$R$28)</f>
        <v/>
      </c>
      <c r="AA31" s="42" t="str">
        <f>IF(G31="","",'Maquette CGRP indicé'!$R$29)</f>
        <v/>
      </c>
      <c r="AB31" s="42" t="str">
        <f>IF(H31="","",'Maquette CGRP indicé'!$R$30)</f>
        <v/>
      </c>
      <c r="AC31" s="42" t="str">
        <f>IF(I31="","",'Maquette CGRP indicé'!$R$31)</f>
        <v/>
      </c>
      <c r="AD31" s="42" t="str">
        <f>IF(J31="","",'Maquette CGRP indicé'!$R$32)</f>
        <v/>
      </c>
      <c r="AE31" s="42" t="str">
        <f>IF(K31="","",'Maquette CGRP indicé'!$R$33)</f>
        <v/>
      </c>
      <c r="AF31" s="42" t="str">
        <f>IF(L31="","",'Maquette CGRP indicé'!$R$34)</f>
        <v/>
      </c>
      <c r="AG31" s="42" t="str">
        <f>IF(M31="","",'Maquette CGRP indicé'!$R$35)</f>
        <v/>
      </c>
      <c r="AH31" s="42" t="str">
        <f>IF(N31="","",'Maquette CGRP indicé'!$R$36)</f>
        <v/>
      </c>
      <c r="AI31" s="42" t="str">
        <f>IF(O31="","",'Maquette CGRP indicé'!$R$37)</f>
        <v/>
      </c>
      <c r="AJ31" s="42" t="str">
        <f>IF(P31="","",'Maquette CGRP indicé'!$R$38)</f>
        <v/>
      </c>
      <c r="AK31" s="42" t="str">
        <f>IF(Q31="","",'Maquette CGRP indicé'!$R$39)</f>
        <v/>
      </c>
      <c r="AL31" s="64"/>
      <c r="AM31" s="64"/>
      <c r="AN31" s="64"/>
      <c r="AO31" s="64"/>
      <c r="AP31" s="65"/>
      <c r="AQ31" s="45" t="str">
        <f>IF(C31="","",'Maquette CGRP indicé'!$G$25)</f>
        <v/>
      </c>
      <c r="AR31" s="46" t="str">
        <f>IF(D31="","",'Maquette CGRP indicé'!$G$26)</f>
        <v/>
      </c>
      <c r="AS31" s="46" t="str">
        <f>IF(E31="","",'Maquette CGRP indicé'!$G$27)</f>
        <v/>
      </c>
      <c r="AT31" s="46" t="str">
        <f>IF(F31="","",'Maquette CGRP indicé'!$G$28)</f>
        <v/>
      </c>
      <c r="AU31" s="46" t="str">
        <f>IF(G31="","",'Maquette CGRP indicé'!$G$29)</f>
        <v/>
      </c>
      <c r="AV31" s="46" t="str">
        <f>IF(H31="","",'Maquette CGRP indicé'!$G$30)</f>
        <v/>
      </c>
      <c r="AW31" s="46" t="str">
        <f>IF(I31="","",'Maquette CGRP indicé'!$G$31)</f>
        <v/>
      </c>
      <c r="AX31" s="46" t="str">
        <f>IF(J31="","",'Maquette CGRP indicé'!$G$32)</f>
        <v/>
      </c>
      <c r="AY31" s="46" t="str">
        <f>IF(K31="","",'Maquette CGRP indicé'!$G$33)</f>
        <v/>
      </c>
      <c r="AZ31" s="46" t="str">
        <f>IF(L31="","",'Maquette CGRP indicé'!$G$34)</f>
        <v/>
      </c>
      <c r="BA31" s="46" t="str">
        <f>IF(M31="","",'Maquette CGRP indicé'!$G$35)</f>
        <v/>
      </c>
      <c r="BB31" s="46" t="str">
        <f>IF(N31="","",'Maquette CGRP indicé'!$G$36)</f>
        <v/>
      </c>
      <c r="BC31" s="46" t="str">
        <f>IF(O31="","",'Maquette CGRP indicé'!$G$37)</f>
        <v/>
      </c>
      <c r="BD31" s="46" t="str">
        <f>IF(P31="","",'Maquette CGRP indicé'!$G$38)</f>
        <v/>
      </c>
      <c r="BE31" s="46" t="str">
        <f>IF(Q31="","",'Maquette CGRP indicé'!$G$39)</f>
        <v/>
      </c>
      <c r="BF31" s="68"/>
      <c r="BG31" s="68"/>
      <c r="BH31" s="68"/>
      <c r="BI31" s="68"/>
      <c r="BJ31" s="69"/>
      <c r="BK31" s="48" t="str">
        <f>IF(C31="","",'Maquette CGRP indicé'!$H$25)</f>
        <v/>
      </c>
      <c r="BL31" s="49" t="str">
        <f>IF(D31="","",'Maquette CGRP indicé'!$H$26)</f>
        <v/>
      </c>
      <c r="BM31" s="49" t="str">
        <f>IF(E31="","",'Maquette CGRP indicé'!$H$27)</f>
        <v/>
      </c>
      <c r="BN31" s="49" t="str">
        <f>IF(F31="","",'Maquette CGRP indicé'!$H$28)</f>
        <v/>
      </c>
      <c r="BO31" s="49" t="str">
        <f>IF(G31="","",'Maquette CGRP indicé'!$H$29)</f>
        <v/>
      </c>
      <c r="BP31" s="49" t="str">
        <f>IF(H31="","",'Maquette CGRP indicé'!$H$30)</f>
        <v/>
      </c>
      <c r="BQ31" s="49" t="str">
        <f>IF(I31="","",'Maquette CGRP indicé'!$H$31)</f>
        <v/>
      </c>
      <c r="BR31" s="49" t="str">
        <f>IF(J31="","",'Maquette CGRP indicé'!$H$32)</f>
        <v/>
      </c>
      <c r="BS31" s="49" t="str">
        <f>IF(K31="","",'Maquette CGRP indicé'!$H$33)</f>
        <v/>
      </c>
      <c r="BT31" s="49" t="str">
        <f>IF(L31="","",'Maquette CGRP indicé'!$H$34)</f>
        <v/>
      </c>
      <c r="BU31" s="49" t="str">
        <f>IF(M31="","",'Maquette CGRP indicé'!$H$35)</f>
        <v/>
      </c>
      <c r="BV31" s="49" t="str">
        <f>IF(N31="","",'Maquette CGRP indicé'!$H$36)</f>
        <v/>
      </c>
      <c r="BW31" s="49" t="str">
        <f>IF(O31="","",'Maquette CGRP indicé'!$H$37)</f>
        <v/>
      </c>
      <c r="BX31" s="49" t="str">
        <f>IF(P31="","",'Maquette CGRP indicé'!$H$38)</f>
        <v/>
      </c>
      <c r="BY31" s="49" t="str">
        <f>IF(Q31="","",'Maquette CGRP indicé'!$H$39)</f>
        <v/>
      </c>
      <c r="BZ31" s="72"/>
      <c r="CA31" s="72"/>
      <c r="CB31" s="72"/>
      <c r="CC31" s="72"/>
      <c r="CD31" s="73"/>
      <c r="CE31" s="38" t="str">
        <f>IF(C31="","",'Maquette CGRP indicé'!$I$25)</f>
        <v/>
      </c>
      <c r="CF31" s="39" t="str">
        <f>IF(D31="","",'Maquette CGRP indicé'!$I$26)</f>
        <v/>
      </c>
      <c r="CG31" s="39" t="str">
        <f>IF(E31="","",'Maquette CGRP indicé'!$I$27)</f>
        <v/>
      </c>
      <c r="CH31" s="39" t="str">
        <f>IF(F31="","",'Maquette CGRP indicé'!$I$28)</f>
        <v/>
      </c>
      <c r="CI31" s="39" t="str">
        <f>IF(G31="","",'Maquette CGRP indicé'!$I$29)</f>
        <v/>
      </c>
      <c r="CJ31" s="39" t="str">
        <f>IF(H31="","",'Maquette CGRP indicé'!$I$30)</f>
        <v/>
      </c>
      <c r="CK31" s="39" t="str">
        <f>IF(I31="","",'Maquette CGRP indicé'!$I$31)</f>
        <v/>
      </c>
      <c r="CL31" s="39" t="str">
        <f>IF(J31="","",'Maquette CGRP indicé'!$I$32)</f>
        <v/>
      </c>
      <c r="CM31" s="39" t="str">
        <f>IF(K31="","",'Maquette CGRP indicé'!$I$33)</f>
        <v/>
      </c>
      <c r="CN31" s="39" t="str">
        <f>IF(L31="","",'Maquette CGRP indicé'!$I$34)</f>
        <v/>
      </c>
      <c r="CO31" s="39" t="str">
        <f>IF(M31="","",'Maquette CGRP indicé'!$I$35)</f>
        <v/>
      </c>
      <c r="CP31" s="39" t="str">
        <f>IF(N31="","",'Maquette CGRP indicé'!$I$36)</f>
        <v/>
      </c>
      <c r="CQ31" s="39" t="str">
        <f>IF(O31="","",'Maquette CGRP indicé'!$I$37)</f>
        <v/>
      </c>
      <c r="CR31" s="39" t="str">
        <f>IF(P31="","",'Maquette CGRP indicé'!$I$38)</f>
        <v/>
      </c>
      <c r="CS31" s="39" t="str">
        <f>IF(Q31="","",'Maquette CGRP indicé'!$I$39)</f>
        <v/>
      </c>
      <c r="CT31" s="68"/>
      <c r="CU31" s="68"/>
      <c r="CV31" s="68"/>
      <c r="CW31" s="68"/>
      <c r="CX31" s="69"/>
      <c r="CY31" s="1">
        <f t="shared" si="2"/>
        <v>45320</v>
      </c>
      <c r="CZ31" s="1" t="str">
        <f t="shared" si="3"/>
        <v>01/01-03/03</v>
      </c>
      <c r="DA31" s="22" t="str">
        <f t="shared" si="4"/>
        <v/>
      </c>
      <c r="DB31" s="22" t="str">
        <f t="shared" si="5"/>
        <v/>
      </c>
      <c r="DC31" s="29" t="str">
        <f t="shared" si="6"/>
        <v/>
      </c>
      <c r="DD31" s="29" t="str">
        <f t="shared" si="7"/>
        <v/>
      </c>
      <c r="DE31" s="29" t="str">
        <f t="shared" si="8"/>
        <v/>
      </c>
    </row>
    <row r="32" spans="1:117">
      <c r="A32" s="9">
        <f t="shared" si="15"/>
        <v>45321</v>
      </c>
      <c r="B32" s="9" t="str">
        <f>IF(AND(formules!$K$29="sogarantykids",A32&gt;formules!$F$30),"",VLOOKUP(TEXT(A32,"jj/mm"),formules!B:C,2,FALSE))</f>
        <v>01/01-03/03</v>
      </c>
      <c r="C32" s="63" t="str">
        <f>IF(B32="","",IF(AND(A32&gt;'Maquette CGRP indicé'!$C$25-1,A32&lt;'Maquette CGRP indicé'!$D$25+1),"X",""))</f>
        <v/>
      </c>
      <c r="D32" s="63" t="str">
        <f>IF(B32="","",IF(AND(A32&gt;'Maquette CGRP indicé'!$C$26-1,A32&lt;'Maquette CGRP indicé'!$D$26+1),"X",""))</f>
        <v/>
      </c>
      <c r="E32" s="63" t="str">
        <f>IF(B32="","",IF(AND(A32&gt;'Maquette CGRP indicé'!$C$27-1,A32&lt;'Maquette CGRP indicé'!$D$27+1),"X",""))</f>
        <v/>
      </c>
      <c r="F32" s="63" t="str">
        <f>IF(B32="","",IF(AND(A32&gt;'Maquette CGRP indicé'!$C$28-1,A32&lt;'Maquette CGRP indicé'!$D$28+1),"X",""))</f>
        <v/>
      </c>
      <c r="G32" s="63" t="str">
        <f>IF(B32="","",IF(AND(A32&gt;'Maquette CGRP indicé'!$C$29-1,A32&lt;'Maquette CGRP indicé'!$D$29+1),"X",""))</f>
        <v/>
      </c>
      <c r="H32" s="63" t="str">
        <f>IF(B32="","",IF(AND(A32&gt;'Maquette CGRP indicé'!$C$30-1,A32&lt;'Maquette CGRP indicé'!$D$30+1),"X",""))</f>
        <v/>
      </c>
      <c r="I32" s="63" t="str">
        <f>IF(B32="","",IF(AND(A32&gt;'Maquette CGRP indicé'!$C$31-1,A32&lt;'Maquette CGRP indicé'!$D$31+1),"X",""))</f>
        <v/>
      </c>
      <c r="J32" s="63" t="str">
        <f>IF(B32="","",IF(AND(A32&gt;'Maquette CGRP indicé'!$C$32-1,A32&lt;'Maquette CGRP indicé'!$D$32+1),"X",""))</f>
        <v/>
      </c>
      <c r="K32" s="63" t="str">
        <f>IF(B32="","",IF(AND(A32&gt;'Maquette CGRP indicé'!$C$33-1,A32&lt;'Maquette CGRP indicé'!$D$33+1),"X",""))</f>
        <v/>
      </c>
      <c r="L32" s="63" t="str">
        <f>IF(B32="","",IF(AND(A32&gt;'Maquette CGRP indicé'!$C$34-1,A32&lt;'Maquette CGRP indicé'!$D$34+1),"X",""))</f>
        <v/>
      </c>
      <c r="M32" s="63" t="str">
        <f>IF(B32="","",IF(AND(A32&gt;'Maquette CGRP indicé'!$C$35-1,A32&lt;'Maquette CGRP indicé'!$D$35+1),"X",""))</f>
        <v/>
      </c>
      <c r="N32" s="63" t="str">
        <f>IF(B32="","",IF(AND(A32&gt;'Maquette CGRP indicé'!$C$36-1,A32&lt;'Maquette CGRP indicé'!$D$36+1),"X",""))</f>
        <v/>
      </c>
      <c r="O32" s="63" t="str">
        <f>IF(B32="","",IF(AND(A32&gt;'Maquette CGRP indicé'!$C$37-1,A32&lt;'Maquette CGRP indicé'!$D$37+1),"X",""))</f>
        <v/>
      </c>
      <c r="P32" s="63" t="str">
        <f>IF(B32="","",IF(AND(A32&gt;'Maquette CGRP indicé'!$C$38-1,A32&lt;'Maquette CGRP indicé'!$D$38+1),"X",""))</f>
        <v/>
      </c>
      <c r="Q32" s="63" t="str">
        <f>IF(B32="","",IF(AND(A32&gt;'Maquette CGRP indicé'!$C$39-1,A32&lt;'Maquette CGRP indicé'!$D$39+1),"X",""))</f>
        <v/>
      </c>
      <c r="W32" s="41" t="str">
        <f>IF(C32="","",'Maquette CGRP indicé'!$R$25)</f>
        <v/>
      </c>
      <c r="X32" s="42" t="str">
        <f>IF(D32="","",'Maquette CGRP indicé'!$R$26)</f>
        <v/>
      </c>
      <c r="Y32" s="42" t="str">
        <f>IF(E32="","",'Maquette CGRP indicé'!$R$27)</f>
        <v/>
      </c>
      <c r="Z32" s="42" t="str">
        <f>IF(F32="","",'Maquette CGRP indicé'!$R$28)</f>
        <v/>
      </c>
      <c r="AA32" s="42" t="str">
        <f>IF(G32="","",'Maquette CGRP indicé'!$R$29)</f>
        <v/>
      </c>
      <c r="AB32" s="42" t="str">
        <f>IF(H32="","",'Maquette CGRP indicé'!$R$30)</f>
        <v/>
      </c>
      <c r="AC32" s="42" t="str">
        <f>IF(I32="","",'Maquette CGRP indicé'!$R$31)</f>
        <v/>
      </c>
      <c r="AD32" s="42" t="str">
        <f>IF(J32="","",'Maquette CGRP indicé'!$R$32)</f>
        <v/>
      </c>
      <c r="AE32" s="42" t="str">
        <f>IF(K32="","",'Maquette CGRP indicé'!$R$33)</f>
        <v/>
      </c>
      <c r="AF32" s="42" t="str">
        <f>IF(L32="","",'Maquette CGRP indicé'!$R$34)</f>
        <v/>
      </c>
      <c r="AG32" s="42" t="str">
        <f>IF(M32="","",'Maquette CGRP indicé'!$R$35)</f>
        <v/>
      </c>
      <c r="AH32" s="42" t="str">
        <f>IF(N32="","",'Maquette CGRP indicé'!$R$36)</f>
        <v/>
      </c>
      <c r="AI32" s="42" t="str">
        <f>IF(O32="","",'Maquette CGRP indicé'!$R$37)</f>
        <v/>
      </c>
      <c r="AJ32" s="42" t="str">
        <f>IF(P32="","",'Maquette CGRP indicé'!$R$38)</f>
        <v/>
      </c>
      <c r="AK32" s="42" t="str">
        <f>IF(Q32="","",'Maquette CGRP indicé'!$R$39)</f>
        <v/>
      </c>
      <c r="AL32" s="64"/>
      <c r="AM32" s="64"/>
      <c r="AN32" s="64"/>
      <c r="AO32" s="64"/>
      <c r="AP32" s="65"/>
      <c r="AQ32" s="45" t="str">
        <f>IF(C32="","",'Maquette CGRP indicé'!$G$25)</f>
        <v/>
      </c>
      <c r="AR32" s="46" t="str">
        <f>IF(D32="","",'Maquette CGRP indicé'!$G$26)</f>
        <v/>
      </c>
      <c r="AS32" s="46" t="str">
        <f>IF(E32="","",'Maquette CGRP indicé'!$G$27)</f>
        <v/>
      </c>
      <c r="AT32" s="46" t="str">
        <f>IF(F32="","",'Maquette CGRP indicé'!$G$28)</f>
        <v/>
      </c>
      <c r="AU32" s="46" t="str">
        <f>IF(G32="","",'Maquette CGRP indicé'!$G$29)</f>
        <v/>
      </c>
      <c r="AV32" s="46" t="str">
        <f>IF(H32="","",'Maquette CGRP indicé'!$G$30)</f>
        <v/>
      </c>
      <c r="AW32" s="46" t="str">
        <f>IF(I32="","",'Maquette CGRP indicé'!$G$31)</f>
        <v/>
      </c>
      <c r="AX32" s="46" t="str">
        <f>IF(J32="","",'Maquette CGRP indicé'!$G$32)</f>
        <v/>
      </c>
      <c r="AY32" s="46" t="str">
        <f>IF(K32="","",'Maquette CGRP indicé'!$G$33)</f>
        <v/>
      </c>
      <c r="AZ32" s="46" t="str">
        <f>IF(L32="","",'Maquette CGRP indicé'!$G$34)</f>
        <v/>
      </c>
      <c r="BA32" s="46" t="str">
        <f>IF(M32="","",'Maquette CGRP indicé'!$G$35)</f>
        <v/>
      </c>
      <c r="BB32" s="46" t="str">
        <f>IF(N32="","",'Maquette CGRP indicé'!$G$36)</f>
        <v/>
      </c>
      <c r="BC32" s="46" t="str">
        <f>IF(O32="","",'Maquette CGRP indicé'!$G$37)</f>
        <v/>
      </c>
      <c r="BD32" s="46" t="str">
        <f>IF(P32="","",'Maquette CGRP indicé'!$G$38)</f>
        <v/>
      </c>
      <c r="BE32" s="46" t="str">
        <f>IF(Q32="","",'Maquette CGRP indicé'!$G$39)</f>
        <v/>
      </c>
      <c r="BF32" s="68"/>
      <c r="BG32" s="68"/>
      <c r="BH32" s="68"/>
      <c r="BI32" s="68"/>
      <c r="BJ32" s="69"/>
      <c r="BK32" s="48" t="str">
        <f>IF(C32="","",'Maquette CGRP indicé'!$H$25)</f>
        <v/>
      </c>
      <c r="BL32" s="49" t="str">
        <f>IF(D32="","",'Maquette CGRP indicé'!$H$26)</f>
        <v/>
      </c>
      <c r="BM32" s="49" t="str">
        <f>IF(E32="","",'Maquette CGRP indicé'!$H$27)</f>
        <v/>
      </c>
      <c r="BN32" s="49" t="str">
        <f>IF(F32="","",'Maquette CGRP indicé'!$H$28)</f>
        <v/>
      </c>
      <c r="BO32" s="49" t="str">
        <f>IF(G32="","",'Maquette CGRP indicé'!$H$29)</f>
        <v/>
      </c>
      <c r="BP32" s="49" t="str">
        <f>IF(H32="","",'Maquette CGRP indicé'!$H$30)</f>
        <v/>
      </c>
      <c r="BQ32" s="49" t="str">
        <f>IF(I32="","",'Maquette CGRP indicé'!$H$31)</f>
        <v/>
      </c>
      <c r="BR32" s="49" t="str">
        <f>IF(J32="","",'Maquette CGRP indicé'!$H$32)</f>
        <v/>
      </c>
      <c r="BS32" s="49" t="str">
        <f>IF(K32="","",'Maquette CGRP indicé'!$H$33)</f>
        <v/>
      </c>
      <c r="BT32" s="49" t="str">
        <f>IF(L32="","",'Maquette CGRP indicé'!$H$34)</f>
        <v/>
      </c>
      <c r="BU32" s="49" t="str">
        <f>IF(M32="","",'Maquette CGRP indicé'!$H$35)</f>
        <v/>
      </c>
      <c r="BV32" s="49" t="str">
        <f>IF(N32="","",'Maquette CGRP indicé'!$H$36)</f>
        <v/>
      </c>
      <c r="BW32" s="49" t="str">
        <f>IF(O32="","",'Maquette CGRP indicé'!$H$37)</f>
        <v/>
      </c>
      <c r="BX32" s="49" t="str">
        <f>IF(P32="","",'Maquette CGRP indicé'!$H$38)</f>
        <v/>
      </c>
      <c r="BY32" s="49" t="str">
        <f>IF(Q32="","",'Maquette CGRP indicé'!$H$39)</f>
        <v/>
      </c>
      <c r="BZ32" s="72"/>
      <c r="CA32" s="72"/>
      <c r="CB32" s="72"/>
      <c r="CC32" s="72"/>
      <c r="CD32" s="73"/>
      <c r="CE32" s="38" t="str">
        <f>IF(C32="","",'Maquette CGRP indicé'!$I$25)</f>
        <v/>
      </c>
      <c r="CF32" s="39" t="str">
        <f>IF(D32="","",'Maquette CGRP indicé'!$I$26)</f>
        <v/>
      </c>
      <c r="CG32" s="39" t="str">
        <f>IF(E32="","",'Maquette CGRP indicé'!$I$27)</f>
        <v/>
      </c>
      <c r="CH32" s="39" t="str">
        <f>IF(F32="","",'Maquette CGRP indicé'!$I$28)</f>
        <v/>
      </c>
      <c r="CI32" s="39" t="str">
        <f>IF(G32="","",'Maquette CGRP indicé'!$I$29)</f>
        <v/>
      </c>
      <c r="CJ32" s="39" t="str">
        <f>IF(H32="","",'Maquette CGRP indicé'!$I$30)</f>
        <v/>
      </c>
      <c r="CK32" s="39" t="str">
        <f>IF(I32="","",'Maquette CGRP indicé'!$I$31)</f>
        <v/>
      </c>
      <c r="CL32" s="39" t="str">
        <f>IF(J32="","",'Maquette CGRP indicé'!$I$32)</f>
        <v/>
      </c>
      <c r="CM32" s="39" t="str">
        <f>IF(K32="","",'Maquette CGRP indicé'!$I$33)</f>
        <v/>
      </c>
      <c r="CN32" s="39" t="str">
        <f>IF(L32="","",'Maquette CGRP indicé'!$I$34)</f>
        <v/>
      </c>
      <c r="CO32" s="39" t="str">
        <f>IF(M32="","",'Maquette CGRP indicé'!$I$35)</f>
        <v/>
      </c>
      <c r="CP32" s="39" t="str">
        <f>IF(N32="","",'Maquette CGRP indicé'!$I$36)</f>
        <v/>
      </c>
      <c r="CQ32" s="39" t="str">
        <f>IF(O32="","",'Maquette CGRP indicé'!$I$37)</f>
        <v/>
      </c>
      <c r="CR32" s="39" t="str">
        <f>IF(P32="","",'Maquette CGRP indicé'!$I$38)</f>
        <v/>
      </c>
      <c r="CS32" s="39" t="str">
        <f>IF(Q32="","",'Maquette CGRP indicé'!$I$39)</f>
        <v/>
      </c>
      <c r="CT32" s="68"/>
      <c r="CU32" s="68"/>
      <c r="CV32" s="68"/>
      <c r="CW32" s="68"/>
      <c r="CX32" s="69"/>
      <c r="CY32" s="1">
        <f t="shared" si="2"/>
        <v>45321</v>
      </c>
      <c r="CZ32" s="1" t="str">
        <f t="shared" si="3"/>
        <v>01/01-03/03</v>
      </c>
      <c r="DA32" s="22" t="str">
        <f t="shared" si="4"/>
        <v/>
      </c>
      <c r="DB32" s="22" t="str">
        <f t="shared" si="5"/>
        <v/>
      </c>
      <c r="DC32" s="29" t="str">
        <f t="shared" si="6"/>
        <v/>
      </c>
      <c r="DD32" s="29" t="str">
        <f t="shared" si="7"/>
        <v/>
      </c>
      <c r="DE32" s="29" t="str">
        <f t="shared" si="8"/>
        <v/>
      </c>
    </row>
    <row r="33" spans="1:109">
      <c r="A33" s="9">
        <f t="shared" si="15"/>
        <v>45322</v>
      </c>
      <c r="B33" s="9" t="str">
        <f>IF(AND(formules!$K$29="sogarantykids",A33&gt;formules!$F$30),"",VLOOKUP(TEXT(A33,"jj/mm"),formules!B:C,2,FALSE))</f>
        <v>01/01-03/03</v>
      </c>
      <c r="C33" s="63" t="str">
        <f>IF(B33="","",IF(AND(A33&gt;'Maquette CGRP indicé'!$C$25-1,A33&lt;'Maquette CGRP indicé'!$D$25+1),"X",""))</f>
        <v/>
      </c>
      <c r="D33" s="63" t="str">
        <f>IF(B33="","",IF(AND(A33&gt;'Maquette CGRP indicé'!$C$26-1,A33&lt;'Maquette CGRP indicé'!$D$26+1),"X",""))</f>
        <v/>
      </c>
      <c r="E33" s="63" t="str">
        <f>IF(B33="","",IF(AND(A33&gt;'Maquette CGRP indicé'!$C$27-1,A33&lt;'Maquette CGRP indicé'!$D$27+1),"X",""))</f>
        <v/>
      </c>
      <c r="F33" s="63" t="str">
        <f>IF(B33="","",IF(AND(A33&gt;'Maquette CGRP indicé'!$C$28-1,A33&lt;'Maquette CGRP indicé'!$D$28+1),"X",""))</f>
        <v/>
      </c>
      <c r="G33" s="63" t="str">
        <f>IF(B33="","",IF(AND(A33&gt;'Maquette CGRP indicé'!$C$29-1,A33&lt;'Maquette CGRP indicé'!$D$29+1),"X",""))</f>
        <v/>
      </c>
      <c r="H33" s="63" t="str">
        <f>IF(B33="","",IF(AND(A33&gt;'Maquette CGRP indicé'!$C$30-1,A33&lt;'Maquette CGRP indicé'!$D$30+1),"X",""))</f>
        <v/>
      </c>
      <c r="I33" s="63" t="str">
        <f>IF(B33="","",IF(AND(A33&gt;'Maquette CGRP indicé'!$C$31-1,A33&lt;'Maquette CGRP indicé'!$D$31+1),"X",""))</f>
        <v/>
      </c>
      <c r="J33" s="63" t="str">
        <f>IF(B33="","",IF(AND(A33&gt;'Maquette CGRP indicé'!$C$32-1,A33&lt;'Maquette CGRP indicé'!$D$32+1),"X",""))</f>
        <v/>
      </c>
      <c r="K33" s="63" t="str">
        <f>IF(B33="","",IF(AND(A33&gt;'Maquette CGRP indicé'!$C$33-1,A33&lt;'Maquette CGRP indicé'!$D$33+1),"X",""))</f>
        <v/>
      </c>
      <c r="L33" s="63" t="str">
        <f>IF(B33="","",IF(AND(A33&gt;'Maquette CGRP indicé'!$C$34-1,A33&lt;'Maquette CGRP indicé'!$D$34+1),"X",""))</f>
        <v/>
      </c>
      <c r="M33" s="63" t="str">
        <f>IF(B33="","",IF(AND(A33&gt;'Maquette CGRP indicé'!$C$35-1,A33&lt;'Maquette CGRP indicé'!$D$35+1),"X",""))</f>
        <v/>
      </c>
      <c r="N33" s="63" t="str">
        <f>IF(B33="","",IF(AND(A33&gt;'Maquette CGRP indicé'!$C$36-1,A33&lt;'Maquette CGRP indicé'!$D$36+1),"X",""))</f>
        <v/>
      </c>
      <c r="O33" s="63" t="str">
        <f>IF(B33="","",IF(AND(A33&gt;'Maquette CGRP indicé'!$C$37-1,A33&lt;'Maquette CGRP indicé'!$D$37+1),"X",""))</f>
        <v/>
      </c>
      <c r="P33" s="63" t="str">
        <f>IF(B33="","",IF(AND(A33&gt;'Maquette CGRP indicé'!$C$38-1,A33&lt;'Maquette CGRP indicé'!$D$38+1),"X",""))</f>
        <v/>
      </c>
      <c r="Q33" s="63" t="str">
        <f>IF(B33="","",IF(AND(A33&gt;'Maquette CGRP indicé'!$C$39-1,A33&lt;'Maquette CGRP indicé'!$D$39+1),"X",""))</f>
        <v/>
      </c>
      <c r="W33" s="41" t="str">
        <f>IF(C33="","",'Maquette CGRP indicé'!$R$25)</f>
        <v/>
      </c>
      <c r="X33" s="42" t="str">
        <f>IF(D33="","",'Maquette CGRP indicé'!$R$26)</f>
        <v/>
      </c>
      <c r="Y33" s="42" t="str">
        <f>IF(E33="","",'Maquette CGRP indicé'!$R$27)</f>
        <v/>
      </c>
      <c r="Z33" s="42" t="str">
        <f>IF(F33="","",'Maquette CGRP indicé'!$R$28)</f>
        <v/>
      </c>
      <c r="AA33" s="42" t="str">
        <f>IF(G33="","",'Maquette CGRP indicé'!$R$29)</f>
        <v/>
      </c>
      <c r="AB33" s="42" t="str">
        <f>IF(H33="","",'Maquette CGRP indicé'!$R$30)</f>
        <v/>
      </c>
      <c r="AC33" s="42" t="str">
        <f>IF(I33="","",'Maquette CGRP indicé'!$R$31)</f>
        <v/>
      </c>
      <c r="AD33" s="42" t="str">
        <f>IF(J33="","",'Maquette CGRP indicé'!$R$32)</f>
        <v/>
      </c>
      <c r="AE33" s="42" t="str">
        <f>IF(K33="","",'Maquette CGRP indicé'!$R$33)</f>
        <v/>
      </c>
      <c r="AF33" s="42" t="str">
        <f>IF(L33="","",'Maquette CGRP indicé'!$R$34)</f>
        <v/>
      </c>
      <c r="AG33" s="42" t="str">
        <f>IF(M33="","",'Maquette CGRP indicé'!$R$35)</f>
        <v/>
      </c>
      <c r="AH33" s="42" t="str">
        <f>IF(N33="","",'Maquette CGRP indicé'!$R$36)</f>
        <v/>
      </c>
      <c r="AI33" s="42" t="str">
        <f>IF(O33="","",'Maquette CGRP indicé'!$R$37)</f>
        <v/>
      </c>
      <c r="AJ33" s="42" t="str">
        <f>IF(P33="","",'Maquette CGRP indicé'!$R$38)</f>
        <v/>
      </c>
      <c r="AK33" s="42" t="str">
        <f>IF(Q33="","",'Maquette CGRP indicé'!$R$39)</f>
        <v/>
      </c>
      <c r="AL33" s="64"/>
      <c r="AM33" s="64"/>
      <c r="AN33" s="64"/>
      <c r="AO33" s="64"/>
      <c r="AP33" s="65"/>
      <c r="AQ33" s="45" t="str">
        <f>IF(C33="","",'Maquette CGRP indicé'!$G$25)</f>
        <v/>
      </c>
      <c r="AR33" s="46" t="str">
        <f>IF(D33="","",'Maquette CGRP indicé'!$G$26)</f>
        <v/>
      </c>
      <c r="AS33" s="46" t="str">
        <f>IF(E33="","",'Maquette CGRP indicé'!$G$27)</f>
        <v/>
      </c>
      <c r="AT33" s="46" t="str">
        <f>IF(F33="","",'Maquette CGRP indicé'!$G$28)</f>
        <v/>
      </c>
      <c r="AU33" s="46" t="str">
        <f>IF(G33="","",'Maquette CGRP indicé'!$G$29)</f>
        <v/>
      </c>
      <c r="AV33" s="46" t="str">
        <f>IF(H33="","",'Maquette CGRP indicé'!$G$30)</f>
        <v/>
      </c>
      <c r="AW33" s="46" t="str">
        <f>IF(I33="","",'Maquette CGRP indicé'!$G$31)</f>
        <v/>
      </c>
      <c r="AX33" s="46" t="str">
        <f>IF(J33="","",'Maquette CGRP indicé'!$G$32)</f>
        <v/>
      </c>
      <c r="AY33" s="46" t="str">
        <f>IF(K33="","",'Maquette CGRP indicé'!$G$33)</f>
        <v/>
      </c>
      <c r="AZ33" s="46" t="str">
        <f>IF(L33="","",'Maquette CGRP indicé'!$G$34)</f>
        <v/>
      </c>
      <c r="BA33" s="46" t="str">
        <f>IF(M33="","",'Maquette CGRP indicé'!$G$35)</f>
        <v/>
      </c>
      <c r="BB33" s="46" t="str">
        <f>IF(N33="","",'Maquette CGRP indicé'!$G$36)</f>
        <v/>
      </c>
      <c r="BC33" s="46" t="str">
        <f>IF(O33="","",'Maquette CGRP indicé'!$G$37)</f>
        <v/>
      </c>
      <c r="BD33" s="46" t="str">
        <f>IF(P33="","",'Maquette CGRP indicé'!$G$38)</f>
        <v/>
      </c>
      <c r="BE33" s="46" t="str">
        <f>IF(Q33="","",'Maquette CGRP indicé'!$G$39)</f>
        <v/>
      </c>
      <c r="BF33" s="68"/>
      <c r="BG33" s="68"/>
      <c r="BH33" s="68"/>
      <c r="BI33" s="68"/>
      <c r="BJ33" s="69"/>
      <c r="BK33" s="48" t="str">
        <f>IF(C33="","",'Maquette CGRP indicé'!$H$25)</f>
        <v/>
      </c>
      <c r="BL33" s="49" t="str">
        <f>IF(D33="","",'Maquette CGRP indicé'!$H$26)</f>
        <v/>
      </c>
      <c r="BM33" s="49" t="str">
        <f>IF(E33="","",'Maquette CGRP indicé'!$H$27)</f>
        <v/>
      </c>
      <c r="BN33" s="49" t="str">
        <f>IF(F33="","",'Maquette CGRP indicé'!$H$28)</f>
        <v/>
      </c>
      <c r="BO33" s="49" t="str">
        <f>IF(G33="","",'Maquette CGRP indicé'!$H$29)</f>
        <v/>
      </c>
      <c r="BP33" s="49" t="str">
        <f>IF(H33="","",'Maquette CGRP indicé'!$H$30)</f>
        <v/>
      </c>
      <c r="BQ33" s="49" t="str">
        <f>IF(I33="","",'Maquette CGRP indicé'!$H$31)</f>
        <v/>
      </c>
      <c r="BR33" s="49" t="str">
        <f>IF(J33="","",'Maquette CGRP indicé'!$H$32)</f>
        <v/>
      </c>
      <c r="BS33" s="49" t="str">
        <f>IF(K33="","",'Maquette CGRP indicé'!$H$33)</f>
        <v/>
      </c>
      <c r="BT33" s="49" t="str">
        <f>IF(L33="","",'Maquette CGRP indicé'!$H$34)</f>
        <v/>
      </c>
      <c r="BU33" s="49" t="str">
        <f>IF(M33="","",'Maquette CGRP indicé'!$H$35)</f>
        <v/>
      </c>
      <c r="BV33" s="49" t="str">
        <f>IF(N33="","",'Maquette CGRP indicé'!$H$36)</f>
        <v/>
      </c>
      <c r="BW33" s="49" t="str">
        <f>IF(O33="","",'Maquette CGRP indicé'!$H$37)</f>
        <v/>
      </c>
      <c r="BX33" s="49" t="str">
        <f>IF(P33="","",'Maquette CGRP indicé'!$H$38)</f>
        <v/>
      </c>
      <c r="BY33" s="49" t="str">
        <f>IF(Q33="","",'Maquette CGRP indicé'!$H$39)</f>
        <v/>
      </c>
      <c r="BZ33" s="72"/>
      <c r="CA33" s="72"/>
      <c r="CB33" s="72"/>
      <c r="CC33" s="72"/>
      <c r="CD33" s="73"/>
      <c r="CE33" s="38" t="str">
        <f>IF(C33="","",'Maquette CGRP indicé'!$I$25)</f>
        <v/>
      </c>
      <c r="CF33" s="39" t="str">
        <f>IF(D33="","",'Maquette CGRP indicé'!$I$26)</f>
        <v/>
      </c>
      <c r="CG33" s="39" t="str">
        <f>IF(E33="","",'Maquette CGRP indicé'!$I$27)</f>
        <v/>
      </c>
      <c r="CH33" s="39" t="str">
        <f>IF(F33="","",'Maquette CGRP indicé'!$I$28)</f>
        <v/>
      </c>
      <c r="CI33" s="39" t="str">
        <f>IF(G33="","",'Maquette CGRP indicé'!$I$29)</f>
        <v/>
      </c>
      <c r="CJ33" s="39" t="str">
        <f>IF(H33="","",'Maquette CGRP indicé'!$I$30)</f>
        <v/>
      </c>
      <c r="CK33" s="39" t="str">
        <f>IF(I33="","",'Maquette CGRP indicé'!$I$31)</f>
        <v/>
      </c>
      <c r="CL33" s="39" t="str">
        <f>IF(J33="","",'Maquette CGRP indicé'!$I$32)</f>
        <v/>
      </c>
      <c r="CM33" s="39" t="str">
        <f>IF(K33="","",'Maquette CGRP indicé'!$I$33)</f>
        <v/>
      </c>
      <c r="CN33" s="39" t="str">
        <f>IF(L33="","",'Maquette CGRP indicé'!$I$34)</f>
        <v/>
      </c>
      <c r="CO33" s="39" t="str">
        <f>IF(M33="","",'Maquette CGRP indicé'!$I$35)</f>
        <v/>
      </c>
      <c r="CP33" s="39" t="str">
        <f>IF(N33="","",'Maquette CGRP indicé'!$I$36)</f>
        <v/>
      </c>
      <c r="CQ33" s="39" t="str">
        <f>IF(O33="","",'Maquette CGRP indicé'!$I$37)</f>
        <v/>
      </c>
      <c r="CR33" s="39" t="str">
        <f>IF(P33="","",'Maquette CGRP indicé'!$I$38)</f>
        <v/>
      </c>
      <c r="CS33" s="39" t="str">
        <f>IF(Q33="","",'Maquette CGRP indicé'!$I$39)</f>
        <v/>
      </c>
      <c r="CT33" s="68"/>
      <c r="CU33" s="68"/>
      <c r="CV33" s="68"/>
      <c r="CW33" s="68"/>
      <c r="CX33" s="69"/>
      <c r="CY33" s="1">
        <f t="shared" si="2"/>
        <v>45322</v>
      </c>
      <c r="CZ33" s="1" t="str">
        <f t="shared" si="3"/>
        <v>01/01-03/03</v>
      </c>
      <c r="DA33" s="22" t="str">
        <f t="shared" si="4"/>
        <v/>
      </c>
      <c r="DB33" s="22" t="str">
        <f t="shared" si="5"/>
        <v/>
      </c>
      <c r="DC33" s="29" t="str">
        <f t="shared" si="6"/>
        <v/>
      </c>
      <c r="DD33" s="29" t="str">
        <f t="shared" si="7"/>
        <v/>
      </c>
      <c r="DE33" s="29" t="str">
        <f t="shared" si="8"/>
        <v/>
      </c>
    </row>
    <row r="34" spans="1:109">
      <c r="A34" s="9">
        <f t="shared" si="15"/>
        <v>45323</v>
      </c>
      <c r="B34" s="9" t="str">
        <f>IF(AND(formules!$K$29="sogarantykids",A34&gt;formules!$F$30),"",VLOOKUP(TEXT(A34,"jj/mm"),formules!B:C,2,FALSE))</f>
        <v>01/01-03/03</v>
      </c>
      <c r="C34" s="63" t="str">
        <f>IF(B34="","",IF(AND(A34&gt;'Maquette CGRP indicé'!$C$25-1,A34&lt;'Maquette CGRP indicé'!$D$25+1),"X",""))</f>
        <v/>
      </c>
      <c r="D34" s="63" t="str">
        <f>IF(B34="","",IF(AND(A34&gt;'Maquette CGRP indicé'!$C$26-1,A34&lt;'Maquette CGRP indicé'!$D$26+1),"X",""))</f>
        <v/>
      </c>
      <c r="E34" s="63" t="str">
        <f>IF(B34="","",IF(AND(A34&gt;'Maquette CGRP indicé'!$C$27-1,A34&lt;'Maquette CGRP indicé'!$D$27+1),"X",""))</f>
        <v/>
      </c>
      <c r="F34" s="63" t="str">
        <f>IF(B34="","",IF(AND(A34&gt;'Maquette CGRP indicé'!$C$28-1,A34&lt;'Maquette CGRP indicé'!$D$28+1),"X",""))</f>
        <v/>
      </c>
      <c r="G34" s="63" t="str">
        <f>IF(B34="","",IF(AND(A34&gt;'Maquette CGRP indicé'!$C$29-1,A34&lt;'Maquette CGRP indicé'!$D$29+1),"X",""))</f>
        <v/>
      </c>
      <c r="H34" s="63" t="str">
        <f>IF(B34="","",IF(AND(A34&gt;'Maquette CGRP indicé'!$C$30-1,A34&lt;'Maquette CGRP indicé'!$D$30+1),"X",""))</f>
        <v/>
      </c>
      <c r="I34" s="63" t="str">
        <f>IF(B34="","",IF(AND(A34&gt;'Maquette CGRP indicé'!$C$31-1,A34&lt;'Maquette CGRP indicé'!$D$31+1),"X",""))</f>
        <v/>
      </c>
      <c r="J34" s="63" t="str">
        <f>IF(B34="","",IF(AND(A34&gt;'Maquette CGRP indicé'!$C$32-1,A34&lt;'Maquette CGRP indicé'!$D$32+1),"X",""))</f>
        <v/>
      </c>
      <c r="K34" s="63" t="str">
        <f>IF(B34="","",IF(AND(A34&gt;'Maquette CGRP indicé'!$C$33-1,A34&lt;'Maquette CGRP indicé'!$D$33+1),"X",""))</f>
        <v/>
      </c>
      <c r="L34" s="63" t="str">
        <f>IF(B34="","",IF(AND(A34&gt;'Maquette CGRP indicé'!$C$34-1,A34&lt;'Maquette CGRP indicé'!$D$34+1),"X",""))</f>
        <v/>
      </c>
      <c r="M34" s="63" t="str">
        <f>IF(B34="","",IF(AND(A34&gt;'Maquette CGRP indicé'!$C$35-1,A34&lt;'Maquette CGRP indicé'!$D$35+1),"X",""))</f>
        <v/>
      </c>
      <c r="N34" s="63" t="str">
        <f>IF(B34="","",IF(AND(A34&gt;'Maquette CGRP indicé'!$C$36-1,A34&lt;'Maquette CGRP indicé'!$D$36+1),"X",""))</f>
        <v/>
      </c>
      <c r="O34" s="63" t="str">
        <f>IF(B34="","",IF(AND(A34&gt;'Maquette CGRP indicé'!$C$37-1,A34&lt;'Maquette CGRP indicé'!$D$37+1),"X",""))</f>
        <v/>
      </c>
      <c r="P34" s="63" t="str">
        <f>IF(B34="","",IF(AND(A34&gt;'Maquette CGRP indicé'!$C$38-1,A34&lt;'Maquette CGRP indicé'!$D$38+1),"X",""))</f>
        <v/>
      </c>
      <c r="Q34" s="63" t="str">
        <f>IF(B34="","",IF(AND(A34&gt;'Maquette CGRP indicé'!$C$39-1,A34&lt;'Maquette CGRP indicé'!$D$39+1),"X",""))</f>
        <v/>
      </c>
      <c r="W34" s="41" t="str">
        <f>IF(C34="","",'Maquette CGRP indicé'!$R$25)</f>
        <v/>
      </c>
      <c r="X34" s="42" t="str">
        <f>IF(D34="","",'Maquette CGRP indicé'!$R$26)</f>
        <v/>
      </c>
      <c r="Y34" s="42" t="str">
        <f>IF(E34="","",'Maquette CGRP indicé'!$R$27)</f>
        <v/>
      </c>
      <c r="Z34" s="42" t="str">
        <f>IF(F34="","",'Maquette CGRP indicé'!$R$28)</f>
        <v/>
      </c>
      <c r="AA34" s="42" t="str">
        <f>IF(G34="","",'Maquette CGRP indicé'!$R$29)</f>
        <v/>
      </c>
      <c r="AB34" s="42" t="str">
        <f>IF(H34="","",'Maquette CGRP indicé'!$R$30)</f>
        <v/>
      </c>
      <c r="AC34" s="42" t="str">
        <f>IF(I34="","",'Maquette CGRP indicé'!$R$31)</f>
        <v/>
      </c>
      <c r="AD34" s="42" t="str">
        <f>IF(J34="","",'Maquette CGRP indicé'!$R$32)</f>
        <v/>
      </c>
      <c r="AE34" s="42" t="str">
        <f>IF(K34="","",'Maquette CGRP indicé'!$R$33)</f>
        <v/>
      </c>
      <c r="AF34" s="42" t="str">
        <f>IF(L34="","",'Maquette CGRP indicé'!$R$34)</f>
        <v/>
      </c>
      <c r="AG34" s="42" t="str">
        <f>IF(M34="","",'Maquette CGRP indicé'!$R$35)</f>
        <v/>
      </c>
      <c r="AH34" s="42" t="str">
        <f>IF(N34="","",'Maquette CGRP indicé'!$R$36)</f>
        <v/>
      </c>
      <c r="AI34" s="42" t="str">
        <f>IF(O34="","",'Maquette CGRP indicé'!$R$37)</f>
        <v/>
      </c>
      <c r="AJ34" s="42" t="str">
        <f>IF(P34="","",'Maquette CGRP indicé'!$R$38)</f>
        <v/>
      </c>
      <c r="AK34" s="42" t="str">
        <f>IF(Q34="","",'Maquette CGRP indicé'!$R$39)</f>
        <v/>
      </c>
      <c r="AL34" s="64"/>
      <c r="AM34" s="64"/>
      <c r="AN34" s="64"/>
      <c r="AO34" s="64"/>
      <c r="AP34" s="65"/>
      <c r="AQ34" s="45" t="str">
        <f>IF(C34="","",'Maquette CGRP indicé'!$G$25)</f>
        <v/>
      </c>
      <c r="AR34" s="46" t="str">
        <f>IF(D34="","",'Maquette CGRP indicé'!$G$26)</f>
        <v/>
      </c>
      <c r="AS34" s="46" t="str">
        <f>IF(E34="","",'Maquette CGRP indicé'!$G$27)</f>
        <v/>
      </c>
      <c r="AT34" s="46" t="str">
        <f>IF(F34="","",'Maquette CGRP indicé'!$G$28)</f>
        <v/>
      </c>
      <c r="AU34" s="46" t="str">
        <f>IF(G34="","",'Maquette CGRP indicé'!$G$29)</f>
        <v/>
      </c>
      <c r="AV34" s="46" t="str">
        <f>IF(H34="","",'Maquette CGRP indicé'!$G$30)</f>
        <v/>
      </c>
      <c r="AW34" s="46" t="str">
        <f>IF(I34="","",'Maquette CGRP indicé'!$G$31)</f>
        <v/>
      </c>
      <c r="AX34" s="46" t="str">
        <f>IF(J34="","",'Maquette CGRP indicé'!$G$32)</f>
        <v/>
      </c>
      <c r="AY34" s="46" t="str">
        <f>IF(K34="","",'Maquette CGRP indicé'!$G$33)</f>
        <v/>
      </c>
      <c r="AZ34" s="46" t="str">
        <f>IF(L34="","",'Maquette CGRP indicé'!$G$34)</f>
        <v/>
      </c>
      <c r="BA34" s="46" t="str">
        <f>IF(M34="","",'Maquette CGRP indicé'!$G$35)</f>
        <v/>
      </c>
      <c r="BB34" s="46" t="str">
        <f>IF(N34="","",'Maquette CGRP indicé'!$G$36)</f>
        <v/>
      </c>
      <c r="BC34" s="46" t="str">
        <f>IF(O34="","",'Maquette CGRP indicé'!$G$37)</f>
        <v/>
      </c>
      <c r="BD34" s="46" t="str">
        <f>IF(P34="","",'Maquette CGRP indicé'!$G$38)</f>
        <v/>
      </c>
      <c r="BE34" s="46" t="str">
        <f>IF(Q34="","",'Maquette CGRP indicé'!$G$39)</f>
        <v/>
      </c>
      <c r="BF34" s="68"/>
      <c r="BG34" s="68"/>
      <c r="BH34" s="68"/>
      <c r="BI34" s="68"/>
      <c r="BJ34" s="69"/>
      <c r="BK34" s="48" t="str">
        <f>IF(C34="","",'Maquette CGRP indicé'!$H$25)</f>
        <v/>
      </c>
      <c r="BL34" s="49" t="str">
        <f>IF(D34="","",'Maquette CGRP indicé'!$H$26)</f>
        <v/>
      </c>
      <c r="BM34" s="49" t="str">
        <f>IF(E34="","",'Maquette CGRP indicé'!$H$27)</f>
        <v/>
      </c>
      <c r="BN34" s="49" t="str">
        <f>IF(F34="","",'Maquette CGRP indicé'!$H$28)</f>
        <v/>
      </c>
      <c r="BO34" s="49" t="str">
        <f>IF(G34="","",'Maquette CGRP indicé'!$H$29)</f>
        <v/>
      </c>
      <c r="BP34" s="49" t="str">
        <f>IF(H34="","",'Maquette CGRP indicé'!$H$30)</f>
        <v/>
      </c>
      <c r="BQ34" s="49" t="str">
        <f>IF(I34="","",'Maquette CGRP indicé'!$H$31)</f>
        <v/>
      </c>
      <c r="BR34" s="49" t="str">
        <f>IF(J34="","",'Maquette CGRP indicé'!$H$32)</f>
        <v/>
      </c>
      <c r="BS34" s="49" t="str">
        <f>IF(K34="","",'Maquette CGRP indicé'!$H$33)</f>
        <v/>
      </c>
      <c r="BT34" s="49" t="str">
        <f>IF(L34="","",'Maquette CGRP indicé'!$H$34)</f>
        <v/>
      </c>
      <c r="BU34" s="49" t="str">
        <f>IF(M34="","",'Maquette CGRP indicé'!$H$35)</f>
        <v/>
      </c>
      <c r="BV34" s="49" t="str">
        <f>IF(N34="","",'Maquette CGRP indicé'!$H$36)</f>
        <v/>
      </c>
      <c r="BW34" s="49" t="str">
        <f>IF(O34="","",'Maquette CGRP indicé'!$H$37)</f>
        <v/>
      </c>
      <c r="BX34" s="49" t="str">
        <f>IF(P34="","",'Maquette CGRP indicé'!$H$38)</f>
        <v/>
      </c>
      <c r="BY34" s="49" t="str">
        <f>IF(Q34="","",'Maquette CGRP indicé'!$H$39)</f>
        <v/>
      </c>
      <c r="BZ34" s="72"/>
      <c r="CA34" s="72"/>
      <c r="CB34" s="72"/>
      <c r="CC34" s="72"/>
      <c r="CD34" s="73"/>
      <c r="CE34" s="38" t="str">
        <f>IF(C34="","",'Maquette CGRP indicé'!$I$25)</f>
        <v/>
      </c>
      <c r="CF34" s="39" t="str">
        <f>IF(D34="","",'Maquette CGRP indicé'!$I$26)</f>
        <v/>
      </c>
      <c r="CG34" s="39" t="str">
        <f>IF(E34="","",'Maquette CGRP indicé'!$I$27)</f>
        <v/>
      </c>
      <c r="CH34" s="39" t="str">
        <f>IF(F34="","",'Maquette CGRP indicé'!$I$28)</f>
        <v/>
      </c>
      <c r="CI34" s="39" t="str">
        <f>IF(G34="","",'Maquette CGRP indicé'!$I$29)</f>
        <v/>
      </c>
      <c r="CJ34" s="39" t="str">
        <f>IF(H34="","",'Maquette CGRP indicé'!$I$30)</f>
        <v/>
      </c>
      <c r="CK34" s="39" t="str">
        <f>IF(I34="","",'Maquette CGRP indicé'!$I$31)</f>
        <v/>
      </c>
      <c r="CL34" s="39" t="str">
        <f>IF(J34="","",'Maquette CGRP indicé'!$I$32)</f>
        <v/>
      </c>
      <c r="CM34" s="39" t="str">
        <f>IF(K34="","",'Maquette CGRP indicé'!$I$33)</f>
        <v/>
      </c>
      <c r="CN34" s="39" t="str">
        <f>IF(L34="","",'Maquette CGRP indicé'!$I$34)</f>
        <v/>
      </c>
      <c r="CO34" s="39" t="str">
        <f>IF(M34="","",'Maquette CGRP indicé'!$I$35)</f>
        <v/>
      </c>
      <c r="CP34" s="39" t="str">
        <f>IF(N34="","",'Maquette CGRP indicé'!$I$36)</f>
        <v/>
      </c>
      <c r="CQ34" s="39" t="str">
        <f>IF(O34="","",'Maquette CGRP indicé'!$I$37)</f>
        <v/>
      </c>
      <c r="CR34" s="39" t="str">
        <f>IF(P34="","",'Maquette CGRP indicé'!$I$38)</f>
        <v/>
      </c>
      <c r="CS34" s="39" t="str">
        <f>IF(Q34="","",'Maquette CGRP indicé'!$I$39)</f>
        <v/>
      </c>
      <c r="CT34" s="68"/>
      <c r="CU34" s="68"/>
      <c r="CV34" s="68"/>
      <c r="CW34" s="68"/>
      <c r="CX34" s="69"/>
      <c r="CY34" s="1">
        <f t="shared" si="2"/>
        <v>45323</v>
      </c>
      <c r="CZ34" s="1" t="str">
        <f t="shared" si="3"/>
        <v>01/01-03/03</v>
      </c>
      <c r="DA34" s="22" t="str">
        <f t="shared" si="4"/>
        <v/>
      </c>
      <c r="DB34" s="22" t="str">
        <f t="shared" si="5"/>
        <v/>
      </c>
      <c r="DC34" s="29" t="str">
        <f t="shared" si="6"/>
        <v/>
      </c>
      <c r="DD34" s="29" t="str">
        <f t="shared" si="7"/>
        <v/>
      </c>
      <c r="DE34" s="29" t="str">
        <f t="shared" si="8"/>
        <v/>
      </c>
    </row>
    <row r="35" spans="1:109">
      <c r="A35" s="9">
        <f t="shared" si="15"/>
        <v>45324</v>
      </c>
      <c r="B35" s="9" t="str">
        <f>IF(AND(formules!$K$29="sogarantykids",A35&gt;formules!$F$30),"",VLOOKUP(TEXT(A35,"jj/mm"),formules!B:C,2,FALSE))</f>
        <v>01/01-03/03</v>
      </c>
      <c r="C35" s="63" t="str">
        <f>IF(B35="","",IF(AND(A35&gt;'Maquette CGRP indicé'!$C$25-1,A35&lt;'Maquette CGRP indicé'!$D$25+1),"X",""))</f>
        <v/>
      </c>
      <c r="D35" s="63" t="str">
        <f>IF(B35="","",IF(AND(A35&gt;'Maquette CGRP indicé'!$C$26-1,A35&lt;'Maquette CGRP indicé'!$D$26+1),"X",""))</f>
        <v/>
      </c>
      <c r="E35" s="63" t="str">
        <f>IF(B35="","",IF(AND(A35&gt;'Maquette CGRP indicé'!$C$27-1,A35&lt;'Maquette CGRP indicé'!$D$27+1),"X",""))</f>
        <v/>
      </c>
      <c r="F35" s="63" t="str">
        <f>IF(B35="","",IF(AND(A35&gt;'Maquette CGRP indicé'!$C$28-1,A35&lt;'Maquette CGRP indicé'!$D$28+1),"X",""))</f>
        <v/>
      </c>
      <c r="G35" s="63" t="str">
        <f>IF(B35="","",IF(AND(A35&gt;'Maquette CGRP indicé'!$C$29-1,A35&lt;'Maquette CGRP indicé'!$D$29+1),"X",""))</f>
        <v/>
      </c>
      <c r="H35" s="63" t="str">
        <f>IF(B35="","",IF(AND(A35&gt;'Maquette CGRP indicé'!$C$30-1,A35&lt;'Maquette CGRP indicé'!$D$30+1),"X",""))</f>
        <v/>
      </c>
      <c r="I35" s="63" t="str">
        <f>IF(B35="","",IF(AND(A35&gt;'Maquette CGRP indicé'!$C$31-1,A35&lt;'Maquette CGRP indicé'!$D$31+1),"X",""))</f>
        <v/>
      </c>
      <c r="J35" s="63" t="str">
        <f>IF(B35="","",IF(AND(A35&gt;'Maquette CGRP indicé'!$C$32-1,A35&lt;'Maquette CGRP indicé'!$D$32+1),"X",""))</f>
        <v/>
      </c>
      <c r="K35" s="63" t="str">
        <f>IF(B35="","",IF(AND(A35&gt;'Maquette CGRP indicé'!$C$33-1,A35&lt;'Maquette CGRP indicé'!$D$33+1),"X",""))</f>
        <v/>
      </c>
      <c r="L35" s="63" t="str">
        <f>IF(B35="","",IF(AND(A35&gt;'Maquette CGRP indicé'!$C$34-1,A35&lt;'Maquette CGRP indicé'!$D$34+1),"X",""))</f>
        <v/>
      </c>
      <c r="M35" s="63" t="str">
        <f>IF(B35="","",IF(AND(A35&gt;'Maquette CGRP indicé'!$C$35-1,A35&lt;'Maquette CGRP indicé'!$D$35+1),"X",""))</f>
        <v/>
      </c>
      <c r="N35" s="63" t="str">
        <f>IF(B35="","",IF(AND(A35&gt;'Maquette CGRP indicé'!$C$36-1,A35&lt;'Maquette CGRP indicé'!$D$36+1),"X",""))</f>
        <v/>
      </c>
      <c r="O35" s="63" t="str">
        <f>IF(B35="","",IF(AND(A35&gt;'Maquette CGRP indicé'!$C$37-1,A35&lt;'Maquette CGRP indicé'!$D$37+1),"X",""))</f>
        <v/>
      </c>
      <c r="P35" s="63" t="str">
        <f>IF(B35="","",IF(AND(A35&gt;'Maquette CGRP indicé'!$C$38-1,A35&lt;'Maquette CGRP indicé'!$D$38+1),"X",""))</f>
        <v/>
      </c>
      <c r="Q35" s="63" t="str">
        <f>IF(B35="","",IF(AND(A35&gt;'Maquette CGRP indicé'!$C$39-1,A35&lt;'Maquette CGRP indicé'!$D$39+1),"X",""))</f>
        <v/>
      </c>
      <c r="W35" s="41" t="str">
        <f>IF(C35="","",'Maquette CGRP indicé'!$R$25)</f>
        <v/>
      </c>
      <c r="X35" s="42" t="str">
        <f>IF(D35="","",'Maquette CGRP indicé'!$R$26)</f>
        <v/>
      </c>
      <c r="Y35" s="42" t="str">
        <f>IF(E35="","",'Maquette CGRP indicé'!$R$27)</f>
        <v/>
      </c>
      <c r="Z35" s="42" t="str">
        <f>IF(F35="","",'Maquette CGRP indicé'!$R$28)</f>
        <v/>
      </c>
      <c r="AA35" s="42" t="str">
        <f>IF(G35="","",'Maquette CGRP indicé'!$R$29)</f>
        <v/>
      </c>
      <c r="AB35" s="42" t="str">
        <f>IF(H35="","",'Maquette CGRP indicé'!$R$30)</f>
        <v/>
      </c>
      <c r="AC35" s="42" t="str">
        <f>IF(I35="","",'Maquette CGRP indicé'!$R$31)</f>
        <v/>
      </c>
      <c r="AD35" s="42" t="str">
        <f>IF(J35="","",'Maquette CGRP indicé'!$R$32)</f>
        <v/>
      </c>
      <c r="AE35" s="42" t="str">
        <f>IF(K35="","",'Maquette CGRP indicé'!$R$33)</f>
        <v/>
      </c>
      <c r="AF35" s="42" t="str">
        <f>IF(L35="","",'Maquette CGRP indicé'!$R$34)</f>
        <v/>
      </c>
      <c r="AG35" s="42" t="str">
        <f>IF(M35="","",'Maquette CGRP indicé'!$R$35)</f>
        <v/>
      </c>
      <c r="AH35" s="42" t="str">
        <f>IF(N35="","",'Maquette CGRP indicé'!$R$36)</f>
        <v/>
      </c>
      <c r="AI35" s="42" t="str">
        <f>IF(O35="","",'Maquette CGRP indicé'!$R$37)</f>
        <v/>
      </c>
      <c r="AJ35" s="42" t="str">
        <f>IF(P35="","",'Maquette CGRP indicé'!$R$38)</f>
        <v/>
      </c>
      <c r="AK35" s="42" t="str">
        <f>IF(Q35="","",'Maquette CGRP indicé'!$R$39)</f>
        <v/>
      </c>
      <c r="AL35" s="64"/>
      <c r="AM35" s="64"/>
      <c r="AN35" s="64"/>
      <c r="AO35" s="64"/>
      <c r="AP35" s="65"/>
      <c r="AQ35" s="45" t="str">
        <f>IF(C35="","",'Maquette CGRP indicé'!$G$25)</f>
        <v/>
      </c>
      <c r="AR35" s="46" t="str">
        <f>IF(D35="","",'Maquette CGRP indicé'!$G$26)</f>
        <v/>
      </c>
      <c r="AS35" s="46" t="str">
        <f>IF(E35="","",'Maquette CGRP indicé'!$G$27)</f>
        <v/>
      </c>
      <c r="AT35" s="46" t="str">
        <f>IF(F35="","",'Maquette CGRP indicé'!$G$28)</f>
        <v/>
      </c>
      <c r="AU35" s="46" t="str">
        <f>IF(G35="","",'Maquette CGRP indicé'!$G$29)</f>
        <v/>
      </c>
      <c r="AV35" s="46" t="str">
        <f>IF(H35="","",'Maquette CGRP indicé'!$G$30)</f>
        <v/>
      </c>
      <c r="AW35" s="46" t="str">
        <f>IF(I35="","",'Maquette CGRP indicé'!$G$31)</f>
        <v/>
      </c>
      <c r="AX35" s="46" t="str">
        <f>IF(J35="","",'Maquette CGRP indicé'!$G$32)</f>
        <v/>
      </c>
      <c r="AY35" s="46" t="str">
        <f>IF(K35="","",'Maquette CGRP indicé'!$G$33)</f>
        <v/>
      </c>
      <c r="AZ35" s="46" t="str">
        <f>IF(L35="","",'Maquette CGRP indicé'!$G$34)</f>
        <v/>
      </c>
      <c r="BA35" s="46" t="str">
        <f>IF(M35="","",'Maquette CGRP indicé'!$G$35)</f>
        <v/>
      </c>
      <c r="BB35" s="46" t="str">
        <f>IF(N35="","",'Maquette CGRP indicé'!$G$36)</f>
        <v/>
      </c>
      <c r="BC35" s="46" t="str">
        <f>IF(O35="","",'Maquette CGRP indicé'!$G$37)</f>
        <v/>
      </c>
      <c r="BD35" s="46" t="str">
        <f>IF(P35="","",'Maquette CGRP indicé'!$G$38)</f>
        <v/>
      </c>
      <c r="BE35" s="46" t="str">
        <f>IF(Q35="","",'Maquette CGRP indicé'!$G$39)</f>
        <v/>
      </c>
      <c r="BF35" s="68"/>
      <c r="BG35" s="68"/>
      <c r="BH35" s="68"/>
      <c r="BI35" s="68"/>
      <c r="BJ35" s="69"/>
      <c r="BK35" s="48" t="str">
        <f>IF(C35="","",'Maquette CGRP indicé'!$H$25)</f>
        <v/>
      </c>
      <c r="BL35" s="49" t="str">
        <f>IF(D35="","",'Maquette CGRP indicé'!$H$26)</f>
        <v/>
      </c>
      <c r="BM35" s="49" t="str">
        <f>IF(E35="","",'Maquette CGRP indicé'!$H$27)</f>
        <v/>
      </c>
      <c r="BN35" s="49" t="str">
        <f>IF(F35="","",'Maquette CGRP indicé'!$H$28)</f>
        <v/>
      </c>
      <c r="BO35" s="49" t="str">
        <f>IF(G35="","",'Maquette CGRP indicé'!$H$29)</f>
        <v/>
      </c>
      <c r="BP35" s="49" t="str">
        <f>IF(H35="","",'Maquette CGRP indicé'!$H$30)</f>
        <v/>
      </c>
      <c r="BQ35" s="49" t="str">
        <f>IF(I35="","",'Maquette CGRP indicé'!$H$31)</f>
        <v/>
      </c>
      <c r="BR35" s="49" t="str">
        <f>IF(J35="","",'Maquette CGRP indicé'!$H$32)</f>
        <v/>
      </c>
      <c r="BS35" s="49" t="str">
        <f>IF(K35="","",'Maquette CGRP indicé'!$H$33)</f>
        <v/>
      </c>
      <c r="BT35" s="49" t="str">
        <f>IF(L35="","",'Maquette CGRP indicé'!$H$34)</f>
        <v/>
      </c>
      <c r="BU35" s="49" t="str">
        <f>IF(M35="","",'Maquette CGRP indicé'!$H$35)</f>
        <v/>
      </c>
      <c r="BV35" s="49" t="str">
        <f>IF(N35="","",'Maquette CGRP indicé'!$H$36)</f>
        <v/>
      </c>
      <c r="BW35" s="49" t="str">
        <f>IF(O35="","",'Maquette CGRP indicé'!$H$37)</f>
        <v/>
      </c>
      <c r="BX35" s="49" t="str">
        <f>IF(P35="","",'Maquette CGRP indicé'!$H$38)</f>
        <v/>
      </c>
      <c r="BY35" s="49" t="str">
        <f>IF(Q35="","",'Maquette CGRP indicé'!$H$39)</f>
        <v/>
      </c>
      <c r="BZ35" s="72"/>
      <c r="CA35" s="72"/>
      <c r="CB35" s="72"/>
      <c r="CC35" s="72"/>
      <c r="CD35" s="73"/>
      <c r="CE35" s="38" t="str">
        <f>IF(C35="","",'Maquette CGRP indicé'!$I$25)</f>
        <v/>
      </c>
      <c r="CF35" s="39" t="str">
        <f>IF(D35="","",'Maquette CGRP indicé'!$I$26)</f>
        <v/>
      </c>
      <c r="CG35" s="39" t="str">
        <f>IF(E35="","",'Maquette CGRP indicé'!$I$27)</f>
        <v/>
      </c>
      <c r="CH35" s="39" t="str">
        <f>IF(F35="","",'Maquette CGRP indicé'!$I$28)</f>
        <v/>
      </c>
      <c r="CI35" s="39" t="str">
        <f>IF(G35="","",'Maquette CGRP indicé'!$I$29)</f>
        <v/>
      </c>
      <c r="CJ35" s="39" t="str">
        <f>IF(H35="","",'Maquette CGRP indicé'!$I$30)</f>
        <v/>
      </c>
      <c r="CK35" s="39" t="str">
        <f>IF(I35="","",'Maquette CGRP indicé'!$I$31)</f>
        <v/>
      </c>
      <c r="CL35" s="39" t="str">
        <f>IF(J35="","",'Maquette CGRP indicé'!$I$32)</f>
        <v/>
      </c>
      <c r="CM35" s="39" t="str">
        <f>IF(K35="","",'Maquette CGRP indicé'!$I$33)</f>
        <v/>
      </c>
      <c r="CN35" s="39" t="str">
        <f>IF(L35="","",'Maquette CGRP indicé'!$I$34)</f>
        <v/>
      </c>
      <c r="CO35" s="39" t="str">
        <f>IF(M35="","",'Maquette CGRP indicé'!$I$35)</f>
        <v/>
      </c>
      <c r="CP35" s="39" t="str">
        <f>IF(N35="","",'Maquette CGRP indicé'!$I$36)</f>
        <v/>
      </c>
      <c r="CQ35" s="39" t="str">
        <f>IF(O35="","",'Maquette CGRP indicé'!$I$37)</f>
        <v/>
      </c>
      <c r="CR35" s="39" t="str">
        <f>IF(P35="","",'Maquette CGRP indicé'!$I$38)</f>
        <v/>
      </c>
      <c r="CS35" s="39" t="str">
        <f>IF(Q35="","",'Maquette CGRP indicé'!$I$39)</f>
        <v/>
      </c>
      <c r="CT35" s="68"/>
      <c r="CU35" s="68"/>
      <c r="CV35" s="68"/>
      <c r="CW35" s="68"/>
      <c r="CX35" s="69"/>
      <c r="CY35" s="1">
        <f t="shared" si="2"/>
        <v>45324</v>
      </c>
      <c r="CZ35" s="1" t="str">
        <f t="shared" si="3"/>
        <v>01/01-03/03</v>
      </c>
      <c r="DA35" s="22" t="str">
        <f t="shared" si="4"/>
        <v/>
      </c>
      <c r="DB35" s="22" t="str">
        <f t="shared" si="5"/>
        <v/>
      </c>
      <c r="DC35" s="29" t="str">
        <f t="shared" si="6"/>
        <v/>
      </c>
      <c r="DD35" s="29" t="str">
        <f t="shared" si="7"/>
        <v/>
      </c>
      <c r="DE35" s="29" t="str">
        <f t="shared" si="8"/>
        <v/>
      </c>
    </row>
    <row r="36" spans="1:109">
      <c r="A36" s="9">
        <f t="shared" si="15"/>
        <v>45325</v>
      </c>
      <c r="B36" s="9" t="str">
        <f>IF(AND(formules!$K$29="sogarantykids",A36&gt;formules!$F$30),"",VLOOKUP(TEXT(A36,"jj/mm"),formules!B:C,2,FALSE))</f>
        <v>01/01-03/03</v>
      </c>
      <c r="C36" s="63" t="str">
        <f>IF(B36="","",IF(AND(A36&gt;'Maquette CGRP indicé'!$C$25-1,A36&lt;'Maquette CGRP indicé'!$D$25+1),"X",""))</f>
        <v/>
      </c>
      <c r="D36" s="63" t="str">
        <f>IF(B36="","",IF(AND(A36&gt;'Maquette CGRP indicé'!$C$26-1,A36&lt;'Maquette CGRP indicé'!$D$26+1),"X",""))</f>
        <v/>
      </c>
      <c r="E36" s="63" t="str">
        <f>IF(B36="","",IF(AND(A36&gt;'Maquette CGRP indicé'!$C$27-1,A36&lt;'Maquette CGRP indicé'!$D$27+1),"X",""))</f>
        <v/>
      </c>
      <c r="F36" s="63" t="str">
        <f>IF(B36="","",IF(AND(A36&gt;'Maquette CGRP indicé'!$C$28-1,A36&lt;'Maquette CGRP indicé'!$D$28+1),"X",""))</f>
        <v/>
      </c>
      <c r="G36" s="63" t="str">
        <f>IF(B36="","",IF(AND(A36&gt;'Maquette CGRP indicé'!$C$29-1,A36&lt;'Maquette CGRP indicé'!$D$29+1),"X",""))</f>
        <v/>
      </c>
      <c r="H36" s="63" t="str">
        <f>IF(B36="","",IF(AND(A36&gt;'Maquette CGRP indicé'!$C$30-1,A36&lt;'Maquette CGRP indicé'!$D$30+1),"X",""))</f>
        <v/>
      </c>
      <c r="I36" s="63" t="str">
        <f>IF(B36="","",IF(AND(A36&gt;'Maquette CGRP indicé'!$C$31-1,A36&lt;'Maquette CGRP indicé'!$D$31+1),"X",""))</f>
        <v/>
      </c>
      <c r="J36" s="63" t="str">
        <f>IF(B36="","",IF(AND(A36&gt;'Maquette CGRP indicé'!$C$32-1,A36&lt;'Maquette CGRP indicé'!$D$32+1),"X",""))</f>
        <v/>
      </c>
      <c r="K36" s="63" t="str">
        <f>IF(B36="","",IF(AND(A36&gt;'Maquette CGRP indicé'!$C$33-1,A36&lt;'Maquette CGRP indicé'!$D$33+1),"X",""))</f>
        <v/>
      </c>
      <c r="L36" s="63" t="str">
        <f>IF(B36="","",IF(AND(A36&gt;'Maquette CGRP indicé'!$C$34-1,A36&lt;'Maquette CGRP indicé'!$D$34+1),"X",""))</f>
        <v/>
      </c>
      <c r="M36" s="63" t="str">
        <f>IF(B36="","",IF(AND(A36&gt;'Maquette CGRP indicé'!$C$35-1,A36&lt;'Maquette CGRP indicé'!$D$35+1),"X",""))</f>
        <v/>
      </c>
      <c r="N36" s="63" t="str">
        <f>IF(B36="","",IF(AND(A36&gt;'Maquette CGRP indicé'!$C$36-1,A36&lt;'Maquette CGRP indicé'!$D$36+1),"X",""))</f>
        <v/>
      </c>
      <c r="O36" s="63" t="str">
        <f>IF(B36="","",IF(AND(A36&gt;'Maquette CGRP indicé'!$C$37-1,A36&lt;'Maquette CGRP indicé'!$D$37+1),"X",""))</f>
        <v/>
      </c>
      <c r="P36" s="63" t="str">
        <f>IF(B36="","",IF(AND(A36&gt;'Maquette CGRP indicé'!$C$38-1,A36&lt;'Maquette CGRP indicé'!$D$38+1),"X",""))</f>
        <v/>
      </c>
      <c r="Q36" s="63" t="str">
        <f>IF(B36="","",IF(AND(A36&gt;'Maquette CGRP indicé'!$C$39-1,A36&lt;'Maquette CGRP indicé'!$D$39+1),"X",""))</f>
        <v/>
      </c>
      <c r="W36" s="41" t="str">
        <f>IF(C36="","",'Maquette CGRP indicé'!$R$25)</f>
        <v/>
      </c>
      <c r="X36" s="42" t="str">
        <f>IF(D36="","",'Maquette CGRP indicé'!$R$26)</f>
        <v/>
      </c>
      <c r="Y36" s="42" t="str">
        <f>IF(E36="","",'Maquette CGRP indicé'!$R$27)</f>
        <v/>
      </c>
      <c r="Z36" s="42" t="str">
        <f>IF(F36="","",'Maquette CGRP indicé'!$R$28)</f>
        <v/>
      </c>
      <c r="AA36" s="42" t="str">
        <f>IF(G36="","",'Maquette CGRP indicé'!$R$29)</f>
        <v/>
      </c>
      <c r="AB36" s="42" t="str">
        <f>IF(H36="","",'Maquette CGRP indicé'!$R$30)</f>
        <v/>
      </c>
      <c r="AC36" s="42" t="str">
        <f>IF(I36="","",'Maquette CGRP indicé'!$R$31)</f>
        <v/>
      </c>
      <c r="AD36" s="42" t="str">
        <f>IF(J36="","",'Maquette CGRP indicé'!$R$32)</f>
        <v/>
      </c>
      <c r="AE36" s="42" t="str">
        <f>IF(K36="","",'Maquette CGRP indicé'!$R$33)</f>
        <v/>
      </c>
      <c r="AF36" s="42" t="str">
        <f>IF(L36="","",'Maquette CGRP indicé'!$R$34)</f>
        <v/>
      </c>
      <c r="AG36" s="42" t="str">
        <f>IF(M36="","",'Maquette CGRP indicé'!$R$35)</f>
        <v/>
      </c>
      <c r="AH36" s="42" t="str">
        <f>IF(N36="","",'Maquette CGRP indicé'!$R$36)</f>
        <v/>
      </c>
      <c r="AI36" s="42" t="str">
        <f>IF(O36="","",'Maquette CGRP indicé'!$R$37)</f>
        <v/>
      </c>
      <c r="AJ36" s="42" t="str">
        <f>IF(P36="","",'Maquette CGRP indicé'!$R$38)</f>
        <v/>
      </c>
      <c r="AK36" s="42" t="str">
        <f>IF(Q36="","",'Maquette CGRP indicé'!$R$39)</f>
        <v/>
      </c>
      <c r="AL36" s="64"/>
      <c r="AM36" s="64"/>
      <c r="AN36" s="64"/>
      <c r="AO36" s="64"/>
      <c r="AP36" s="65"/>
      <c r="AQ36" s="45" t="str">
        <f>IF(C36="","",'Maquette CGRP indicé'!$G$25)</f>
        <v/>
      </c>
      <c r="AR36" s="46" t="str">
        <f>IF(D36="","",'Maquette CGRP indicé'!$G$26)</f>
        <v/>
      </c>
      <c r="AS36" s="46" t="str">
        <f>IF(E36="","",'Maquette CGRP indicé'!$G$27)</f>
        <v/>
      </c>
      <c r="AT36" s="46" t="str">
        <f>IF(F36="","",'Maquette CGRP indicé'!$G$28)</f>
        <v/>
      </c>
      <c r="AU36" s="46" t="str">
        <f>IF(G36="","",'Maquette CGRP indicé'!$G$29)</f>
        <v/>
      </c>
      <c r="AV36" s="46" t="str">
        <f>IF(H36="","",'Maquette CGRP indicé'!$G$30)</f>
        <v/>
      </c>
      <c r="AW36" s="46" t="str">
        <f>IF(I36="","",'Maquette CGRP indicé'!$G$31)</f>
        <v/>
      </c>
      <c r="AX36" s="46" t="str">
        <f>IF(J36="","",'Maquette CGRP indicé'!$G$32)</f>
        <v/>
      </c>
      <c r="AY36" s="46" t="str">
        <f>IF(K36="","",'Maquette CGRP indicé'!$G$33)</f>
        <v/>
      </c>
      <c r="AZ36" s="46" t="str">
        <f>IF(L36="","",'Maquette CGRP indicé'!$G$34)</f>
        <v/>
      </c>
      <c r="BA36" s="46" t="str">
        <f>IF(M36="","",'Maquette CGRP indicé'!$G$35)</f>
        <v/>
      </c>
      <c r="BB36" s="46" t="str">
        <f>IF(N36="","",'Maquette CGRP indicé'!$G$36)</f>
        <v/>
      </c>
      <c r="BC36" s="46" t="str">
        <f>IF(O36="","",'Maquette CGRP indicé'!$G$37)</f>
        <v/>
      </c>
      <c r="BD36" s="46" t="str">
        <f>IF(P36="","",'Maquette CGRP indicé'!$G$38)</f>
        <v/>
      </c>
      <c r="BE36" s="46" t="str">
        <f>IF(Q36="","",'Maquette CGRP indicé'!$G$39)</f>
        <v/>
      </c>
      <c r="BF36" s="68"/>
      <c r="BG36" s="68"/>
      <c r="BH36" s="68"/>
      <c r="BI36" s="68"/>
      <c r="BJ36" s="69"/>
      <c r="BK36" s="48" t="str">
        <f>IF(C36="","",'Maquette CGRP indicé'!$H$25)</f>
        <v/>
      </c>
      <c r="BL36" s="49" t="str">
        <f>IF(D36="","",'Maquette CGRP indicé'!$H$26)</f>
        <v/>
      </c>
      <c r="BM36" s="49" t="str">
        <f>IF(E36="","",'Maquette CGRP indicé'!$H$27)</f>
        <v/>
      </c>
      <c r="BN36" s="49" t="str">
        <f>IF(F36="","",'Maquette CGRP indicé'!$H$28)</f>
        <v/>
      </c>
      <c r="BO36" s="49" t="str">
        <f>IF(G36="","",'Maquette CGRP indicé'!$H$29)</f>
        <v/>
      </c>
      <c r="BP36" s="49" t="str">
        <f>IF(H36="","",'Maquette CGRP indicé'!$H$30)</f>
        <v/>
      </c>
      <c r="BQ36" s="49" t="str">
        <f>IF(I36="","",'Maquette CGRP indicé'!$H$31)</f>
        <v/>
      </c>
      <c r="BR36" s="49" t="str">
        <f>IF(J36="","",'Maquette CGRP indicé'!$H$32)</f>
        <v/>
      </c>
      <c r="BS36" s="49" t="str">
        <f>IF(K36="","",'Maquette CGRP indicé'!$H$33)</f>
        <v/>
      </c>
      <c r="BT36" s="49" t="str">
        <f>IF(L36="","",'Maquette CGRP indicé'!$H$34)</f>
        <v/>
      </c>
      <c r="BU36" s="49" t="str">
        <f>IF(M36="","",'Maquette CGRP indicé'!$H$35)</f>
        <v/>
      </c>
      <c r="BV36" s="49" t="str">
        <f>IF(N36="","",'Maquette CGRP indicé'!$H$36)</f>
        <v/>
      </c>
      <c r="BW36" s="49" t="str">
        <f>IF(O36="","",'Maquette CGRP indicé'!$H$37)</f>
        <v/>
      </c>
      <c r="BX36" s="49" t="str">
        <f>IF(P36="","",'Maquette CGRP indicé'!$H$38)</f>
        <v/>
      </c>
      <c r="BY36" s="49" t="str">
        <f>IF(Q36="","",'Maquette CGRP indicé'!$H$39)</f>
        <v/>
      </c>
      <c r="BZ36" s="72"/>
      <c r="CA36" s="72"/>
      <c r="CB36" s="72"/>
      <c r="CC36" s="72"/>
      <c r="CD36" s="73"/>
      <c r="CE36" s="38" t="str">
        <f>IF(C36="","",'Maquette CGRP indicé'!$I$25)</f>
        <v/>
      </c>
      <c r="CF36" s="39" t="str">
        <f>IF(D36="","",'Maquette CGRP indicé'!$I$26)</f>
        <v/>
      </c>
      <c r="CG36" s="39" t="str">
        <f>IF(E36="","",'Maquette CGRP indicé'!$I$27)</f>
        <v/>
      </c>
      <c r="CH36" s="39" t="str">
        <f>IF(F36="","",'Maquette CGRP indicé'!$I$28)</f>
        <v/>
      </c>
      <c r="CI36" s="39" t="str">
        <f>IF(G36="","",'Maquette CGRP indicé'!$I$29)</f>
        <v/>
      </c>
      <c r="CJ36" s="39" t="str">
        <f>IF(H36="","",'Maquette CGRP indicé'!$I$30)</f>
        <v/>
      </c>
      <c r="CK36" s="39" t="str">
        <f>IF(I36="","",'Maquette CGRP indicé'!$I$31)</f>
        <v/>
      </c>
      <c r="CL36" s="39" t="str">
        <f>IF(J36="","",'Maquette CGRP indicé'!$I$32)</f>
        <v/>
      </c>
      <c r="CM36" s="39" t="str">
        <f>IF(K36="","",'Maquette CGRP indicé'!$I$33)</f>
        <v/>
      </c>
      <c r="CN36" s="39" t="str">
        <f>IF(L36="","",'Maquette CGRP indicé'!$I$34)</f>
        <v/>
      </c>
      <c r="CO36" s="39" t="str">
        <f>IF(M36="","",'Maquette CGRP indicé'!$I$35)</f>
        <v/>
      </c>
      <c r="CP36" s="39" t="str">
        <f>IF(N36="","",'Maquette CGRP indicé'!$I$36)</f>
        <v/>
      </c>
      <c r="CQ36" s="39" t="str">
        <f>IF(O36="","",'Maquette CGRP indicé'!$I$37)</f>
        <v/>
      </c>
      <c r="CR36" s="39" t="str">
        <f>IF(P36="","",'Maquette CGRP indicé'!$I$38)</f>
        <v/>
      </c>
      <c r="CS36" s="39" t="str">
        <f>IF(Q36="","",'Maquette CGRP indicé'!$I$39)</f>
        <v/>
      </c>
      <c r="CT36" s="68"/>
      <c r="CU36" s="68"/>
      <c r="CV36" s="68"/>
      <c r="CW36" s="68"/>
      <c r="CX36" s="69"/>
      <c r="CY36" s="1">
        <f t="shared" si="2"/>
        <v>45325</v>
      </c>
      <c r="CZ36" s="1" t="str">
        <f t="shared" si="3"/>
        <v>01/01-03/03</v>
      </c>
      <c r="DA36" s="22" t="str">
        <f t="shared" si="4"/>
        <v/>
      </c>
      <c r="DB36" s="22" t="str">
        <f t="shared" si="5"/>
        <v/>
      </c>
      <c r="DC36" s="29" t="str">
        <f t="shared" si="6"/>
        <v/>
      </c>
      <c r="DD36" s="29" t="str">
        <f t="shared" si="7"/>
        <v/>
      </c>
      <c r="DE36" s="29" t="str">
        <f t="shared" si="8"/>
        <v/>
      </c>
    </row>
    <row r="37" spans="1:109">
      <c r="A37" s="9">
        <f t="shared" si="15"/>
        <v>45326</v>
      </c>
      <c r="B37" s="9" t="str">
        <f>IF(AND(formules!$K$29="sogarantykids",A37&gt;formules!$F$30),"",VLOOKUP(TEXT(A37,"jj/mm"),formules!B:C,2,FALSE))</f>
        <v>01/01-03/03</v>
      </c>
      <c r="C37" s="63" t="str">
        <f>IF(B37="","",IF(AND(A37&gt;'Maquette CGRP indicé'!$C$25-1,A37&lt;'Maquette CGRP indicé'!$D$25+1),"X",""))</f>
        <v/>
      </c>
      <c r="D37" s="63" t="str">
        <f>IF(B37="","",IF(AND(A37&gt;'Maquette CGRP indicé'!$C$26-1,A37&lt;'Maquette CGRP indicé'!$D$26+1),"X",""))</f>
        <v/>
      </c>
      <c r="E37" s="63" t="str">
        <f>IF(B37="","",IF(AND(A37&gt;'Maquette CGRP indicé'!$C$27-1,A37&lt;'Maquette CGRP indicé'!$D$27+1),"X",""))</f>
        <v/>
      </c>
      <c r="F37" s="63" t="str">
        <f>IF(B37="","",IF(AND(A37&gt;'Maquette CGRP indicé'!$C$28-1,A37&lt;'Maquette CGRP indicé'!$D$28+1),"X",""))</f>
        <v/>
      </c>
      <c r="G37" s="63" t="str">
        <f>IF(B37="","",IF(AND(A37&gt;'Maquette CGRP indicé'!$C$29-1,A37&lt;'Maquette CGRP indicé'!$D$29+1),"X",""))</f>
        <v/>
      </c>
      <c r="H37" s="63" t="str">
        <f>IF(B37="","",IF(AND(A37&gt;'Maquette CGRP indicé'!$C$30-1,A37&lt;'Maquette CGRP indicé'!$D$30+1),"X",""))</f>
        <v/>
      </c>
      <c r="I37" s="63" t="str">
        <f>IF(B37="","",IF(AND(A37&gt;'Maquette CGRP indicé'!$C$31-1,A37&lt;'Maquette CGRP indicé'!$D$31+1),"X",""))</f>
        <v/>
      </c>
      <c r="J37" s="63" t="str">
        <f>IF(B37="","",IF(AND(A37&gt;'Maquette CGRP indicé'!$C$32-1,A37&lt;'Maquette CGRP indicé'!$D$32+1),"X",""))</f>
        <v/>
      </c>
      <c r="K37" s="63" t="str">
        <f>IF(B37="","",IF(AND(A37&gt;'Maquette CGRP indicé'!$C$33-1,A37&lt;'Maquette CGRP indicé'!$D$33+1),"X",""))</f>
        <v/>
      </c>
      <c r="L37" s="63" t="str">
        <f>IF(B37="","",IF(AND(A37&gt;'Maquette CGRP indicé'!$C$34-1,A37&lt;'Maquette CGRP indicé'!$D$34+1),"X",""))</f>
        <v/>
      </c>
      <c r="M37" s="63" t="str">
        <f>IF(B37="","",IF(AND(A37&gt;'Maquette CGRP indicé'!$C$35-1,A37&lt;'Maquette CGRP indicé'!$D$35+1),"X",""))</f>
        <v/>
      </c>
      <c r="N37" s="63" t="str">
        <f>IF(B37="","",IF(AND(A37&gt;'Maquette CGRP indicé'!$C$36-1,A37&lt;'Maquette CGRP indicé'!$D$36+1),"X",""))</f>
        <v/>
      </c>
      <c r="O37" s="63" t="str">
        <f>IF(B37="","",IF(AND(A37&gt;'Maquette CGRP indicé'!$C$37-1,A37&lt;'Maquette CGRP indicé'!$D$37+1),"X",""))</f>
        <v/>
      </c>
      <c r="P37" s="63" t="str">
        <f>IF(B37="","",IF(AND(A37&gt;'Maquette CGRP indicé'!$C$38-1,A37&lt;'Maquette CGRP indicé'!$D$38+1),"X",""))</f>
        <v/>
      </c>
      <c r="Q37" s="63" t="str">
        <f>IF(B37="","",IF(AND(A37&gt;'Maquette CGRP indicé'!$C$39-1,A37&lt;'Maquette CGRP indicé'!$D$39+1),"X",""))</f>
        <v/>
      </c>
      <c r="W37" s="41" t="str">
        <f>IF(C37="","",'Maquette CGRP indicé'!$R$25)</f>
        <v/>
      </c>
      <c r="X37" s="42" t="str">
        <f>IF(D37="","",'Maquette CGRP indicé'!$R$26)</f>
        <v/>
      </c>
      <c r="Y37" s="42" t="str">
        <f>IF(E37="","",'Maquette CGRP indicé'!$R$27)</f>
        <v/>
      </c>
      <c r="Z37" s="42" t="str">
        <f>IF(F37="","",'Maquette CGRP indicé'!$R$28)</f>
        <v/>
      </c>
      <c r="AA37" s="42" t="str">
        <f>IF(G37="","",'Maquette CGRP indicé'!$R$29)</f>
        <v/>
      </c>
      <c r="AB37" s="42" t="str">
        <f>IF(H37="","",'Maquette CGRP indicé'!$R$30)</f>
        <v/>
      </c>
      <c r="AC37" s="42" t="str">
        <f>IF(I37="","",'Maquette CGRP indicé'!$R$31)</f>
        <v/>
      </c>
      <c r="AD37" s="42" t="str">
        <f>IF(J37="","",'Maquette CGRP indicé'!$R$32)</f>
        <v/>
      </c>
      <c r="AE37" s="42" t="str">
        <f>IF(K37="","",'Maquette CGRP indicé'!$R$33)</f>
        <v/>
      </c>
      <c r="AF37" s="42" t="str">
        <f>IF(L37="","",'Maquette CGRP indicé'!$R$34)</f>
        <v/>
      </c>
      <c r="AG37" s="42" t="str">
        <f>IF(M37="","",'Maquette CGRP indicé'!$R$35)</f>
        <v/>
      </c>
      <c r="AH37" s="42" t="str">
        <f>IF(N37="","",'Maquette CGRP indicé'!$R$36)</f>
        <v/>
      </c>
      <c r="AI37" s="42" t="str">
        <f>IF(O37="","",'Maquette CGRP indicé'!$R$37)</f>
        <v/>
      </c>
      <c r="AJ37" s="42" t="str">
        <f>IF(P37="","",'Maquette CGRP indicé'!$R$38)</f>
        <v/>
      </c>
      <c r="AK37" s="42" t="str">
        <f>IF(Q37="","",'Maquette CGRP indicé'!$R$39)</f>
        <v/>
      </c>
      <c r="AL37" s="64"/>
      <c r="AM37" s="64"/>
      <c r="AN37" s="64"/>
      <c r="AO37" s="64"/>
      <c r="AP37" s="65"/>
      <c r="AQ37" s="45" t="str">
        <f>IF(C37="","",'Maquette CGRP indicé'!$G$25)</f>
        <v/>
      </c>
      <c r="AR37" s="46" t="str">
        <f>IF(D37="","",'Maquette CGRP indicé'!$G$26)</f>
        <v/>
      </c>
      <c r="AS37" s="46" t="str">
        <f>IF(E37="","",'Maquette CGRP indicé'!$G$27)</f>
        <v/>
      </c>
      <c r="AT37" s="46" t="str">
        <f>IF(F37="","",'Maquette CGRP indicé'!$G$28)</f>
        <v/>
      </c>
      <c r="AU37" s="46" t="str">
        <f>IF(G37="","",'Maquette CGRP indicé'!$G$29)</f>
        <v/>
      </c>
      <c r="AV37" s="46" t="str">
        <f>IF(H37="","",'Maquette CGRP indicé'!$G$30)</f>
        <v/>
      </c>
      <c r="AW37" s="46" t="str">
        <f>IF(I37="","",'Maquette CGRP indicé'!$G$31)</f>
        <v/>
      </c>
      <c r="AX37" s="46" t="str">
        <f>IF(J37="","",'Maquette CGRP indicé'!$G$32)</f>
        <v/>
      </c>
      <c r="AY37" s="46" t="str">
        <f>IF(K37="","",'Maquette CGRP indicé'!$G$33)</f>
        <v/>
      </c>
      <c r="AZ37" s="46" t="str">
        <f>IF(L37="","",'Maquette CGRP indicé'!$G$34)</f>
        <v/>
      </c>
      <c r="BA37" s="46" t="str">
        <f>IF(M37="","",'Maquette CGRP indicé'!$G$35)</f>
        <v/>
      </c>
      <c r="BB37" s="46" t="str">
        <f>IF(N37="","",'Maquette CGRP indicé'!$G$36)</f>
        <v/>
      </c>
      <c r="BC37" s="46" t="str">
        <f>IF(O37="","",'Maquette CGRP indicé'!$G$37)</f>
        <v/>
      </c>
      <c r="BD37" s="46" t="str">
        <f>IF(P37="","",'Maquette CGRP indicé'!$G$38)</f>
        <v/>
      </c>
      <c r="BE37" s="46" t="str">
        <f>IF(Q37="","",'Maquette CGRP indicé'!$G$39)</f>
        <v/>
      </c>
      <c r="BF37" s="68"/>
      <c r="BG37" s="68"/>
      <c r="BH37" s="68"/>
      <c r="BI37" s="68"/>
      <c r="BJ37" s="69"/>
      <c r="BK37" s="48" t="str">
        <f>IF(C37="","",'Maquette CGRP indicé'!$H$25)</f>
        <v/>
      </c>
      <c r="BL37" s="49" t="str">
        <f>IF(D37="","",'Maquette CGRP indicé'!$H$26)</f>
        <v/>
      </c>
      <c r="BM37" s="49" t="str">
        <f>IF(E37="","",'Maquette CGRP indicé'!$H$27)</f>
        <v/>
      </c>
      <c r="BN37" s="49" t="str">
        <f>IF(F37="","",'Maquette CGRP indicé'!$H$28)</f>
        <v/>
      </c>
      <c r="BO37" s="49" t="str">
        <f>IF(G37="","",'Maquette CGRP indicé'!$H$29)</f>
        <v/>
      </c>
      <c r="BP37" s="49" t="str">
        <f>IF(H37="","",'Maquette CGRP indicé'!$H$30)</f>
        <v/>
      </c>
      <c r="BQ37" s="49" t="str">
        <f>IF(I37="","",'Maquette CGRP indicé'!$H$31)</f>
        <v/>
      </c>
      <c r="BR37" s="49" t="str">
        <f>IF(J37="","",'Maquette CGRP indicé'!$H$32)</f>
        <v/>
      </c>
      <c r="BS37" s="49" t="str">
        <f>IF(K37="","",'Maquette CGRP indicé'!$H$33)</f>
        <v/>
      </c>
      <c r="BT37" s="49" t="str">
        <f>IF(L37="","",'Maquette CGRP indicé'!$H$34)</f>
        <v/>
      </c>
      <c r="BU37" s="49" t="str">
        <f>IF(M37="","",'Maquette CGRP indicé'!$H$35)</f>
        <v/>
      </c>
      <c r="BV37" s="49" t="str">
        <f>IF(N37="","",'Maquette CGRP indicé'!$H$36)</f>
        <v/>
      </c>
      <c r="BW37" s="49" t="str">
        <f>IF(O37="","",'Maquette CGRP indicé'!$H$37)</f>
        <v/>
      </c>
      <c r="BX37" s="49" t="str">
        <f>IF(P37="","",'Maquette CGRP indicé'!$H$38)</f>
        <v/>
      </c>
      <c r="BY37" s="49" t="str">
        <f>IF(Q37="","",'Maquette CGRP indicé'!$H$39)</f>
        <v/>
      </c>
      <c r="BZ37" s="72"/>
      <c r="CA37" s="72"/>
      <c r="CB37" s="72"/>
      <c r="CC37" s="72"/>
      <c r="CD37" s="73"/>
      <c r="CE37" s="38" t="str">
        <f>IF(C37="","",'Maquette CGRP indicé'!$I$25)</f>
        <v/>
      </c>
      <c r="CF37" s="39" t="str">
        <f>IF(D37="","",'Maquette CGRP indicé'!$I$26)</f>
        <v/>
      </c>
      <c r="CG37" s="39" t="str">
        <f>IF(E37="","",'Maquette CGRP indicé'!$I$27)</f>
        <v/>
      </c>
      <c r="CH37" s="39" t="str">
        <f>IF(F37="","",'Maquette CGRP indicé'!$I$28)</f>
        <v/>
      </c>
      <c r="CI37" s="39" t="str">
        <f>IF(G37="","",'Maquette CGRP indicé'!$I$29)</f>
        <v/>
      </c>
      <c r="CJ37" s="39" t="str">
        <f>IF(H37="","",'Maquette CGRP indicé'!$I$30)</f>
        <v/>
      </c>
      <c r="CK37" s="39" t="str">
        <f>IF(I37="","",'Maquette CGRP indicé'!$I$31)</f>
        <v/>
      </c>
      <c r="CL37" s="39" t="str">
        <f>IF(J37="","",'Maquette CGRP indicé'!$I$32)</f>
        <v/>
      </c>
      <c r="CM37" s="39" t="str">
        <f>IF(K37="","",'Maquette CGRP indicé'!$I$33)</f>
        <v/>
      </c>
      <c r="CN37" s="39" t="str">
        <f>IF(L37="","",'Maquette CGRP indicé'!$I$34)</f>
        <v/>
      </c>
      <c r="CO37" s="39" t="str">
        <f>IF(M37="","",'Maquette CGRP indicé'!$I$35)</f>
        <v/>
      </c>
      <c r="CP37" s="39" t="str">
        <f>IF(N37="","",'Maquette CGRP indicé'!$I$36)</f>
        <v/>
      </c>
      <c r="CQ37" s="39" t="str">
        <f>IF(O37="","",'Maquette CGRP indicé'!$I$37)</f>
        <v/>
      </c>
      <c r="CR37" s="39" t="str">
        <f>IF(P37="","",'Maquette CGRP indicé'!$I$38)</f>
        <v/>
      </c>
      <c r="CS37" s="39" t="str">
        <f>IF(Q37="","",'Maquette CGRP indicé'!$I$39)</f>
        <v/>
      </c>
      <c r="CT37" s="68"/>
      <c r="CU37" s="68"/>
      <c r="CV37" s="68"/>
      <c r="CW37" s="68"/>
      <c r="CX37" s="69"/>
      <c r="CY37" s="1">
        <f t="shared" si="2"/>
        <v>45326</v>
      </c>
      <c r="CZ37" s="1" t="str">
        <f t="shared" si="3"/>
        <v>01/01-03/03</v>
      </c>
      <c r="DA37" s="22" t="str">
        <f t="shared" si="4"/>
        <v/>
      </c>
      <c r="DB37" s="22" t="str">
        <f t="shared" si="5"/>
        <v/>
      </c>
      <c r="DC37" s="29" t="str">
        <f t="shared" si="6"/>
        <v/>
      </c>
      <c r="DD37" s="29" t="str">
        <f t="shared" si="7"/>
        <v/>
      </c>
      <c r="DE37" s="29" t="str">
        <f t="shared" si="8"/>
        <v/>
      </c>
    </row>
    <row r="38" spans="1:109">
      <c r="A38" s="9">
        <f t="shared" si="15"/>
        <v>45327</v>
      </c>
      <c r="B38" s="9" t="str">
        <f>IF(AND(formules!$K$29="sogarantykids",A38&gt;formules!$F$30),"",VLOOKUP(TEXT(A38,"jj/mm"),formules!B:C,2,FALSE))</f>
        <v>01/01-03/03</v>
      </c>
      <c r="C38" s="63" t="str">
        <f>IF(B38="","",IF(AND(A38&gt;'Maquette CGRP indicé'!$C$25-1,A38&lt;'Maquette CGRP indicé'!$D$25+1),"X",""))</f>
        <v/>
      </c>
      <c r="D38" s="63" t="str">
        <f>IF(B38="","",IF(AND(A38&gt;'Maquette CGRP indicé'!$C$26-1,A38&lt;'Maquette CGRP indicé'!$D$26+1),"X",""))</f>
        <v/>
      </c>
      <c r="E38" s="63" t="str">
        <f>IF(B38="","",IF(AND(A38&gt;'Maquette CGRP indicé'!$C$27-1,A38&lt;'Maquette CGRP indicé'!$D$27+1),"X",""))</f>
        <v/>
      </c>
      <c r="F38" s="63" t="str">
        <f>IF(B38="","",IF(AND(A38&gt;'Maquette CGRP indicé'!$C$28-1,A38&lt;'Maquette CGRP indicé'!$D$28+1),"X",""))</f>
        <v/>
      </c>
      <c r="G38" s="63" t="str">
        <f>IF(B38="","",IF(AND(A38&gt;'Maquette CGRP indicé'!$C$29-1,A38&lt;'Maquette CGRP indicé'!$D$29+1),"X",""))</f>
        <v/>
      </c>
      <c r="H38" s="63" t="str">
        <f>IF(B38="","",IF(AND(A38&gt;'Maquette CGRP indicé'!$C$30-1,A38&lt;'Maquette CGRP indicé'!$D$30+1),"X",""))</f>
        <v/>
      </c>
      <c r="I38" s="63" t="str">
        <f>IF(B38="","",IF(AND(A38&gt;'Maquette CGRP indicé'!$C$31-1,A38&lt;'Maquette CGRP indicé'!$D$31+1),"X",""))</f>
        <v/>
      </c>
      <c r="J38" s="63" t="str">
        <f>IF(B38="","",IF(AND(A38&gt;'Maquette CGRP indicé'!$C$32-1,A38&lt;'Maquette CGRP indicé'!$D$32+1),"X",""))</f>
        <v/>
      </c>
      <c r="K38" s="63" t="str">
        <f>IF(B38="","",IF(AND(A38&gt;'Maquette CGRP indicé'!$C$33-1,A38&lt;'Maquette CGRP indicé'!$D$33+1),"X",""))</f>
        <v/>
      </c>
      <c r="L38" s="63" t="str">
        <f>IF(B38="","",IF(AND(A38&gt;'Maquette CGRP indicé'!$C$34-1,A38&lt;'Maquette CGRP indicé'!$D$34+1),"X",""))</f>
        <v/>
      </c>
      <c r="M38" s="63" t="str">
        <f>IF(B38="","",IF(AND(A38&gt;'Maquette CGRP indicé'!$C$35-1,A38&lt;'Maquette CGRP indicé'!$D$35+1),"X",""))</f>
        <v/>
      </c>
      <c r="N38" s="63" t="str">
        <f>IF(B38="","",IF(AND(A38&gt;'Maquette CGRP indicé'!$C$36-1,A38&lt;'Maquette CGRP indicé'!$D$36+1),"X",""))</f>
        <v/>
      </c>
      <c r="O38" s="63" t="str">
        <f>IF(B38="","",IF(AND(A38&gt;'Maquette CGRP indicé'!$C$37-1,A38&lt;'Maquette CGRP indicé'!$D$37+1),"X",""))</f>
        <v/>
      </c>
      <c r="P38" s="63" t="str">
        <f>IF(B38="","",IF(AND(A38&gt;'Maquette CGRP indicé'!$C$38-1,A38&lt;'Maquette CGRP indicé'!$D$38+1),"X",""))</f>
        <v/>
      </c>
      <c r="Q38" s="63" t="str">
        <f>IF(B38="","",IF(AND(A38&gt;'Maquette CGRP indicé'!$C$39-1,A38&lt;'Maquette CGRP indicé'!$D$39+1),"X",""))</f>
        <v/>
      </c>
      <c r="W38" s="41" t="str">
        <f>IF(C38="","",'Maquette CGRP indicé'!$R$25)</f>
        <v/>
      </c>
      <c r="X38" s="42" t="str">
        <f>IF(D38="","",'Maquette CGRP indicé'!$R$26)</f>
        <v/>
      </c>
      <c r="Y38" s="42" t="str">
        <f>IF(E38="","",'Maquette CGRP indicé'!$R$27)</f>
        <v/>
      </c>
      <c r="Z38" s="42" t="str">
        <f>IF(F38="","",'Maquette CGRP indicé'!$R$28)</f>
        <v/>
      </c>
      <c r="AA38" s="42" t="str">
        <f>IF(G38="","",'Maquette CGRP indicé'!$R$29)</f>
        <v/>
      </c>
      <c r="AB38" s="42" t="str">
        <f>IF(H38="","",'Maquette CGRP indicé'!$R$30)</f>
        <v/>
      </c>
      <c r="AC38" s="42" t="str">
        <f>IF(I38="","",'Maquette CGRP indicé'!$R$31)</f>
        <v/>
      </c>
      <c r="AD38" s="42" t="str">
        <f>IF(J38="","",'Maquette CGRP indicé'!$R$32)</f>
        <v/>
      </c>
      <c r="AE38" s="42" t="str">
        <f>IF(K38="","",'Maquette CGRP indicé'!$R$33)</f>
        <v/>
      </c>
      <c r="AF38" s="42" t="str">
        <f>IF(L38="","",'Maquette CGRP indicé'!$R$34)</f>
        <v/>
      </c>
      <c r="AG38" s="42" t="str">
        <f>IF(M38="","",'Maquette CGRP indicé'!$R$35)</f>
        <v/>
      </c>
      <c r="AH38" s="42" t="str">
        <f>IF(N38="","",'Maquette CGRP indicé'!$R$36)</f>
        <v/>
      </c>
      <c r="AI38" s="42" t="str">
        <f>IF(O38="","",'Maquette CGRP indicé'!$R$37)</f>
        <v/>
      </c>
      <c r="AJ38" s="42" t="str">
        <f>IF(P38="","",'Maquette CGRP indicé'!$R$38)</f>
        <v/>
      </c>
      <c r="AK38" s="42" t="str">
        <f>IF(Q38="","",'Maquette CGRP indicé'!$R$39)</f>
        <v/>
      </c>
      <c r="AL38" s="64"/>
      <c r="AM38" s="64"/>
      <c r="AN38" s="64"/>
      <c r="AO38" s="64"/>
      <c r="AP38" s="65"/>
      <c r="AQ38" s="45" t="str">
        <f>IF(C38="","",'Maquette CGRP indicé'!$G$25)</f>
        <v/>
      </c>
      <c r="AR38" s="46" t="str">
        <f>IF(D38="","",'Maquette CGRP indicé'!$G$26)</f>
        <v/>
      </c>
      <c r="AS38" s="46" t="str">
        <f>IF(E38="","",'Maquette CGRP indicé'!$G$27)</f>
        <v/>
      </c>
      <c r="AT38" s="46" t="str">
        <f>IF(F38="","",'Maquette CGRP indicé'!$G$28)</f>
        <v/>
      </c>
      <c r="AU38" s="46" t="str">
        <f>IF(G38="","",'Maquette CGRP indicé'!$G$29)</f>
        <v/>
      </c>
      <c r="AV38" s="46" t="str">
        <f>IF(H38="","",'Maquette CGRP indicé'!$G$30)</f>
        <v/>
      </c>
      <c r="AW38" s="46" t="str">
        <f>IF(I38="","",'Maquette CGRP indicé'!$G$31)</f>
        <v/>
      </c>
      <c r="AX38" s="46" t="str">
        <f>IF(J38="","",'Maquette CGRP indicé'!$G$32)</f>
        <v/>
      </c>
      <c r="AY38" s="46" t="str">
        <f>IF(K38="","",'Maquette CGRP indicé'!$G$33)</f>
        <v/>
      </c>
      <c r="AZ38" s="46" t="str">
        <f>IF(L38="","",'Maquette CGRP indicé'!$G$34)</f>
        <v/>
      </c>
      <c r="BA38" s="46" t="str">
        <f>IF(M38="","",'Maquette CGRP indicé'!$G$35)</f>
        <v/>
      </c>
      <c r="BB38" s="46" t="str">
        <f>IF(N38="","",'Maquette CGRP indicé'!$G$36)</f>
        <v/>
      </c>
      <c r="BC38" s="46" t="str">
        <f>IF(O38="","",'Maquette CGRP indicé'!$G$37)</f>
        <v/>
      </c>
      <c r="BD38" s="46" t="str">
        <f>IF(P38="","",'Maquette CGRP indicé'!$G$38)</f>
        <v/>
      </c>
      <c r="BE38" s="46" t="str">
        <f>IF(Q38="","",'Maquette CGRP indicé'!$G$39)</f>
        <v/>
      </c>
      <c r="BF38" s="68"/>
      <c r="BG38" s="68"/>
      <c r="BH38" s="68"/>
      <c r="BI38" s="68"/>
      <c r="BJ38" s="69"/>
      <c r="BK38" s="48" t="str">
        <f>IF(C38="","",'Maquette CGRP indicé'!$H$25)</f>
        <v/>
      </c>
      <c r="BL38" s="49" t="str">
        <f>IF(D38="","",'Maquette CGRP indicé'!$H$26)</f>
        <v/>
      </c>
      <c r="BM38" s="49" t="str">
        <f>IF(E38="","",'Maquette CGRP indicé'!$H$27)</f>
        <v/>
      </c>
      <c r="BN38" s="49" t="str">
        <f>IF(F38="","",'Maquette CGRP indicé'!$H$28)</f>
        <v/>
      </c>
      <c r="BO38" s="49" t="str">
        <f>IF(G38="","",'Maquette CGRP indicé'!$H$29)</f>
        <v/>
      </c>
      <c r="BP38" s="49" t="str">
        <f>IF(H38="","",'Maquette CGRP indicé'!$H$30)</f>
        <v/>
      </c>
      <c r="BQ38" s="49" t="str">
        <f>IF(I38="","",'Maquette CGRP indicé'!$H$31)</f>
        <v/>
      </c>
      <c r="BR38" s="49" t="str">
        <f>IF(J38="","",'Maquette CGRP indicé'!$H$32)</f>
        <v/>
      </c>
      <c r="BS38" s="49" t="str">
        <f>IF(K38="","",'Maquette CGRP indicé'!$H$33)</f>
        <v/>
      </c>
      <c r="BT38" s="49" t="str">
        <f>IF(L38="","",'Maquette CGRP indicé'!$H$34)</f>
        <v/>
      </c>
      <c r="BU38" s="49" t="str">
        <f>IF(M38="","",'Maquette CGRP indicé'!$H$35)</f>
        <v/>
      </c>
      <c r="BV38" s="49" t="str">
        <f>IF(N38="","",'Maquette CGRP indicé'!$H$36)</f>
        <v/>
      </c>
      <c r="BW38" s="49" t="str">
        <f>IF(O38="","",'Maquette CGRP indicé'!$H$37)</f>
        <v/>
      </c>
      <c r="BX38" s="49" t="str">
        <f>IF(P38="","",'Maquette CGRP indicé'!$H$38)</f>
        <v/>
      </c>
      <c r="BY38" s="49" t="str">
        <f>IF(Q38="","",'Maquette CGRP indicé'!$H$39)</f>
        <v/>
      </c>
      <c r="BZ38" s="72"/>
      <c r="CA38" s="72"/>
      <c r="CB38" s="72"/>
      <c r="CC38" s="72"/>
      <c r="CD38" s="73"/>
      <c r="CE38" s="38" t="str">
        <f>IF(C38="","",'Maquette CGRP indicé'!$I$25)</f>
        <v/>
      </c>
      <c r="CF38" s="39" t="str">
        <f>IF(D38="","",'Maquette CGRP indicé'!$I$26)</f>
        <v/>
      </c>
      <c r="CG38" s="39" t="str">
        <f>IF(E38="","",'Maquette CGRP indicé'!$I$27)</f>
        <v/>
      </c>
      <c r="CH38" s="39" t="str">
        <f>IF(F38="","",'Maquette CGRP indicé'!$I$28)</f>
        <v/>
      </c>
      <c r="CI38" s="39" t="str">
        <f>IF(G38="","",'Maquette CGRP indicé'!$I$29)</f>
        <v/>
      </c>
      <c r="CJ38" s="39" t="str">
        <f>IF(H38="","",'Maquette CGRP indicé'!$I$30)</f>
        <v/>
      </c>
      <c r="CK38" s="39" t="str">
        <f>IF(I38="","",'Maquette CGRP indicé'!$I$31)</f>
        <v/>
      </c>
      <c r="CL38" s="39" t="str">
        <f>IF(J38="","",'Maquette CGRP indicé'!$I$32)</f>
        <v/>
      </c>
      <c r="CM38" s="39" t="str">
        <f>IF(K38="","",'Maquette CGRP indicé'!$I$33)</f>
        <v/>
      </c>
      <c r="CN38" s="39" t="str">
        <f>IF(L38="","",'Maquette CGRP indicé'!$I$34)</f>
        <v/>
      </c>
      <c r="CO38" s="39" t="str">
        <f>IF(M38="","",'Maquette CGRP indicé'!$I$35)</f>
        <v/>
      </c>
      <c r="CP38" s="39" t="str">
        <f>IF(N38="","",'Maquette CGRP indicé'!$I$36)</f>
        <v/>
      </c>
      <c r="CQ38" s="39" t="str">
        <f>IF(O38="","",'Maquette CGRP indicé'!$I$37)</f>
        <v/>
      </c>
      <c r="CR38" s="39" t="str">
        <f>IF(P38="","",'Maquette CGRP indicé'!$I$38)</f>
        <v/>
      </c>
      <c r="CS38" s="39" t="str">
        <f>IF(Q38="","",'Maquette CGRP indicé'!$I$39)</f>
        <v/>
      </c>
      <c r="CT38" s="68"/>
      <c r="CU38" s="68"/>
      <c r="CV38" s="68"/>
      <c r="CW38" s="68"/>
      <c r="CX38" s="69"/>
      <c r="CY38" s="1">
        <f t="shared" si="2"/>
        <v>45327</v>
      </c>
      <c r="CZ38" s="1" t="str">
        <f t="shared" si="3"/>
        <v>01/01-03/03</v>
      </c>
      <c r="DA38" s="22" t="str">
        <f t="shared" si="4"/>
        <v/>
      </c>
      <c r="DB38" s="22" t="str">
        <f t="shared" si="5"/>
        <v/>
      </c>
      <c r="DC38" s="29" t="str">
        <f t="shared" si="6"/>
        <v/>
      </c>
      <c r="DD38" s="29" t="str">
        <f t="shared" si="7"/>
        <v/>
      </c>
      <c r="DE38" s="29" t="str">
        <f t="shared" si="8"/>
        <v/>
      </c>
    </row>
    <row r="39" spans="1:109">
      <c r="A39" s="9">
        <f t="shared" si="15"/>
        <v>45328</v>
      </c>
      <c r="B39" s="9" t="str">
        <f>IF(AND(formules!$K$29="sogarantykids",A39&gt;formules!$F$30),"",VLOOKUP(TEXT(A39,"jj/mm"),formules!B:C,2,FALSE))</f>
        <v>01/01-03/03</v>
      </c>
      <c r="C39" s="63" t="str">
        <f>IF(B39="","",IF(AND(A39&gt;'Maquette CGRP indicé'!$C$25-1,A39&lt;'Maquette CGRP indicé'!$D$25+1),"X",""))</f>
        <v/>
      </c>
      <c r="D39" s="63" t="str">
        <f>IF(B39="","",IF(AND(A39&gt;'Maquette CGRP indicé'!$C$26-1,A39&lt;'Maquette CGRP indicé'!$D$26+1),"X",""))</f>
        <v/>
      </c>
      <c r="E39" s="63" t="str">
        <f>IF(B39="","",IF(AND(A39&gt;'Maquette CGRP indicé'!$C$27-1,A39&lt;'Maquette CGRP indicé'!$D$27+1),"X",""))</f>
        <v/>
      </c>
      <c r="F39" s="63" t="str">
        <f>IF(B39="","",IF(AND(A39&gt;'Maquette CGRP indicé'!$C$28-1,A39&lt;'Maquette CGRP indicé'!$D$28+1),"X",""))</f>
        <v/>
      </c>
      <c r="G39" s="63" t="str">
        <f>IF(B39="","",IF(AND(A39&gt;'Maquette CGRP indicé'!$C$29-1,A39&lt;'Maquette CGRP indicé'!$D$29+1),"X",""))</f>
        <v/>
      </c>
      <c r="H39" s="63" t="str">
        <f>IF(B39="","",IF(AND(A39&gt;'Maquette CGRP indicé'!$C$30-1,A39&lt;'Maquette CGRP indicé'!$D$30+1),"X",""))</f>
        <v/>
      </c>
      <c r="I39" s="63" t="str">
        <f>IF(B39="","",IF(AND(A39&gt;'Maquette CGRP indicé'!$C$31-1,A39&lt;'Maquette CGRP indicé'!$D$31+1),"X",""))</f>
        <v/>
      </c>
      <c r="J39" s="63" t="str">
        <f>IF(B39="","",IF(AND(A39&gt;'Maquette CGRP indicé'!$C$32-1,A39&lt;'Maquette CGRP indicé'!$D$32+1),"X",""))</f>
        <v/>
      </c>
      <c r="K39" s="63" t="str">
        <f>IF(B39="","",IF(AND(A39&gt;'Maquette CGRP indicé'!$C$33-1,A39&lt;'Maquette CGRP indicé'!$D$33+1),"X",""))</f>
        <v/>
      </c>
      <c r="L39" s="63" t="str">
        <f>IF(B39="","",IF(AND(A39&gt;'Maquette CGRP indicé'!$C$34-1,A39&lt;'Maquette CGRP indicé'!$D$34+1),"X",""))</f>
        <v/>
      </c>
      <c r="M39" s="63" t="str">
        <f>IF(B39="","",IF(AND(A39&gt;'Maquette CGRP indicé'!$C$35-1,A39&lt;'Maquette CGRP indicé'!$D$35+1),"X",""))</f>
        <v/>
      </c>
      <c r="N39" s="63" t="str">
        <f>IF(B39="","",IF(AND(A39&gt;'Maquette CGRP indicé'!$C$36-1,A39&lt;'Maquette CGRP indicé'!$D$36+1),"X",""))</f>
        <v/>
      </c>
      <c r="O39" s="63" t="str">
        <f>IF(B39="","",IF(AND(A39&gt;'Maquette CGRP indicé'!$C$37-1,A39&lt;'Maquette CGRP indicé'!$D$37+1),"X",""))</f>
        <v/>
      </c>
      <c r="P39" s="63" t="str">
        <f>IF(B39="","",IF(AND(A39&gt;'Maquette CGRP indicé'!$C$38-1,A39&lt;'Maquette CGRP indicé'!$D$38+1),"X",""))</f>
        <v/>
      </c>
      <c r="Q39" s="63" t="str">
        <f>IF(B39="","",IF(AND(A39&gt;'Maquette CGRP indicé'!$C$39-1,A39&lt;'Maquette CGRP indicé'!$D$39+1),"X",""))</f>
        <v/>
      </c>
      <c r="W39" s="41" t="str">
        <f>IF(C39="","",'Maquette CGRP indicé'!$R$25)</f>
        <v/>
      </c>
      <c r="X39" s="42" t="str">
        <f>IF(D39="","",'Maquette CGRP indicé'!$R$26)</f>
        <v/>
      </c>
      <c r="Y39" s="42" t="str">
        <f>IF(E39="","",'Maquette CGRP indicé'!$R$27)</f>
        <v/>
      </c>
      <c r="Z39" s="42" t="str">
        <f>IF(F39="","",'Maquette CGRP indicé'!$R$28)</f>
        <v/>
      </c>
      <c r="AA39" s="42" t="str">
        <f>IF(G39="","",'Maquette CGRP indicé'!$R$29)</f>
        <v/>
      </c>
      <c r="AB39" s="42" t="str">
        <f>IF(H39="","",'Maquette CGRP indicé'!$R$30)</f>
        <v/>
      </c>
      <c r="AC39" s="42" t="str">
        <f>IF(I39="","",'Maquette CGRP indicé'!$R$31)</f>
        <v/>
      </c>
      <c r="AD39" s="42" t="str">
        <f>IF(J39="","",'Maquette CGRP indicé'!$R$32)</f>
        <v/>
      </c>
      <c r="AE39" s="42" t="str">
        <f>IF(K39="","",'Maquette CGRP indicé'!$R$33)</f>
        <v/>
      </c>
      <c r="AF39" s="42" t="str">
        <f>IF(L39="","",'Maquette CGRP indicé'!$R$34)</f>
        <v/>
      </c>
      <c r="AG39" s="42" t="str">
        <f>IF(M39="","",'Maquette CGRP indicé'!$R$35)</f>
        <v/>
      </c>
      <c r="AH39" s="42" t="str">
        <f>IF(N39="","",'Maquette CGRP indicé'!$R$36)</f>
        <v/>
      </c>
      <c r="AI39" s="42" t="str">
        <f>IF(O39="","",'Maquette CGRP indicé'!$R$37)</f>
        <v/>
      </c>
      <c r="AJ39" s="42" t="str">
        <f>IF(P39="","",'Maquette CGRP indicé'!$R$38)</f>
        <v/>
      </c>
      <c r="AK39" s="42" t="str">
        <f>IF(Q39="","",'Maquette CGRP indicé'!$R$39)</f>
        <v/>
      </c>
      <c r="AL39" s="64"/>
      <c r="AM39" s="64"/>
      <c r="AN39" s="64"/>
      <c r="AO39" s="64"/>
      <c r="AP39" s="65"/>
      <c r="AQ39" s="45" t="str">
        <f>IF(C39="","",'Maquette CGRP indicé'!$G$25)</f>
        <v/>
      </c>
      <c r="AR39" s="46" t="str">
        <f>IF(D39="","",'Maquette CGRP indicé'!$G$26)</f>
        <v/>
      </c>
      <c r="AS39" s="46" t="str">
        <f>IF(E39="","",'Maquette CGRP indicé'!$G$27)</f>
        <v/>
      </c>
      <c r="AT39" s="46" t="str">
        <f>IF(F39="","",'Maquette CGRP indicé'!$G$28)</f>
        <v/>
      </c>
      <c r="AU39" s="46" t="str">
        <f>IF(G39="","",'Maquette CGRP indicé'!$G$29)</f>
        <v/>
      </c>
      <c r="AV39" s="46" t="str">
        <f>IF(H39="","",'Maquette CGRP indicé'!$G$30)</f>
        <v/>
      </c>
      <c r="AW39" s="46" t="str">
        <f>IF(I39="","",'Maquette CGRP indicé'!$G$31)</f>
        <v/>
      </c>
      <c r="AX39" s="46" t="str">
        <f>IF(J39="","",'Maquette CGRP indicé'!$G$32)</f>
        <v/>
      </c>
      <c r="AY39" s="46" t="str">
        <f>IF(K39="","",'Maquette CGRP indicé'!$G$33)</f>
        <v/>
      </c>
      <c r="AZ39" s="46" t="str">
        <f>IF(L39="","",'Maquette CGRP indicé'!$G$34)</f>
        <v/>
      </c>
      <c r="BA39" s="46" t="str">
        <f>IF(M39="","",'Maquette CGRP indicé'!$G$35)</f>
        <v/>
      </c>
      <c r="BB39" s="46" t="str">
        <f>IF(N39="","",'Maquette CGRP indicé'!$G$36)</f>
        <v/>
      </c>
      <c r="BC39" s="46" t="str">
        <f>IF(O39="","",'Maquette CGRP indicé'!$G$37)</f>
        <v/>
      </c>
      <c r="BD39" s="46" t="str">
        <f>IF(P39="","",'Maquette CGRP indicé'!$G$38)</f>
        <v/>
      </c>
      <c r="BE39" s="46" t="str">
        <f>IF(Q39="","",'Maquette CGRP indicé'!$G$39)</f>
        <v/>
      </c>
      <c r="BF39" s="68"/>
      <c r="BG39" s="68"/>
      <c r="BH39" s="68"/>
      <c r="BI39" s="68"/>
      <c r="BJ39" s="69"/>
      <c r="BK39" s="48" t="str">
        <f>IF(C39="","",'Maquette CGRP indicé'!$H$25)</f>
        <v/>
      </c>
      <c r="BL39" s="49" t="str">
        <f>IF(D39="","",'Maquette CGRP indicé'!$H$26)</f>
        <v/>
      </c>
      <c r="BM39" s="49" t="str">
        <f>IF(E39="","",'Maquette CGRP indicé'!$H$27)</f>
        <v/>
      </c>
      <c r="BN39" s="49" t="str">
        <f>IF(F39="","",'Maquette CGRP indicé'!$H$28)</f>
        <v/>
      </c>
      <c r="BO39" s="49" t="str">
        <f>IF(G39="","",'Maquette CGRP indicé'!$H$29)</f>
        <v/>
      </c>
      <c r="BP39" s="49" t="str">
        <f>IF(H39="","",'Maquette CGRP indicé'!$H$30)</f>
        <v/>
      </c>
      <c r="BQ39" s="49" t="str">
        <f>IF(I39="","",'Maquette CGRP indicé'!$H$31)</f>
        <v/>
      </c>
      <c r="BR39" s="49" t="str">
        <f>IF(J39="","",'Maquette CGRP indicé'!$H$32)</f>
        <v/>
      </c>
      <c r="BS39" s="49" t="str">
        <f>IF(K39="","",'Maquette CGRP indicé'!$H$33)</f>
        <v/>
      </c>
      <c r="BT39" s="49" t="str">
        <f>IF(L39="","",'Maquette CGRP indicé'!$H$34)</f>
        <v/>
      </c>
      <c r="BU39" s="49" t="str">
        <f>IF(M39="","",'Maquette CGRP indicé'!$H$35)</f>
        <v/>
      </c>
      <c r="BV39" s="49" t="str">
        <f>IF(N39="","",'Maquette CGRP indicé'!$H$36)</f>
        <v/>
      </c>
      <c r="BW39" s="49" t="str">
        <f>IF(O39="","",'Maquette CGRP indicé'!$H$37)</f>
        <v/>
      </c>
      <c r="BX39" s="49" t="str">
        <f>IF(P39="","",'Maquette CGRP indicé'!$H$38)</f>
        <v/>
      </c>
      <c r="BY39" s="49" t="str">
        <f>IF(Q39="","",'Maquette CGRP indicé'!$H$39)</f>
        <v/>
      </c>
      <c r="BZ39" s="72"/>
      <c r="CA39" s="72"/>
      <c r="CB39" s="72"/>
      <c r="CC39" s="72"/>
      <c r="CD39" s="73"/>
      <c r="CE39" s="38" t="str">
        <f>IF(C39="","",'Maquette CGRP indicé'!$I$25)</f>
        <v/>
      </c>
      <c r="CF39" s="39" t="str">
        <f>IF(D39="","",'Maquette CGRP indicé'!$I$26)</f>
        <v/>
      </c>
      <c r="CG39" s="39" t="str">
        <f>IF(E39="","",'Maquette CGRP indicé'!$I$27)</f>
        <v/>
      </c>
      <c r="CH39" s="39" t="str">
        <f>IF(F39="","",'Maquette CGRP indicé'!$I$28)</f>
        <v/>
      </c>
      <c r="CI39" s="39" t="str">
        <f>IF(G39="","",'Maquette CGRP indicé'!$I$29)</f>
        <v/>
      </c>
      <c r="CJ39" s="39" t="str">
        <f>IF(H39="","",'Maquette CGRP indicé'!$I$30)</f>
        <v/>
      </c>
      <c r="CK39" s="39" t="str">
        <f>IF(I39="","",'Maquette CGRP indicé'!$I$31)</f>
        <v/>
      </c>
      <c r="CL39" s="39" t="str">
        <f>IF(J39="","",'Maquette CGRP indicé'!$I$32)</f>
        <v/>
      </c>
      <c r="CM39" s="39" t="str">
        <f>IF(K39="","",'Maquette CGRP indicé'!$I$33)</f>
        <v/>
      </c>
      <c r="CN39" s="39" t="str">
        <f>IF(L39="","",'Maquette CGRP indicé'!$I$34)</f>
        <v/>
      </c>
      <c r="CO39" s="39" t="str">
        <f>IF(M39="","",'Maquette CGRP indicé'!$I$35)</f>
        <v/>
      </c>
      <c r="CP39" s="39" t="str">
        <f>IF(N39="","",'Maquette CGRP indicé'!$I$36)</f>
        <v/>
      </c>
      <c r="CQ39" s="39" t="str">
        <f>IF(O39="","",'Maquette CGRP indicé'!$I$37)</f>
        <v/>
      </c>
      <c r="CR39" s="39" t="str">
        <f>IF(P39="","",'Maquette CGRP indicé'!$I$38)</f>
        <v/>
      </c>
      <c r="CS39" s="39" t="str">
        <f>IF(Q39="","",'Maquette CGRP indicé'!$I$39)</f>
        <v/>
      </c>
      <c r="CT39" s="68"/>
      <c r="CU39" s="68"/>
      <c r="CV39" s="68"/>
      <c r="CW39" s="68"/>
      <c r="CX39" s="69"/>
      <c r="CY39" s="1">
        <f t="shared" si="2"/>
        <v>45328</v>
      </c>
      <c r="CZ39" s="1" t="str">
        <f t="shared" si="3"/>
        <v>01/01-03/03</v>
      </c>
      <c r="DA39" s="22" t="str">
        <f t="shared" si="4"/>
        <v/>
      </c>
      <c r="DB39" s="22" t="str">
        <f t="shared" si="5"/>
        <v/>
      </c>
      <c r="DC39" s="29" t="str">
        <f t="shared" si="6"/>
        <v/>
      </c>
      <c r="DD39" s="29" t="str">
        <f t="shared" si="7"/>
        <v/>
      </c>
      <c r="DE39" s="29" t="str">
        <f t="shared" si="8"/>
        <v/>
      </c>
    </row>
    <row r="40" spans="1:109">
      <c r="A40" s="9">
        <f t="shared" si="15"/>
        <v>45329</v>
      </c>
      <c r="B40" s="9" t="str">
        <f>IF(AND(formules!$K$29="sogarantykids",A40&gt;formules!$F$30),"",VLOOKUP(TEXT(A40,"jj/mm"),formules!B:C,2,FALSE))</f>
        <v>01/01-03/03</v>
      </c>
      <c r="C40" s="63" t="str">
        <f>IF(B40="","",IF(AND(A40&gt;'Maquette CGRP indicé'!$C$25-1,A40&lt;'Maquette CGRP indicé'!$D$25+1),"X",""))</f>
        <v/>
      </c>
      <c r="D40" s="63" t="str">
        <f>IF(B40="","",IF(AND(A40&gt;'Maquette CGRP indicé'!$C$26-1,A40&lt;'Maquette CGRP indicé'!$D$26+1),"X",""))</f>
        <v/>
      </c>
      <c r="E40" s="63" t="str">
        <f>IF(B40="","",IF(AND(A40&gt;'Maquette CGRP indicé'!$C$27-1,A40&lt;'Maquette CGRP indicé'!$D$27+1),"X",""))</f>
        <v/>
      </c>
      <c r="F40" s="63" t="str">
        <f>IF(B40="","",IF(AND(A40&gt;'Maquette CGRP indicé'!$C$28-1,A40&lt;'Maquette CGRP indicé'!$D$28+1),"X",""))</f>
        <v/>
      </c>
      <c r="G40" s="63" t="str">
        <f>IF(B40="","",IF(AND(A40&gt;'Maquette CGRP indicé'!$C$29-1,A40&lt;'Maquette CGRP indicé'!$D$29+1),"X",""))</f>
        <v/>
      </c>
      <c r="H40" s="63" t="str">
        <f>IF(B40="","",IF(AND(A40&gt;'Maquette CGRP indicé'!$C$30-1,A40&lt;'Maquette CGRP indicé'!$D$30+1),"X",""))</f>
        <v/>
      </c>
      <c r="I40" s="63" t="str">
        <f>IF(B40="","",IF(AND(A40&gt;'Maquette CGRP indicé'!$C$31-1,A40&lt;'Maquette CGRP indicé'!$D$31+1),"X",""))</f>
        <v/>
      </c>
      <c r="J40" s="63" t="str">
        <f>IF(B40="","",IF(AND(A40&gt;'Maquette CGRP indicé'!$C$32-1,A40&lt;'Maquette CGRP indicé'!$D$32+1),"X",""))</f>
        <v/>
      </c>
      <c r="K40" s="63" t="str">
        <f>IF(B40="","",IF(AND(A40&gt;'Maquette CGRP indicé'!$C$33-1,A40&lt;'Maquette CGRP indicé'!$D$33+1),"X",""))</f>
        <v/>
      </c>
      <c r="L40" s="63" t="str">
        <f>IF(B40="","",IF(AND(A40&gt;'Maquette CGRP indicé'!$C$34-1,A40&lt;'Maquette CGRP indicé'!$D$34+1),"X",""))</f>
        <v/>
      </c>
      <c r="M40" s="63" t="str">
        <f>IF(B40="","",IF(AND(A40&gt;'Maquette CGRP indicé'!$C$35-1,A40&lt;'Maquette CGRP indicé'!$D$35+1),"X",""))</f>
        <v/>
      </c>
      <c r="N40" s="63" t="str">
        <f>IF(B40="","",IF(AND(A40&gt;'Maquette CGRP indicé'!$C$36-1,A40&lt;'Maquette CGRP indicé'!$D$36+1),"X",""))</f>
        <v/>
      </c>
      <c r="O40" s="63" t="str">
        <f>IF(B40="","",IF(AND(A40&gt;'Maquette CGRP indicé'!$C$37-1,A40&lt;'Maquette CGRP indicé'!$D$37+1),"X",""))</f>
        <v/>
      </c>
      <c r="P40" s="63" t="str">
        <f>IF(B40="","",IF(AND(A40&gt;'Maquette CGRP indicé'!$C$38-1,A40&lt;'Maquette CGRP indicé'!$D$38+1),"X",""))</f>
        <v/>
      </c>
      <c r="Q40" s="63" t="str">
        <f>IF(B40="","",IF(AND(A40&gt;'Maquette CGRP indicé'!$C$39-1,A40&lt;'Maquette CGRP indicé'!$D$39+1),"X",""))</f>
        <v/>
      </c>
      <c r="W40" s="41" t="str">
        <f>IF(C40="","",'Maquette CGRP indicé'!$R$25)</f>
        <v/>
      </c>
      <c r="X40" s="42" t="str">
        <f>IF(D40="","",'Maquette CGRP indicé'!$R$26)</f>
        <v/>
      </c>
      <c r="Y40" s="42" t="str">
        <f>IF(E40="","",'Maquette CGRP indicé'!$R$27)</f>
        <v/>
      </c>
      <c r="Z40" s="42" t="str">
        <f>IF(F40="","",'Maquette CGRP indicé'!$R$28)</f>
        <v/>
      </c>
      <c r="AA40" s="42" t="str">
        <f>IF(G40="","",'Maquette CGRP indicé'!$R$29)</f>
        <v/>
      </c>
      <c r="AB40" s="42" t="str">
        <f>IF(H40="","",'Maquette CGRP indicé'!$R$30)</f>
        <v/>
      </c>
      <c r="AC40" s="42" t="str">
        <f>IF(I40="","",'Maquette CGRP indicé'!$R$31)</f>
        <v/>
      </c>
      <c r="AD40" s="42" t="str">
        <f>IF(J40="","",'Maquette CGRP indicé'!$R$32)</f>
        <v/>
      </c>
      <c r="AE40" s="42" t="str">
        <f>IF(K40="","",'Maquette CGRP indicé'!$R$33)</f>
        <v/>
      </c>
      <c r="AF40" s="42" t="str">
        <f>IF(L40="","",'Maquette CGRP indicé'!$R$34)</f>
        <v/>
      </c>
      <c r="AG40" s="42" t="str">
        <f>IF(M40="","",'Maquette CGRP indicé'!$R$35)</f>
        <v/>
      </c>
      <c r="AH40" s="42" t="str">
        <f>IF(N40="","",'Maquette CGRP indicé'!$R$36)</f>
        <v/>
      </c>
      <c r="AI40" s="42" t="str">
        <f>IF(O40="","",'Maquette CGRP indicé'!$R$37)</f>
        <v/>
      </c>
      <c r="AJ40" s="42" t="str">
        <f>IF(P40="","",'Maquette CGRP indicé'!$R$38)</f>
        <v/>
      </c>
      <c r="AK40" s="42" t="str">
        <f>IF(Q40="","",'Maquette CGRP indicé'!$R$39)</f>
        <v/>
      </c>
      <c r="AL40" s="64"/>
      <c r="AM40" s="64"/>
      <c r="AN40" s="64"/>
      <c r="AO40" s="64"/>
      <c r="AP40" s="65"/>
      <c r="AQ40" s="45" t="str">
        <f>IF(C40="","",'Maquette CGRP indicé'!$G$25)</f>
        <v/>
      </c>
      <c r="AR40" s="46" t="str">
        <f>IF(D40="","",'Maquette CGRP indicé'!$G$26)</f>
        <v/>
      </c>
      <c r="AS40" s="46" t="str">
        <f>IF(E40="","",'Maquette CGRP indicé'!$G$27)</f>
        <v/>
      </c>
      <c r="AT40" s="46" t="str">
        <f>IF(F40="","",'Maquette CGRP indicé'!$G$28)</f>
        <v/>
      </c>
      <c r="AU40" s="46" t="str">
        <f>IF(G40="","",'Maquette CGRP indicé'!$G$29)</f>
        <v/>
      </c>
      <c r="AV40" s="46" t="str">
        <f>IF(H40="","",'Maquette CGRP indicé'!$G$30)</f>
        <v/>
      </c>
      <c r="AW40" s="46" t="str">
        <f>IF(I40="","",'Maquette CGRP indicé'!$G$31)</f>
        <v/>
      </c>
      <c r="AX40" s="46" t="str">
        <f>IF(J40="","",'Maquette CGRP indicé'!$G$32)</f>
        <v/>
      </c>
      <c r="AY40" s="46" t="str">
        <f>IF(K40="","",'Maquette CGRP indicé'!$G$33)</f>
        <v/>
      </c>
      <c r="AZ40" s="46" t="str">
        <f>IF(L40="","",'Maquette CGRP indicé'!$G$34)</f>
        <v/>
      </c>
      <c r="BA40" s="46" t="str">
        <f>IF(M40="","",'Maquette CGRP indicé'!$G$35)</f>
        <v/>
      </c>
      <c r="BB40" s="46" t="str">
        <f>IF(N40="","",'Maquette CGRP indicé'!$G$36)</f>
        <v/>
      </c>
      <c r="BC40" s="46" t="str">
        <f>IF(O40="","",'Maquette CGRP indicé'!$G$37)</f>
        <v/>
      </c>
      <c r="BD40" s="46" t="str">
        <f>IF(P40="","",'Maquette CGRP indicé'!$G$38)</f>
        <v/>
      </c>
      <c r="BE40" s="46" t="str">
        <f>IF(Q40="","",'Maquette CGRP indicé'!$G$39)</f>
        <v/>
      </c>
      <c r="BF40" s="68"/>
      <c r="BG40" s="68"/>
      <c r="BH40" s="68"/>
      <c r="BI40" s="68"/>
      <c r="BJ40" s="69"/>
      <c r="BK40" s="48" t="str">
        <f>IF(C40="","",'Maquette CGRP indicé'!$H$25)</f>
        <v/>
      </c>
      <c r="BL40" s="49" t="str">
        <f>IF(D40="","",'Maquette CGRP indicé'!$H$26)</f>
        <v/>
      </c>
      <c r="BM40" s="49" t="str">
        <f>IF(E40="","",'Maquette CGRP indicé'!$H$27)</f>
        <v/>
      </c>
      <c r="BN40" s="49" t="str">
        <f>IF(F40="","",'Maquette CGRP indicé'!$H$28)</f>
        <v/>
      </c>
      <c r="BO40" s="49" t="str">
        <f>IF(G40="","",'Maquette CGRP indicé'!$H$29)</f>
        <v/>
      </c>
      <c r="BP40" s="49" t="str">
        <f>IF(H40="","",'Maquette CGRP indicé'!$H$30)</f>
        <v/>
      </c>
      <c r="BQ40" s="49" t="str">
        <f>IF(I40="","",'Maquette CGRP indicé'!$H$31)</f>
        <v/>
      </c>
      <c r="BR40" s="49" t="str">
        <f>IF(J40="","",'Maquette CGRP indicé'!$H$32)</f>
        <v/>
      </c>
      <c r="BS40" s="49" t="str">
        <f>IF(K40="","",'Maquette CGRP indicé'!$H$33)</f>
        <v/>
      </c>
      <c r="BT40" s="49" t="str">
        <f>IF(L40="","",'Maquette CGRP indicé'!$H$34)</f>
        <v/>
      </c>
      <c r="BU40" s="49" t="str">
        <f>IF(M40="","",'Maquette CGRP indicé'!$H$35)</f>
        <v/>
      </c>
      <c r="BV40" s="49" t="str">
        <f>IF(N40="","",'Maquette CGRP indicé'!$H$36)</f>
        <v/>
      </c>
      <c r="BW40" s="49" t="str">
        <f>IF(O40="","",'Maquette CGRP indicé'!$H$37)</f>
        <v/>
      </c>
      <c r="BX40" s="49" t="str">
        <f>IF(P40="","",'Maquette CGRP indicé'!$H$38)</f>
        <v/>
      </c>
      <c r="BY40" s="49" t="str">
        <f>IF(Q40="","",'Maquette CGRP indicé'!$H$39)</f>
        <v/>
      </c>
      <c r="BZ40" s="72"/>
      <c r="CA40" s="72"/>
      <c r="CB40" s="72"/>
      <c r="CC40" s="72"/>
      <c r="CD40" s="73"/>
      <c r="CE40" s="38" t="str">
        <f>IF(C40="","",'Maquette CGRP indicé'!$I$25)</f>
        <v/>
      </c>
      <c r="CF40" s="39" t="str">
        <f>IF(D40="","",'Maquette CGRP indicé'!$I$26)</f>
        <v/>
      </c>
      <c r="CG40" s="39" t="str">
        <f>IF(E40="","",'Maquette CGRP indicé'!$I$27)</f>
        <v/>
      </c>
      <c r="CH40" s="39" t="str">
        <f>IF(F40="","",'Maquette CGRP indicé'!$I$28)</f>
        <v/>
      </c>
      <c r="CI40" s="39" t="str">
        <f>IF(G40="","",'Maquette CGRP indicé'!$I$29)</f>
        <v/>
      </c>
      <c r="CJ40" s="39" t="str">
        <f>IF(H40="","",'Maquette CGRP indicé'!$I$30)</f>
        <v/>
      </c>
      <c r="CK40" s="39" t="str">
        <f>IF(I40="","",'Maquette CGRP indicé'!$I$31)</f>
        <v/>
      </c>
      <c r="CL40" s="39" t="str">
        <f>IF(J40="","",'Maquette CGRP indicé'!$I$32)</f>
        <v/>
      </c>
      <c r="CM40" s="39" t="str">
        <f>IF(K40="","",'Maquette CGRP indicé'!$I$33)</f>
        <v/>
      </c>
      <c r="CN40" s="39" t="str">
        <f>IF(L40="","",'Maquette CGRP indicé'!$I$34)</f>
        <v/>
      </c>
      <c r="CO40" s="39" t="str">
        <f>IF(M40="","",'Maquette CGRP indicé'!$I$35)</f>
        <v/>
      </c>
      <c r="CP40" s="39" t="str">
        <f>IF(N40="","",'Maquette CGRP indicé'!$I$36)</f>
        <v/>
      </c>
      <c r="CQ40" s="39" t="str">
        <f>IF(O40="","",'Maquette CGRP indicé'!$I$37)</f>
        <v/>
      </c>
      <c r="CR40" s="39" t="str">
        <f>IF(P40="","",'Maquette CGRP indicé'!$I$38)</f>
        <v/>
      </c>
      <c r="CS40" s="39" t="str">
        <f>IF(Q40="","",'Maquette CGRP indicé'!$I$39)</f>
        <v/>
      </c>
      <c r="CT40" s="68"/>
      <c r="CU40" s="68"/>
      <c r="CV40" s="68"/>
      <c r="CW40" s="68"/>
      <c r="CX40" s="69"/>
      <c r="CY40" s="1">
        <f t="shared" si="2"/>
        <v>45329</v>
      </c>
      <c r="CZ40" s="1" t="str">
        <f t="shared" si="3"/>
        <v>01/01-03/03</v>
      </c>
      <c r="DA40" s="22" t="str">
        <f t="shared" si="4"/>
        <v/>
      </c>
      <c r="DB40" s="22" t="str">
        <f t="shared" si="5"/>
        <v/>
      </c>
      <c r="DC40" s="29" t="str">
        <f t="shared" si="6"/>
        <v/>
      </c>
      <c r="DD40" s="29" t="str">
        <f t="shared" si="7"/>
        <v/>
      </c>
      <c r="DE40" s="29" t="str">
        <f t="shared" si="8"/>
        <v/>
      </c>
    </row>
    <row r="41" spans="1:109">
      <c r="A41" s="9">
        <f t="shared" si="15"/>
        <v>45330</v>
      </c>
      <c r="B41" s="9" t="str">
        <f>IF(AND(formules!$K$29="sogarantykids",A41&gt;formules!$F$30),"",VLOOKUP(TEXT(A41,"jj/mm"),formules!B:C,2,FALSE))</f>
        <v>01/01-03/03</v>
      </c>
      <c r="C41" s="63" t="str">
        <f>IF(B41="","",IF(AND(A41&gt;'Maquette CGRP indicé'!$C$25-1,A41&lt;'Maquette CGRP indicé'!$D$25+1),"X",""))</f>
        <v/>
      </c>
      <c r="D41" s="63" t="str">
        <f>IF(B41="","",IF(AND(A41&gt;'Maquette CGRP indicé'!$C$26-1,A41&lt;'Maquette CGRP indicé'!$D$26+1),"X",""))</f>
        <v/>
      </c>
      <c r="E41" s="63" t="str">
        <f>IF(B41="","",IF(AND(A41&gt;'Maquette CGRP indicé'!$C$27-1,A41&lt;'Maquette CGRP indicé'!$D$27+1),"X",""))</f>
        <v/>
      </c>
      <c r="F41" s="63" t="str">
        <f>IF(B41="","",IF(AND(A41&gt;'Maquette CGRP indicé'!$C$28-1,A41&lt;'Maquette CGRP indicé'!$D$28+1),"X",""))</f>
        <v/>
      </c>
      <c r="G41" s="63" t="str">
        <f>IF(B41="","",IF(AND(A41&gt;'Maquette CGRP indicé'!$C$29-1,A41&lt;'Maquette CGRP indicé'!$D$29+1),"X",""))</f>
        <v/>
      </c>
      <c r="H41" s="63" t="str">
        <f>IF(B41="","",IF(AND(A41&gt;'Maquette CGRP indicé'!$C$30-1,A41&lt;'Maquette CGRP indicé'!$D$30+1),"X",""))</f>
        <v/>
      </c>
      <c r="I41" s="63" t="str">
        <f>IF(B41="","",IF(AND(A41&gt;'Maquette CGRP indicé'!$C$31-1,A41&lt;'Maquette CGRP indicé'!$D$31+1),"X",""))</f>
        <v/>
      </c>
      <c r="J41" s="63" t="str">
        <f>IF(B41="","",IF(AND(A41&gt;'Maquette CGRP indicé'!$C$32-1,A41&lt;'Maquette CGRP indicé'!$D$32+1),"X",""))</f>
        <v/>
      </c>
      <c r="K41" s="63" t="str">
        <f>IF(B41="","",IF(AND(A41&gt;'Maquette CGRP indicé'!$C$33-1,A41&lt;'Maquette CGRP indicé'!$D$33+1),"X",""))</f>
        <v/>
      </c>
      <c r="L41" s="63" t="str">
        <f>IF(B41="","",IF(AND(A41&gt;'Maquette CGRP indicé'!$C$34-1,A41&lt;'Maquette CGRP indicé'!$D$34+1),"X",""))</f>
        <v/>
      </c>
      <c r="M41" s="63" t="str">
        <f>IF(B41="","",IF(AND(A41&gt;'Maquette CGRP indicé'!$C$35-1,A41&lt;'Maquette CGRP indicé'!$D$35+1),"X",""))</f>
        <v/>
      </c>
      <c r="N41" s="63" t="str">
        <f>IF(B41="","",IF(AND(A41&gt;'Maquette CGRP indicé'!$C$36-1,A41&lt;'Maquette CGRP indicé'!$D$36+1),"X",""))</f>
        <v/>
      </c>
      <c r="O41" s="63" t="str">
        <f>IF(B41="","",IF(AND(A41&gt;'Maquette CGRP indicé'!$C$37-1,A41&lt;'Maquette CGRP indicé'!$D$37+1),"X",""))</f>
        <v/>
      </c>
      <c r="P41" s="63" t="str">
        <f>IF(B41="","",IF(AND(A41&gt;'Maquette CGRP indicé'!$C$38-1,A41&lt;'Maquette CGRP indicé'!$D$38+1),"X",""))</f>
        <v/>
      </c>
      <c r="Q41" s="63" t="str">
        <f>IF(B41="","",IF(AND(A41&gt;'Maquette CGRP indicé'!$C$39-1,A41&lt;'Maquette CGRP indicé'!$D$39+1),"X",""))</f>
        <v/>
      </c>
      <c r="W41" s="41" t="str">
        <f>IF(C41="","",'Maquette CGRP indicé'!$R$25)</f>
        <v/>
      </c>
      <c r="X41" s="42" t="str">
        <f>IF(D41="","",'Maquette CGRP indicé'!$R$26)</f>
        <v/>
      </c>
      <c r="Y41" s="42" t="str">
        <f>IF(E41="","",'Maquette CGRP indicé'!$R$27)</f>
        <v/>
      </c>
      <c r="Z41" s="42" t="str">
        <f>IF(F41="","",'Maquette CGRP indicé'!$R$28)</f>
        <v/>
      </c>
      <c r="AA41" s="42" t="str">
        <f>IF(G41="","",'Maquette CGRP indicé'!$R$29)</f>
        <v/>
      </c>
      <c r="AB41" s="42" t="str">
        <f>IF(H41="","",'Maquette CGRP indicé'!$R$30)</f>
        <v/>
      </c>
      <c r="AC41" s="42" t="str">
        <f>IF(I41="","",'Maquette CGRP indicé'!$R$31)</f>
        <v/>
      </c>
      <c r="AD41" s="42" t="str">
        <f>IF(J41="","",'Maquette CGRP indicé'!$R$32)</f>
        <v/>
      </c>
      <c r="AE41" s="42" t="str">
        <f>IF(K41="","",'Maquette CGRP indicé'!$R$33)</f>
        <v/>
      </c>
      <c r="AF41" s="42" t="str">
        <f>IF(L41="","",'Maquette CGRP indicé'!$R$34)</f>
        <v/>
      </c>
      <c r="AG41" s="42" t="str">
        <f>IF(M41="","",'Maquette CGRP indicé'!$R$35)</f>
        <v/>
      </c>
      <c r="AH41" s="42" t="str">
        <f>IF(N41="","",'Maquette CGRP indicé'!$R$36)</f>
        <v/>
      </c>
      <c r="AI41" s="42" t="str">
        <f>IF(O41="","",'Maquette CGRP indicé'!$R$37)</f>
        <v/>
      </c>
      <c r="AJ41" s="42" t="str">
        <f>IF(P41="","",'Maquette CGRP indicé'!$R$38)</f>
        <v/>
      </c>
      <c r="AK41" s="42" t="str">
        <f>IF(Q41="","",'Maquette CGRP indicé'!$R$39)</f>
        <v/>
      </c>
      <c r="AL41" s="64"/>
      <c r="AM41" s="64"/>
      <c r="AN41" s="64"/>
      <c r="AO41" s="64"/>
      <c r="AP41" s="65"/>
      <c r="AQ41" s="45" t="str">
        <f>IF(C41="","",'Maquette CGRP indicé'!$G$25)</f>
        <v/>
      </c>
      <c r="AR41" s="46" t="str">
        <f>IF(D41="","",'Maquette CGRP indicé'!$G$26)</f>
        <v/>
      </c>
      <c r="AS41" s="46" t="str">
        <f>IF(E41="","",'Maquette CGRP indicé'!$G$27)</f>
        <v/>
      </c>
      <c r="AT41" s="46" t="str">
        <f>IF(F41="","",'Maquette CGRP indicé'!$G$28)</f>
        <v/>
      </c>
      <c r="AU41" s="46" t="str">
        <f>IF(G41="","",'Maquette CGRP indicé'!$G$29)</f>
        <v/>
      </c>
      <c r="AV41" s="46" t="str">
        <f>IF(H41="","",'Maquette CGRP indicé'!$G$30)</f>
        <v/>
      </c>
      <c r="AW41" s="46" t="str">
        <f>IF(I41="","",'Maquette CGRP indicé'!$G$31)</f>
        <v/>
      </c>
      <c r="AX41" s="46" t="str">
        <f>IF(J41="","",'Maquette CGRP indicé'!$G$32)</f>
        <v/>
      </c>
      <c r="AY41" s="46" t="str">
        <f>IF(K41="","",'Maquette CGRP indicé'!$G$33)</f>
        <v/>
      </c>
      <c r="AZ41" s="46" t="str">
        <f>IF(L41="","",'Maquette CGRP indicé'!$G$34)</f>
        <v/>
      </c>
      <c r="BA41" s="46" t="str">
        <f>IF(M41="","",'Maquette CGRP indicé'!$G$35)</f>
        <v/>
      </c>
      <c r="BB41" s="46" t="str">
        <f>IF(N41="","",'Maquette CGRP indicé'!$G$36)</f>
        <v/>
      </c>
      <c r="BC41" s="46" t="str">
        <f>IF(O41="","",'Maquette CGRP indicé'!$G$37)</f>
        <v/>
      </c>
      <c r="BD41" s="46" t="str">
        <f>IF(P41="","",'Maquette CGRP indicé'!$G$38)</f>
        <v/>
      </c>
      <c r="BE41" s="46" t="str">
        <f>IF(Q41="","",'Maquette CGRP indicé'!$G$39)</f>
        <v/>
      </c>
      <c r="BF41" s="68"/>
      <c r="BG41" s="68"/>
      <c r="BH41" s="68"/>
      <c r="BI41" s="68"/>
      <c r="BJ41" s="69"/>
      <c r="BK41" s="48" t="str">
        <f>IF(C41="","",'Maquette CGRP indicé'!$H$25)</f>
        <v/>
      </c>
      <c r="BL41" s="49" t="str">
        <f>IF(D41="","",'Maquette CGRP indicé'!$H$26)</f>
        <v/>
      </c>
      <c r="BM41" s="49" t="str">
        <f>IF(E41="","",'Maquette CGRP indicé'!$H$27)</f>
        <v/>
      </c>
      <c r="BN41" s="49" t="str">
        <f>IF(F41="","",'Maquette CGRP indicé'!$H$28)</f>
        <v/>
      </c>
      <c r="BO41" s="49" t="str">
        <f>IF(G41="","",'Maquette CGRP indicé'!$H$29)</f>
        <v/>
      </c>
      <c r="BP41" s="49" t="str">
        <f>IF(H41="","",'Maquette CGRP indicé'!$H$30)</f>
        <v/>
      </c>
      <c r="BQ41" s="49" t="str">
        <f>IF(I41="","",'Maquette CGRP indicé'!$H$31)</f>
        <v/>
      </c>
      <c r="BR41" s="49" t="str">
        <f>IF(J41="","",'Maquette CGRP indicé'!$H$32)</f>
        <v/>
      </c>
      <c r="BS41" s="49" t="str">
        <f>IF(K41="","",'Maquette CGRP indicé'!$H$33)</f>
        <v/>
      </c>
      <c r="BT41" s="49" t="str">
        <f>IF(L41="","",'Maquette CGRP indicé'!$H$34)</f>
        <v/>
      </c>
      <c r="BU41" s="49" t="str">
        <f>IF(M41="","",'Maquette CGRP indicé'!$H$35)</f>
        <v/>
      </c>
      <c r="BV41" s="49" t="str">
        <f>IF(N41="","",'Maquette CGRP indicé'!$H$36)</f>
        <v/>
      </c>
      <c r="BW41" s="49" t="str">
        <f>IF(O41="","",'Maquette CGRP indicé'!$H$37)</f>
        <v/>
      </c>
      <c r="BX41" s="49" t="str">
        <f>IF(P41="","",'Maquette CGRP indicé'!$H$38)</f>
        <v/>
      </c>
      <c r="BY41" s="49" t="str">
        <f>IF(Q41="","",'Maquette CGRP indicé'!$H$39)</f>
        <v/>
      </c>
      <c r="BZ41" s="72"/>
      <c r="CA41" s="72"/>
      <c r="CB41" s="72"/>
      <c r="CC41" s="72"/>
      <c r="CD41" s="73"/>
      <c r="CE41" s="38" t="str">
        <f>IF(C41="","",'Maquette CGRP indicé'!$I$25)</f>
        <v/>
      </c>
      <c r="CF41" s="39" t="str">
        <f>IF(D41="","",'Maquette CGRP indicé'!$I$26)</f>
        <v/>
      </c>
      <c r="CG41" s="39" t="str">
        <f>IF(E41="","",'Maquette CGRP indicé'!$I$27)</f>
        <v/>
      </c>
      <c r="CH41" s="39" t="str">
        <f>IF(F41="","",'Maquette CGRP indicé'!$I$28)</f>
        <v/>
      </c>
      <c r="CI41" s="39" t="str">
        <f>IF(G41="","",'Maquette CGRP indicé'!$I$29)</f>
        <v/>
      </c>
      <c r="CJ41" s="39" t="str">
        <f>IF(H41="","",'Maquette CGRP indicé'!$I$30)</f>
        <v/>
      </c>
      <c r="CK41" s="39" t="str">
        <f>IF(I41="","",'Maquette CGRP indicé'!$I$31)</f>
        <v/>
      </c>
      <c r="CL41" s="39" t="str">
        <f>IF(J41="","",'Maquette CGRP indicé'!$I$32)</f>
        <v/>
      </c>
      <c r="CM41" s="39" t="str">
        <f>IF(K41="","",'Maquette CGRP indicé'!$I$33)</f>
        <v/>
      </c>
      <c r="CN41" s="39" t="str">
        <f>IF(L41="","",'Maquette CGRP indicé'!$I$34)</f>
        <v/>
      </c>
      <c r="CO41" s="39" t="str">
        <f>IF(M41="","",'Maquette CGRP indicé'!$I$35)</f>
        <v/>
      </c>
      <c r="CP41" s="39" t="str">
        <f>IF(N41="","",'Maquette CGRP indicé'!$I$36)</f>
        <v/>
      </c>
      <c r="CQ41" s="39" t="str">
        <f>IF(O41="","",'Maquette CGRP indicé'!$I$37)</f>
        <v/>
      </c>
      <c r="CR41" s="39" t="str">
        <f>IF(P41="","",'Maquette CGRP indicé'!$I$38)</f>
        <v/>
      </c>
      <c r="CS41" s="39" t="str">
        <f>IF(Q41="","",'Maquette CGRP indicé'!$I$39)</f>
        <v/>
      </c>
      <c r="CT41" s="68"/>
      <c r="CU41" s="68"/>
      <c r="CV41" s="68"/>
      <c r="CW41" s="68"/>
      <c r="CX41" s="69"/>
      <c r="CY41" s="1">
        <f t="shared" si="2"/>
        <v>45330</v>
      </c>
      <c r="CZ41" s="1" t="str">
        <f t="shared" si="3"/>
        <v>01/01-03/03</v>
      </c>
      <c r="DA41" s="22" t="str">
        <f t="shared" si="4"/>
        <v/>
      </c>
      <c r="DB41" s="22" t="str">
        <f t="shared" si="5"/>
        <v/>
      </c>
      <c r="DC41" s="29" t="str">
        <f t="shared" si="6"/>
        <v/>
      </c>
      <c r="DD41" s="29" t="str">
        <f t="shared" si="7"/>
        <v/>
      </c>
      <c r="DE41" s="29" t="str">
        <f t="shared" si="8"/>
        <v/>
      </c>
    </row>
    <row r="42" spans="1:109">
      <c r="A42" s="9">
        <f t="shared" si="15"/>
        <v>45331</v>
      </c>
      <c r="B42" s="9" t="str">
        <f>IF(AND(formules!$K$29="sogarantykids",A42&gt;formules!$F$30),"",VLOOKUP(TEXT(A42,"jj/mm"),formules!B:C,2,FALSE))</f>
        <v>01/01-03/03</v>
      </c>
      <c r="C42" s="63" t="str">
        <f>IF(B42="","",IF(AND(A42&gt;'Maquette CGRP indicé'!$C$25-1,A42&lt;'Maquette CGRP indicé'!$D$25+1),"X",""))</f>
        <v/>
      </c>
      <c r="D42" s="63" t="str">
        <f>IF(B42="","",IF(AND(A42&gt;'Maquette CGRP indicé'!$C$26-1,A42&lt;'Maquette CGRP indicé'!$D$26+1),"X",""))</f>
        <v/>
      </c>
      <c r="E42" s="63" t="str">
        <f>IF(B42="","",IF(AND(A42&gt;'Maquette CGRP indicé'!$C$27-1,A42&lt;'Maquette CGRP indicé'!$D$27+1),"X",""))</f>
        <v/>
      </c>
      <c r="F42" s="63" t="str">
        <f>IF(B42="","",IF(AND(A42&gt;'Maquette CGRP indicé'!$C$28-1,A42&lt;'Maquette CGRP indicé'!$D$28+1),"X",""))</f>
        <v/>
      </c>
      <c r="G42" s="63" t="str">
        <f>IF(B42="","",IF(AND(A42&gt;'Maquette CGRP indicé'!$C$29-1,A42&lt;'Maquette CGRP indicé'!$D$29+1),"X",""))</f>
        <v/>
      </c>
      <c r="H42" s="63" t="str">
        <f>IF(B42="","",IF(AND(A42&gt;'Maquette CGRP indicé'!$C$30-1,A42&lt;'Maquette CGRP indicé'!$D$30+1),"X",""))</f>
        <v/>
      </c>
      <c r="I42" s="63" t="str">
        <f>IF(B42="","",IF(AND(A42&gt;'Maquette CGRP indicé'!$C$31-1,A42&lt;'Maquette CGRP indicé'!$D$31+1),"X",""))</f>
        <v/>
      </c>
      <c r="J42" s="63" t="str">
        <f>IF(B42="","",IF(AND(A42&gt;'Maquette CGRP indicé'!$C$32-1,A42&lt;'Maquette CGRP indicé'!$D$32+1),"X",""))</f>
        <v/>
      </c>
      <c r="K42" s="63" t="str">
        <f>IF(B42="","",IF(AND(A42&gt;'Maquette CGRP indicé'!$C$33-1,A42&lt;'Maquette CGRP indicé'!$D$33+1),"X",""))</f>
        <v/>
      </c>
      <c r="L42" s="63" t="str">
        <f>IF(B42="","",IF(AND(A42&gt;'Maquette CGRP indicé'!$C$34-1,A42&lt;'Maquette CGRP indicé'!$D$34+1),"X",""))</f>
        <v/>
      </c>
      <c r="M42" s="63" t="str">
        <f>IF(B42="","",IF(AND(A42&gt;'Maquette CGRP indicé'!$C$35-1,A42&lt;'Maquette CGRP indicé'!$D$35+1),"X",""))</f>
        <v/>
      </c>
      <c r="N42" s="63" t="str">
        <f>IF(B42="","",IF(AND(A42&gt;'Maquette CGRP indicé'!$C$36-1,A42&lt;'Maquette CGRP indicé'!$D$36+1),"X",""))</f>
        <v/>
      </c>
      <c r="O42" s="63" t="str">
        <f>IF(B42="","",IF(AND(A42&gt;'Maquette CGRP indicé'!$C$37-1,A42&lt;'Maquette CGRP indicé'!$D$37+1),"X",""))</f>
        <v/>
      </c>
      <c r="P42" s="63" t="str">
        <f>IF(B42="","",IF(AND(A42&gt;'Maquette CGRP indicé'!$C$38-1,A42&lt;'Maquette CGRP indicé'!$D$38+1),"X",""))</f>
        <v/>
      </c>
      <c r="Q42" s="63" t="str">
        <f>IF(B42="","",IF(AND(A42&gt;'Maquette CGRP indicé'!$C$39-1,A42&lt;'Maquette CGRP indicé'!$D$39+1),"X",""))</f>
        <v/>
      </c>
      <c r="W42" s="41" t="str">
        <f>IF(C42="","",'Maquette CGRP indicé'!$R$25)</f>
        <v/>
      </c>
      <c r="X42" s="42" t="str">
        <f>IF(D42="","",'Maquette CGRP indicé'!$R$26)</f>
        <v/>
      </c>
      <c r="Y42" s="42" t="str">
        <f>IF(E42="","",'Maquette CGRP indicé'!$R$27)</f>
        <v/>
      </c>
      <c r="Z42" s="42" t="str">
        <f>IF(F42="","",'Maquette CGRP indicé'!$R$28)</f>
        <v/>
      </c>
      <c r="AA42" s="42" t="str">
        <f>IF(G42="","",'Maquette CGRP indicé'!$R$29)</f>
        <v/>
      </c>
      <c r="AB42" s="42" t="str">
        <f>IF(H42="","",'Maquette CGRP indicé'!$R$30)</f>
        <v/>
      </c>
      <c r="AC42" s="42" t="str">
        <f>IF(I42="","",'Maquette CGRP indicé'!$R$31)</f>
        <v/>
      </c>
      <c r="AD42" s="42" t="str">
        <f>IF(J42="","",'Maquette CGRP indicé'!$R$32)</f>
        <v/>
      </c>
      <c r="AE42" s="42" t="str">
        <f>IF(K42="","",'Maquette CGRP indicé'!$R$33)</f>
        <v/>
      </c>
      <c r="AF42" s="42" t="str">
        <f>IF(L42="","",'Maquette CGRP indicé'!$R$34)</f>
        <v/>
      </c>
      <c r="AG42" s="42" t="str">
        <f>IF(M42="","",'Maquette CGRP indicé'!$R$35)</f>
        <v/>
      </c>
      <c r="AH42" s="42" t="str">
        <f>IF(N42="","",'Maquette CGRP indicé'!$R$36)</f>
        <v/>
      </c>
      <c r="AI42" s="42" t="str">
        <f>IF(O42="","",'Maquette CGRP indicé'!$R$37)</f>
        <v/>
      </c>
      <c r="AJ42" s="42" t="str">
        <f>IF(P42="","",'Maquette CGRP indicé'!$R$38)</f>
        <v/>
      </c>
      <c r="AK42" s="42" t="str">
        <f>IF(Q42="","",'Maquette CGRP indicé'!$R$39)</f>
        <v/>
      </c>
      <c r="AL42" s="64"/>
      <c r="AM42" s="64"/>
      <c r="AN42" s="64"/>
      <c r="AO42" s="64"/>
      <c r="AP42" s="65"/>
      <c r="AQ42" s="45" t="str">
        <f>IF(C42="","",'Maquette CGRP indicé'!$G$25)</f>
        <v/>
      </c>
      <c r="AR42" s="46" t="str">
        <f>IF(D42="","",'Maquette CGRP indicé'!$G$26)</f>
        <v/>
      </c>
      <c r="AS42" s="46" t="str">
        <f>IF(E42="","",'Maquette CGRP indicé'!$G$27)</f>
        <v/>
      </c>
      <c r="AT42" s="46" t="str">
        <f>IF(F42="","",'Maquette CGRP indicé'!$G$28)</f>
        <v/>
      </c>
      <c r="AU42" s="46" t="str">
        <f>IF(G42="","",'Maquette CGRP indicé'!$G$29)</f>
        <v/>
      </c>
      <c r="AV42" s="46" t="str">
        <f>IF(H42="","",'Maquette CGRP indicé'!$G$30)</f>
        <v/>
      </c>
      <c r="AW42" s="46" t="str">
        <f>IF(I42="","",'Maquette CGRP indicé'!$G$31)</f>
        <v/>
      </c>
      <c r="AX42" s="46" t="str">
        <f>IF(J42="","",'Maquette CGRP indicé'!$G$32)</f>
        <v/>
      </c>
      <c r="AY42" s="46" t="str">
        <f>IF(K42="","",'Maquette CGRP indicé'!$G$33)</f>
        <v/>
      </c>
      <c r="AZ42" s="46" t="str">
        <f>IF(L42="","",'Maquette CGRP indicé'!$G$34)</f>
        <v/>
      </c>
      <c r="BA42" s="46" t="str">
        <f>IF(M42="","",'Maquette CGRP indicé'!$G$35)</f>
        <v/>
      </c>
      <c r="BB42" s="46" t="str">
        <f>IF(N42="","",'Maquette CGRP indicé'!$G$36)</f>
        <v/>
      </c>
      <c r="BC42" s="46" t="str">
        <f>IF(O42="","",'Maquette CGRP indicé'!$G$37)</f>
        <v/>
      </c>
      <c r="BD42" s="46" t="str">
        <f>IF(P42="","",'Maquette CGRP indicé'!$G$38)</f>
        <v/>
      </c>
      <c r="BE42" s="46" t="str">
        <f>IF(Q42="","",'Maquette CGRP indicé'!$G$39)</f>
        <v/>
      </c>
      <c r="BF42" s="68"/>
      <c r="BG42" s="68"/>
      <c r="BH42" s="68"/>
      <c r="BI42" s="68"/>
      <c r="BJ42" s="69"/>
      <c r="BK42" s="48" t="str">
        <f>IF(C42="","",'Maquette CGRP indicé'!$H$25)</f>
        <v/>
      </c>
      <c r="BL42" s="49" t="str">
        <f>IF(D42="","",'Maquette CGRP indicé'!$H$26)</f>
        <v/>
      </c>
      <c r="BM42" s="49" t="str">
        <f>IF(E42="","",'Maquette CGRP indicé'!$H$27)</f>
        <v/>
      </c>
      <c r="BN42" s="49" t="str">
        <f>IF(F42="","",'Maquette CGRP indicé'!$H$28)</f>
        <v/>
      </c>
      <c r="BO42" s="49" t="str">
        <f>IF(G42="","",'Maquette CGRP indicé'!$H$29)</f>
        <v/>
      </c>
      <c r="BP42" s="49" t="str">
        <f>IF(H42="","",'Maquette CGRP indicé'!$H$30)</f>
        <v/>
      </c>
      <c r="BQ42" s="49" t="str">
        <f>IF(I42="","",'Maquette CGRP indicé'!$H$31)</f>
        <v/>
      </c>
      <c r="BR42" s="49" t="str">
        <f>IF(J42="","",'Maquette CGRP indicé'!$H$32)</f>
        <v/>
      </c>
      <c r="BS42" s="49" t="str">
        <f>IF(K42="","",'Maquette CGRP indicé'!$H$33)</f>
        <v/>
      </c>
      <c r="BT42" s="49" t="str">
        <f>IF(L42="","",'Maquette CGRP indicé'!$H$34)</f>
        <v/>
      </c>
      <c r="BU42" s="49" t="str">
        <f>IF(M42="","",'Maquette CGRP indicé'!$H$35)</f>
        <v/>
      </c>
      <c r="BV42" s="49" t="str">
        <f>IF(N42="","",'Maquette CGRP indicé'!$H$36)</f>
        <v/>
      </c>
      <c r="BW42" s="49" t="str">
        <f>IF(O42="","",'Maquette CGRP indicé'!$H$37)</f>
        <v/>
      </c>
      <c r="BX42" s="49" t="str">
        <f>IF(P42="","",'Maquette CGRP indicé'!$H$38)</f>
        <v/>
      </c>
      <c r="BY42" s="49" t="str">
        <f>IF(Q42="","",'Maquette CGRP indicé'!$H$39)</f>
        <v/>
      </c>
      <c r="BZ42" s="72"/>
      <c r="CA42" s="72"/>
      <c r="CB42" s="72"/>
      <c r="CC42" s="72"/>
      <c r="CD42" s="73"/>
      <c r="CE42" s="38" t="str">
        <f>IF(C42="","",'Maquette CGRP indicé'!$I$25)</f>
        <v/>
      </c>
      <c r="CF42" s="39" t="str">
        <f>IF(D42="","",'Maquette CGRP indicé'!$I$26)</f>
        <v/>
      </c>
      <c r="CG42" s="39" t="str">
        <f>IF(E42="","",'Maquette CGRP indicé'!$I$27)</f>
        <v/>
      </c>
      <c r="CH42" s="39" t="str">
        <f>IF(F42="","",'Maquette CGRP indicé'!$I$28)</f>
        <v/>
      </c>
      <c r="CI42" s="39" t="str">
        <f>IF(G42="","",'Maquette CGRP indicé'!$I$29)</f>
        <v/>
      </c>
      <c r="CJ42" s="39" t="str">
        <f>IF(H42="","",'Maquette CGRP indicé'!$I$30)</f>
        <v/>
      </c>
      <c r="CK42" s="39" t="str">
        <f>IF(I42="","",'Maquette CGRP indicé'!$I$31)</f>
        <v/>
      </c>
      <c r="CL42" s="39" t="str">
        <f>IF(J42="","",'Maquette CGRP indicé'!$I$32)</f>
        <v/>
      </c>
      <c r="CM42" s="39" t="str">
        <f>IF(K42="","",'Maquette CGRP indicé'!$I$33)</f>
        <v/>
      </c>
      <c r="CN42" s="39" t="str">
        <f>IF(L42="","",'Maquette CGRP indicé'!$I$34)</f>
        <v/>
      </c>
      <c r="CO42" s="39" t="str">
        <f>IF(M42="","",'Maquette CGRP indicé'!$I$35)</f>
        <v/>
      </c>
      <c r="CP42" s="39" t="str">
        <f>IF(N42="","",'Maquette CGRP indicé'!$I$36)</f>
        <v/>
      </c>
      <c r="CQ42" s="39" t="str">
        <f>IF(O42="","",'Maquette CGRP indicé'!$I$37)</f>
        <v/>
      </c>
      <c r="CR42" s="39" t="str">
        <f>IF(P42="","",'Maquette CGRP indicé'!$I$38)</f>
        <v/>
      </c>
      <c r="CS42" s="39" t="str">
        <f>IF(Q42="","",'Maquette CGRP indicé'!$I$39)</f>
        <v/>
      </c>
      <c r="CT42" s="68"/>
      <c r="CU42" s="68"/>
      <c r="CV42" s="68"/>
      <c r="CW42" s="68"/>
      <c r="CX42" s="69"/>
      <c r="CY42" s="1">
        <f t="shared" si="2"/>
        <v>45331</v>
      </c>
      <c r="CZ42" s="1" t="str">
        <f t="shared" si="3"/>
        <v>01/01-03/03</v>
      </c>
      <c r="DA42" s="22" t="str">
        <f t="shared" si="4"/>
        <v/>
      </c>
      <c r="DB42" s="22" t="str">
        <f t="shared" si="5"/>
        <v/>
      </c>
      <c r="DC42" s="29" t="str">
        <f t="shared" si="6"/>
        <v/>
      </c>
      <c r="DD42" s="29" t="str">
        <f t="shared" si="7"/>
        <v/>
      </c>
      <c r="DE42" s="29" t="str">
        <f t="shared" si="8"/>
        <v/>
      </c>
    </row>
    <row r="43" spans="1:109">
      <c r="A43" s="9">
        <f t="shared" si="15"/>
        <v>45332</v>
      </c>
      <c r="B43" s="9" t="str">
        <f>IF(AND(formules!$K$29="sogarantykids",A43&gt;formules!$F$30),"",VLOOKUP(TEXT(A43,"jj/mm"),formules!B:C,2,FALSE))</f>
        <v>01/01-03/03</v>
      </c>
      <c r="C43" s="63" t="str">
        <f>IF(B43="","",IF(AND(A43&gt;'Maquette CGRP indicé'!$C$25-1,A43&lt;'Maquette CGRP indicé'!$D$25+1),"X",""))</f>
        <v/>
      </c>
      <c r="D43" s="63" t="str">
        <f>IF(B43="","",IF(AND(A43&gt;'Maquette CGRP indicé'!$C$26-1,A43&lt;'Maquette CGRP indicé'!$D$26+1),"X",""))</f>
        <v/>
      </c>
      <c r="E43" s="63" t="str">
        <f>IF(B43="","",IF(AND(A43&gt;'Maquette CGRP indicé'!$C$27-1,A43&lt;'Maquette CGRP indicé'!$D$27+1),"X",""))</f>
        <v/>
      </c>
      <c r="F43" s="63" t="str">
        <f>IF(B43="","",IF(AND(A43&gt;'Maquette CGRP indicé'!$C$28-1,A43&lt;'Maquette CGRP indicé'!$D$28+1),"X",""))</f>
        <v/>
      </c>
      <c r="G43" s="63" t="str">
        <f>IF(B43="","",IF(AND(A43&gt;'Maquette CGRP indicé'!$C$29-1,A43&lt;'Maquette CGRP indicé'!$D$29+1),"X",""))</f>
        <v/>
      </c>
      <c r="H43" s="63" t="str">
        <f>IF(B43="","",IF(AND(A43&gt;'Maquette CGRP indicé'!$C$30-1,A43&lt;'Maquette CGRP indicé'!$D$30+1),"X",""))</f>
        <v/>
      </c>
      <c r="I43" s="63" t="str">
        <f>IF(B43="","",IF(AND(A43&gt;'Maquette CGRP indicé'!$C$31-1,A43&lt;'Maquette CGRP indicé'!$D$31+1),"X",""))</f>
        <v/>
      </c>
      <c r="J43" s="63" t="str">
        <f>IF(B43="","",IF(AND(A43&gt;'Maquette CGRP indicé'!$C$32-1,A43&lt;'Maquette CGRP indicé'!$D$32+1),"X",""))</f>
        <v/>
      </c>
      <c r="K43" s="63" t="str">
        <f>IF(B43="","",IF(AND(A43&gt;'Maquette CGRP indicé'!$C$33-1,A43&lt;'Maquette CGRP indicé'!$D$33+1),"X",""))</f>
        <v/>
      </c>
      <c r="L43" s="63" t="str">
        <f>IF(B43="","",IF(AND(A43&gt;'Maquette CGRP indicé'!$C$34-1,A43&lt;'Maquette CGRP indicé'!$D$34+1),"X",""))</f>
        <v/>
      </c>
      <c r="M43" s="63" t="str">
        <f>IF(B43="","",IF(AND(A43&gt;'Maquette CGRP indicé'!$C$35-1,A43&lt;'Maquette CGRP indicé'!$D$35+1),"X",""))</f>
        <v/>
      </c>
      <c r="N43" s="63" t="str">
        <f>IF(B43="","",IF(AND(A43&gt;'Maquette CGRP indicé'!$C$36-1,A43&lt;'Maquette CGRP indicé'!$D$36+1),"X",""))</f>
        <v/>
      </c>
      <c r="O43" s="63" t="str">
        <f>IF(B43="","",IF(AND(A43&gt;'Maquette CGRP indicé'!$C$37-1,A43&lt;'Maquette CGRP indicé'!$D$37+1),"X",""))</f>
        <v/>
      </c>
      <c r="P43" s="63" t="str">
        <f>IF(B43="","",IF(AND(A43&gt;'Maquette CGRP indicé'!$C$38-1,A43&lt;'Maquette CGRP indicé'!$D$38+1),"X",""))</f>
        <v/>
      </c>
      <c r="Q43" s="63" t="str">
        <f>IF(B43="","",IF(AND(A43&gt;'Maquette CGRP indicé'!$C$39-1,A43&lt;'Maquette CGRP indicé'!$D$39+1),"X",""))</f>
        <v/>
      </c>
      <c r="W43" s="41" t="str">
        <f>IF(C43="","",'Maquette CGRP indicé'!$R$25)</f>
        <v/>
      </c>
      <c r="X43" s="42" t="str">
        <f>IF(D43="","",'Maquette CGRP indicé'!$R$26)</f>
        <v/>
      </c>
      <c r="Y43" s="42" t="str">
        <f>IF(E43="","",'Maquette CGRP indicé'!$R$27)</f>
        <v/>
      </c>
      <c r="Z43" s="42" t="str">
        <f>IF(F43="","",'Maquette CGRP indicé'!$R$28)</f>
        <v/>
      </c>
      <c r="AA43" s="42" t="str">
        <f>IF(G43="","",'Maquette CGRP indicé'!$R$29)</f>
        <v/>
      </c>
      <c r="AB43" s="42" t="str">
        <f>IF(H43="","",'Maquette CGRP indicé'!$R$30)</f>
        <v/>
      </c>
      <c r="AC43" s="42" t="str">
        <f>IF(I43="","",'Maquette CGRP indicé'!$R$31)</f>
        <v/>
      </c>
      <c r="AD43" s="42" t="str">
        <f>IF(J43="","",'Maquette CGRP indicé'!$R$32)</f>
        <v/>
      </c>
      <c r="AE43" s="42" t="str">
        <f>IF(K43="","",'Maquette CGRP indicé'!$R$33)</f>
        <v/>
      </c>
      <c r="AF43" s="42" t="str">
        <f>IF(L43="","",'Maquette CGRP indicé'!$R$34)</f>
        <v/>
      </c>
      <c r="AG43" s="42" t="str">
        <f>IF(M43="","",'Maquette CGRP indicé'!$R$35)</f>
        <v/>
      </c>
      <c r="AH43" s="42" t="str">
        <f>IF(N43="","",'Maquette CGRP indicé'!$R$36)</f>
        <v/>
      </c>
      <c r="AI43" s="42" t="str">
        <f>IF(O43="","",'Maquette CGRP indicé'!$R$37)</f>
        <v/>
      </c>
      <c r="AJ43" s="42" t="str">
        <f>IF(P43="","",'Maquette CGRP indicé'!$R$38)</f>
        <v/>
      </c>
      <c r="AK43" s="42" t="str">
        <f>IF(Q43="","",'Maquette CGRP indicé'!$R$39)</f>
        <v/>
      </c>
      <c r="AL43" s="64"/>
      <c r="AM43" s="64"/>
      <c r="AN43" s="64"/>
      <c r="AO43" s="64"/>
      <c r="AP43" s="65"/>
      <c r="AQ43" s="45" t="str">
        <f>IF(C43="","",'Maquette CGRP indicé'!$G$25)</f>
        <v/>
      </c>
      <c r="AR43" s="46" t="str">
        <f>IF(D43="","",'Maquette CGRP indicé'!$G$26)</f>
        <v/>
      </c>
      <c r="AS43" s="46" t="str">
        <f>IF(E43="","",'Maquette CGRP indicé'!$G$27)</f>
        <v/>
      </c>
      <c r="AT43" s="46" t="str">
        <f>IF(F43="","",'Maquette CGRP indicé'!$G$28)</f>
        <v/>
      </c>
      <c r="AU43" s="46" t="str">
        <f>IF(G43="","",'Maquette CGRP indicé'!$G$29)</f>
        <v/>
      </c>
      <c r="AV43" s="46" t="str">
        <f>IF(H43="","",'Maquette CGRP indicé'!$G$30)</f>
        <v/>
      </c>
      <c r="AW43" s="46" t="str">
        <f>IF(I43="","",'Maquette CGRP indicé'!$G$31)</f>
        <v/>
      </c>
      <c r="AX43" s="46" t="str">
        <f>IF(J43="","",'Maquette CGRP indicé'!$G$32)</f>
        <v/>
      </c>
      <c r="AY43" s="46" t="str">
        <f>IF(K43="","",'Maquette CGRP indicé'!$G$33)</f>
        <v/>
      </c>
      <c r="AZ43" s="46" t="str">
        <f>IF(L43="","",'Maquette CGRP indicé'!$G$34)</f>
        <v/>
      </c>
      <c r="BA43" s="46" t="str">
        <f>IF(M43="","",'Maquette CGRP indicé'!$G$35)</f>
        <v/>
      </c>
      <c r="BB43" s="46" t="str">
        <f>IF(N43="","",'Maquette CGRP indicé'!$G$36)</f>
        <v/>
      </c>
      <c r="BC43" s="46" t="str">
        <f>IF(O43="","",'Maquette CGRP indicé'!$G$37)</f>
        <v/>
      </c>
      <c r="BD43" s="46" t="str">
        <f>IF(P43="","",'Maquette CGRP indicé'!$G$38)</f>
        <v/>
      </c>
      <c r="BE43" s="46" t="str">
        <f>IF(Q43="","",'Maquette CGRP indicé'!$G$39)</f>
        <v/>
      </c>
      <c r="BF43" s="68"/>
      <c r="BG43" s="68"/>
      <c r="BH43" s="68"/>
      <c r="BI43" s="68"/>
      <c r="BJ43" s="69"/>
      <c r="BK43" s="48" t="str">
        <f>IF(C43="","",'Maquette CGRP indicé'!$H$25)</f>
        <v/>
      </c>
      <c r="BL43" s="49" t="str">
        <f>IF(D43="","",'Maquette CGRP indicé'!$H$26)</f>
        <v/>
      </c>
      <c r="BM43" s="49" t="str">
        <f>IF(E43="","",'Maquette CGRP indicé'!$H$27)</f>
        <v/>
      </c>
      <c r="BN43" s="49" t="str">
        <f>IF(F43="","",'Maquette CGRP indicé'!$H$28)</f>
        <v/>
      </c>
      <c r="BO43" s="49" t="str">
        <f>IF(G43="","",'Maquette CGRP indicé'!$H$29)</f>
        <v/>
      </c>
      <c r="BP43" s="49" t="str">
        <f>IF(H43="","",'Maquette CGRP indicé'!$H$30)</f>
        <v/>
      </c>
      <c r="BQ43" s="49" t="str">
        <f>IF(I43="","",'Maquette CGRP indicé'!$H$31)</f>
        <v/>
      </c>
      <c r="BR43" s="49" t="str">
        <f>IF(J43="","",'Maquette CGRP indicé'!$H$32)</f>
        <v/>
      </c>
      <c r="BS43" s="49" t="str">
        <f>IF(K43="","",'Maquette CGRP indicé'!$H$33)</f>
        <v/>
      </c>
      <c r="BT43" s="49" t="str">
        <f>IF(L43="","",'Maquette CGRP indicé'!$H$34)</f>
        <v/>
      </c>
      <c r="BU43" s="49" t="str">
        <f>IF(M43="","",'Maquette CGRP indicé'!$H$35)</f>
        <v/>
      </c>
      <c r="BV43" s="49" t="str">
        <f>IF(N43="","",'Maquette CGRP indicé'!$H$36)</f>
        <v/>
      </c>
      <c r="BW43" s="49" t="str">
        <f>IF(O43="","",'Maquette CGRP indicé'!$H$37)</f>
        <v/>
      </c>
      <c r="BX43" s="49" t="str">
        <f>IF(P43="","",'Maquette CGRP indicé'!$H$38)</f>
        <v/>
      </c>
      <c r="BY43" s="49" t="str">
        <f>IF(Q43="","",'Maquette CGRP indicé'!$H$39)</f>
        <v/>
      </c>
      <c r="BZ43" s="72"/>
      <c r="CA43" s="72"/>
      <c r="CB43" s="72"/>
      <c r="CC43" s="72"/>
      <c r="CD43" s="73"/>
      <c r="CE43" s="38" t="str">
        <f>IF(C43="","",'Maquette CGRP indicé'!$I$25)</f>
        <v/>
      </c>
      <c r="CF43" s="39" t="str">
        <f>IF(D43="","",'Maquette CGRP indicé'!$I$26)</f>
        <v/>
      </c>
      <c r="CG43" s="39" t="str">
        <f>IF(E43="","",'Maquette CGRP indicé'!$I$27)</f>
        <v/>
      </c>
      <c r="CH43" s="39" t="str">
        <f>IF(F43="","",'Maquette CGRP indicé'!$I$28)</f>
        <v/>
      </c>
      <c r="CI43" s="39" t="str">
        <f>IF(G43="","",'Maquette CGRP indicé'!$I$29)</f>
        <v/>
      </c>
      <c r="CJ43" s="39" t="str">
        <f>IF(H43="","",'Maquette CGRP indicé'!$I$30)</f>
        <v/>
      </c>
      <c r="CK43" s="39" t="str">
        <f>IF(I43="","",'Maquette CGRP indicé'!$I$31)</f>
        <v/>
      </c>
      <c r="CL43" s="39" t="str">
        <f>IF(J43="","",'Maquette CGRP indicé'!$I$32)</f>
        <v/>
      </c>
      <c r="CM43" s="39" t="str">
        <f>IF(K43="","",'Maquette CGRP indicé'!$I$33)</f>
        <v/>
      </c>
      <c r="CN43" s="39" t="str">
        <f>IF(L43="","",'Maquette CGRP indicé'!$I$34)</f>
        <v/>
      </c>
      <c r="CO43" s="39" t="str">
        <f>IF(M43="","",'Maquette CGRP indicé'!$I$35)</f>
        <v/>
      </c>
      <c r="CP43" s="39" t="str">
        <f>IF(N43="","",'Maquette CGRP indicé'!$I$36)</f>
        <v/>
      </c>
      <c r="CQ43" s="39" t="str">
        <f>IF(O43="","",'Maquette CGRP indicé'!$I$37)</f>
        <v/>
      </c>
      <c r="CR43" s="39" t="str">
        <f>IF(P43="","",'Maquette CGRP indicé'!$I$38)</f>
        <v/>
      </c>
      <c r="CS43" s="39" t="str">
        <f>IF(Q43="","",'Maquette CGRP indicé'!$I$39)</f>
        <v/>
      </c>
      <c r="CT43" s="68"/>
      <c r="CU43" s="68"/>
      <c r="CV43" s="68"/>
      <c r="CW43" s="68"/>
      <c r="CX43" s="69"/>
      <c r="CY43" s="1">
        <f t="shared" si="2"/>
        <v>45332</v>
      </c>
      <c r="CZ43" s="1" t="str">
        <f t="shared" si="3"/>
        <v>01/01-03/03</v>
      </c>
      <c r="DA43" s="22" t="str">
        <f t="shared" si="4"/>
        <v/>
      </c>
      <c r="DB43" s="22" t="str">
        <f t="shared" si="5"/>
        <v/>
      </c>
      <c r="DC43" s="29" t="str">
        <f t="shared" si="6"/>
        <v/>
      </c>
      <c r="DD43" s="29" t="str">
        <f t="shared" si="7"/>
        <v/>
      </c>
      <c r="DE43" s="29" t="str">
        <f t="shared" si="8"/>
        <v/>
      </c>
    </row>
    <row r="44" spans="1:109">
      <c r="A44" s="9">
        <f t="shared" si="15"/>
        <v>45333</v>
      </c>
      <c r="B44" s="9" t="str">
        <f>IF(AND(formules!$K$29="sogarantykids",A44&gt;formules!$F$30),"",VLOOKUP(TEXT(A44,"jj/mm"),formules!B:C,2,FALSE))</f>
        <v>01/01-03/03</v>
      </c>
      <c r="C44" s="63" t="str">
        <f>IF(B44="","",IF(AND(A44&gt;'Maquette CGRP indicé'!$C$25-1,A44&lt;'Maquette CGRP indicé'!$D$25+1),"X",""))</f>
        <v/>
      </c>
      <c r="D44" s="63" t="str">
        <f>IF(B44="","",IF(AND(A44&gt;'Maquette CGRP indicé'!$C$26-1,A44&lt;'Maquette CGRP indicé'!$D$26+1),"X",""))</f>
        <v/>
      </c>
      <c r="E44" s="63" t="str">
        <f>IF(B44="","",IF(AND(A44&gt;'Maquette CGRP indicé'!$C$27-1,A44&lt;'Maquette CGRP indicé'!$D$27+1),"X",""))</f>
        <v/>
      </c>
      <c r="F44" s="63" t="str">
        <f>IF(B44="","",IF(AND(A44&gt;'Maquette CGRP indicé'!$C$28-1,A44&lt;'Maquette CGRP indicé'!$D$28+1),"X",""))</f>
        <v/>
      </c>
      <c r="G44" s="63" t="str">
        <f>IF(B44="","",IF(AND(A44&gt;'Maquette CGRP indicé'!$C$29-1,A44&lt;'Maquette CGRP indicé'!$D$29+1),"X",""))</f>
        <v/>
      </c>
      <c r="H44" s="63" t="str">
        <f>IF(B44="","",IF(AND(A44&gt;'Maquette CGRP indicé'!$C$30-1,A44&lt;'Maquette CGRP indicé'!$D$30+1),"X",""))</f>
        <v/>
      </c>
      <c r="I44" s="63" t="str">
        <f>IF(B44="","",IF(AND(A44&gt;'Maquette CGRP indicé'!$C$31-1,A44&lt;'Maquette CGRP indicé'!$D$31+1),"X",""))</f>
        <v/>
      </c>
      <c r="J44" s="63" t="str">
        <f>IF(B44="","",IF(AND(A44&gt;'Maquette CGRP indicé'!$C$32-1,A44&lt;'Maquette CGRP indicé'!$D$32+1),"X",""))</f>
        <v/>
      </c>
      <c r="K44" s="63" t="str">
        <f>IF(B44="","",IF(AND(A44&gt;'Maquette CGRP indicé'!$C$33-1,A44&lt;'Maquette CGRP indicé'!$D$33+1),"X",""))</f>
        <v/>
      </c>
      <c r="L44" s="63" t="str">
        <f>IF(B44="","",IF(AND(A44&gt;'Maquette CGRP indicé'!$C$34-1,A44&lt;'Maquette CGRP indicé'!$D$34+1),"X",""))</f>
        <v/>
      </c>
      <c r="M44" s="63" t="str">
        <f>IF(B44="","",IF(AND(A44&gt;'Maquette CGRP indicé'!$C$35-1,A44&lt;'Maquette CGRP indicé'!$D$35+1),"X",""))</f>
        <v/>
      </c>
      <c r="N44" s="63" t="str">
        <f>IF(B44="","",IF(AND(A44&gt;'Maquette CGRP indicé'!$C$36-1,A44&lt;'Maquette CGRP indicé'!$D$36+1),"X",""))</f>
        <v/>
      </c>
      <c r="O44" s="63" t="str">
        <f>IF(B44="","",IF(AND(A44&gt;'Maquette CGRP indicé'!$C$37-1,A44&lt;'Maquette CGRP indicé'!$D$37+1),"X",""))</f>
        <v/>
      </c>
      <c r="P44" s="63" t="str">
        <f>IF(B44="","",IF(AND(A44&gt;'Maquette CGRP indicé'!$C$38-1,A44&lt;'Maquette CGRP indicé'!$D$38+1),"X",""))</f>
        <v/>
      </c>
      <c r="Q44" s="63" t="str">
        <f>IF(B44="","",IF(AND(A44&gt;'Maquette CGRP indicé'!$C$39-1,A44&lt;'Maquette CGRP indicé'!$D$39+1),"X",""))</f>
        <v/>
      </c>
      <c r="W44" s="41" t="str">
        <f>IF(C44="","",'Maquette CGRP indicé'!$R$25)</f>
        <v/>
      </c>
      <c r="X44" s="42" t="str">
        <f>IF(D44="","",'Maquette CGRP indicé'!$R$26)</f>
        <v/>
      </c>
      <c r="Y44" s="42" t="str">
        <f>IF(E44="","",'Maquette CGRP indicé'!$R$27)</f>
        <v/>
      </c>
      <c r="Z44" s="42" t="str">
        <f>IF(F44="","",'Maquette CGRP indicé'!$R$28)</f>
        <v/>
      </c>
      <c r="AA44" s="42" t="str">
        <f>IF(G44="","",'Maquette CGRP indicé'!$R$29)</f>
        <v/>
      </c>
      <c r="AB44" s="42" t="str">
        <f>IF(H44="","",'Maquette CGRP indicé'!$R$30)</f>
        <v/>
      </c>
      <c r="AC44" s="42" t="str">
        <f>IF(I44="","",'Maquette CGRP indicé'!$R$31)</f>
        <v/>
      </c>
      <c r="AD44" s="42" t="str">
        <f>IF(J44="","",'Maquette CGRP indicé'!$R$32)</f>
        <v/>
      </c>
      <c r="AE44" s="42" t="str">
        <f>IF(K44="","",'Maquette CGRP indicé'!$R$33)</f>
        <v/>
      </c>
      <c r="AF44" s="42" t="str">
        <f>IF(L44="","",'Maquette CGRP indicé'!$R$34)</f>
        <v/>
      </c>
      <c r="AG44" s="42" t="str">
        <f>IF(M44="","",'Maquette CGRP indicé'!$R$35)</f>
        <v/>
      </c>
      <c r="AH44" s="42" t="str">
        <f>IF(N44="","",'Maquette CGRP indicé'!$R$36)</f>
        <v/>
      </c>
      <c r="AI44" s="42" t="str">
        <f>IF(O44="","",'Maquette CGRP indicé'!$R$37)</f>
        <v/>
      </c>
      <c r="AJ44" s="42" t="str">
        <f>IF(P44="","",'Maquette CGRP indicé'!$R$38)</f>
        <v/>
      </c>
      <c r="AK44" s="42" t="str">
        <f>IF(Q44="","",'Maquette CGRP indicé'!$R$39)</f>
        <v/>
      </c>
      <c r="AL44" s="64"/>
      <c r="AM44" s="64"/>
      <c r="AN44" s="64"/>
      <c r="AO44" s="64"/>
      <c r="AP44" s="65"/>
      <c r="AQ44" s="45" t="str">
        <f>IF(C44="","",'Maquette CGRP indicé'!$G$25)</f>
        <v/>
      </c>
      <c r="AR44" s="46" t="str">
        <f>IF(D44="","",'Maquette CGRP indicé'!$G$26)</f>
        <v/>
      </c>
      <c r="AS44" s="46" t="str">
        <f>IF(E44="","",'Maquette CGRP indicé'!$G$27)</f>
        <v/>
      </c>
      <c r="AT44" s="46" t="str">
        <f>IF(F44="","",'Maquette CGRP indicé'!$G$28)</f>
        <v/>
      </c>
      <c r="AU44" s="46" t="str">
        <f>IF(G44="","",'Maquette CGRP indicé'!$G$29)</f>
        <v/>
      </c>
      <c r="AV44" s="46" t="str">
        <f>IF(H44="","",'Maquette CGRP indicé'!$G$30)</f>
        <v/>
      </c>
      <c r="AW44" s="46" t="str">
        <f>IF(I44="","",'Maquette CGRP indicé'!$G$31)</f>
        <v/>
      </c>
      <c r="AX44" s="46" t="str">
        <f>IF(J44="","",'Maquette CGRP indicé'!$G$32)</f>
        <v/>
      </c>
      <c r="AY44" s="46" t="str">
        <f>IF(K44="","",'Maquette CGRP indicé'!$G$33)</f>
        <v/>
      </c>
      <c r="AZ44" s="46" t="str">
        <f>IF(L44="","",'Maquette CGRP indicé'!$G$34)</f>
        <v/>
      </c>
      <c r="BA44" s="46" t="str">
        <f>IF(M44="","",'Maquette CGRP indicé'!$G$35)</f>
        <v/>
      </c>
      <c r="BB44" s="46" t="str">
        <f>IF(N44="","",'Maquette CGRP indicé'!$G$36)</f>
        <v/>
      </c>
      <c r="BC44" s="46" t="str">
        <f>IF(O44="","",'Maquette CGRP indicé'!$G$37)</f>
        <v/>
      </c>
      <c r="BD44" s="46" t="str">
        <f>IF(P44="","",'Maquette CGRP indicé'!$G$38)</f>
        <v/>
      </c>
      <c r="BE44" s="46" t="str">
        <f>IF(Q44="","",'Maquette CGRP indicé'!$G$39)</f>
        <v/>
      </c>
      <c r="BF44" s="68"/>
      <c r="BG44" s="68"/>
      <c r="BH44" s="68"/>
      <c r="BI44" s="68"/>
      <c r="BJ44" s="69"/>
      <c r="BK44" s="48" t="str">
        <f>IF(C44="","",'Maquette CGRP indicé'!$H$25)</f>
        <v/>
      </c>
      <c r="BL44" s="49" t="str">
        <f>IF(D44="","",'Maquette CGRP indicé'!$H$26)</f>
        <v/>
      </c>
      <c r="BM44" s="49" t="str">
        <f>IF(E44="","",'Maquette CGRP indicé'!$H$27)</f>
        <v/>
      </c>
      <c r="BN44" s="49" t="str">
        <f>IF(F44="","",'Maquette CGRP indicé'!$H$28)</f>
        <v/>
      </c>
      <c r="BO44" s="49" t="str">
        <f>IF(G44="","",'Maquette CGRP indicé'!$H$29)</f>
        <v/>
      </c>
      <c r="BP44" s="49" t="str">
        <f>IF(H44="","",'Maquette CGRP indicé'!$H$30)</f>
        <v/>
      </c>
      <c r="BQ44" s="49" t="str">
        <f>IF(I44="","",'Maquette CGRP indicé'!$H$31)</f>
        <v/>
      </c>
      <c r="BR44" s="49" t="str">
        <f>IF(J44="","",'Maquette CGRP indicé'!$H$32)</f>
        <v/>
      </c>
      <c r="BS44" s="49" t="str">
        <f>IF(K44="","",'Maquette CGRP indicé'!$H$33)</f>
        <v/>
      </c>
      <c r="BT44" s="49" t="str">
        <f>IF(L44="","",'Maquette CGRP indicé'!$H$34)</f>
        <v/>
      </c>
      <c r="BU44" s="49" t="str">
        <f>IF(M44="","",'Maquette CGRP indicé'!$H$35)</f>
        <v/>
      </c>
      <c r="BV44" s="49" t="str">
        <f>IF(N44="","",'Maquette CGRP indicé'!$H$36)</f>
        <v/>
      </c>
      <c r="BW44" s="49" t="str">
        <f>IF(O44="","",'Maquette CGRP indicé'!$H$37)</f>
        <v/>
      </c>
      <c r="BX44" s="49" t="str">
        <f>IF(P44="","",'Maquette CGRP indicé'!$H$38)</f>
        <v/>
      </c>
      <c r="BY44" s="49" t="str">
        <f>IF(Q44="","",'Maquette CGRP indicé'!$H$39)</f>
        <v/>
      </c>
      <c r="BZ44" s="72"/>
      <c r="CA44" s="72"/>
      <c r="CB44" s="72"/>
      <c r="CC44" s="72"/>
      <c r="CD44" s="73"/>
      <c r="CE44" s="38" t="str">
        <f>IF(C44="","",'Maquette CGRP indicé'!$I$25)</f>
        <v/>
      </c>
      <c r="CF44" s="39" t="str">
        <f>IF(D44="","",'Maquette CGRP indicé'!$I$26)</f>
        <v/>
      </c>
      <c r="CG44" s="39" t="str">
        <f>IF(E44="","",'Maquette CGRP indicé'!$I$27)</f>
        <v/>
      </c>
      <c r="CH44" s="39" t="str">
        <f>IF(F44="","",'Maquette CGRP indicé'!$I$28)</f>
        <v/>
      </c>
      <c r="CI44" s="39" t="str">
        <f>IF(G44="","",'Maquette CGRP indicé'!$I$29)</f>
        <v/>
      </c>
      <c r="CJ44" s="39" t="str">
        <f>IF(H44="","",'Maquette CGRP indicé'!$I$30)</f>
        <v/>
      </c>
      <c r="CK44" s="39" t="str">
        <f>IF(I44="","",'Maquette CGRP indicé'!$I$31)</f>
        <v/>
      </c>
      <c r="CL44" s="39" t="str">
        <f>IF(J44="","",'Maquette CGRP indicé'!$I$32)</f>
        <v/>
      </c>
      <c r="CM44" s="39" t="str">
        <f>IF(K44="","",'Maquette CGRP indicé'!$I$33)</f>
        <v/>
      </c>
      <c r="CN44" s="39" t="str">
        <f>IF(L44="","",'Maquette CGRP indicé'!$I$34)</f>
        <v/>
      </c>
      <c r="CO44" s="39" t="str">
        <f>IF(M44="","",'Maquette CGRP indicé'!$I$35)</f>
        <v/>
      </c>
      <c r="CP44" s="39" t="str">
        <f>IF(N44="","",'Maquette CGRP indicé'!$I$36)</f>
        <v/>
      </c>
      <c r="CQ44" s="39" t="str">
        <f>IF(O44="","",'Maquette CGRP indicé'!$I$37)</f>
        <v/>
      </c>
      <c r="CR44" s="39" t="str">
        <f>IF(P44="","",'Maquette CGRP indicé'!$I$38)</f>
        <v/>
      </c>
      <c r="CS44" s="39" t="str">
        <f>IF(Q44="","",'Maquette CGRP indicé'!$I$39)</f>
        <v/>
      </c>
      <c r="CT44" s="68"/>
      <c r="CU44" s="68"/>
      <c r="CV44" s="68"/>
      <c r="CW44" s="68"/>
      <c r="CX44" s="69"/>
      <c r="CY44" s="1">
        <f t="shared" si="2"/>
        <v>45333</v>
      </c>
      <c r="CZ44" s="1" t="str">
        <f t="shared" si="3"/>
        <v>01/01-03/03</v>
      </c>
      <c r="DA44" s="22" t="str">
        <f t="shared" si="4"/>
        <v/>
      </c>
      <c r="DB44" s="22" t="str">
        <f t="shared" si="5"/>
        <v/>
      </c>
      <c r="DC44" s="29" t="str">
        <f t="shared" si="6"/>
        <v/>
      </c>
      <c r="DD44" s="29" t="str">
        <f t="shared" si="7"/>
        <v/>
      </c>
      <c r="DE44" s="29" t="str">
        <f t="shared" si="8"/>
        <v/>
      </c>
    </row>
    <row r="45" spans="1:109">
      <c r="A45" s="9">
        <f t="shared" si="15"/>
        <v>45334</v>
      </c>
      <c r="B45" s="9" t="str">
        <f>IF(AND(formules!$K$29="sogarantykids",A45&gt;formules!$F$30),"",VLOOKUP(TEXT(A45,"jj/mm"),formules!B:C,2,FALSE))</f>
        <v>01/01-03/03</v>
      </c>
      <c r="C45" s="63" t="str">
        <f>IF(B45="","",IF(AND(A45&gt;'Maquette CGRP indicé'!$C$25-1,A45&lt;'Maquette CGRP indicé'!$D$25+1),"X",""))</f>
        <v/>
      </c>
      <c r="D45" s="63" t="str">
        <f>IF(B45="","",IF(AND(A45&gt;'Maquette CGRP indicé'!$C$26-1,A45&lt;'Maquette CGRP indicé'!$D$26+1),"X",""))</f>
        <v/>
      </c>
      <c r="E45" s="63" t="str">
        <f>IF(B45="","",IF(AND(A45&gt;'Maquette CGRP indicé'!$C$27-1,A45&lt;'Maquette CGRP indicé'!$D$27+1),"X",""))</f>
        <v/>
      </c>
      <c r="F45" s="63" t="str">
        <f>IF(B45="","",IF(AND(A45&gt;'Maquette CGRP indicé'!$C$28-1,A45&lt;'Maquette CGRP indicé'!$D$28+1),"X",""))</f>
        <v/>
      </c>
      <c r="G45" s="63" t="str">
        <f>IF(B45="","",IF(AND(A45&gt;'Maquette CGRP indicé'!$C$29-1,A45&lt;'Maquette CGRP indicé'!$D$29+1),"X",""))</f>
        <v/>
      </c>
      <c r="H45" s="63" t="str">
        <f>IF(B45="","",IF(AND(A45&gt;'Maquette CGRP indicé'!$C$30-1,A45&lt;'Maquette CGRP indicé'!$D$30+1),"X",""))</f>
        <v/>
      </c>
      <c r="I45" s="63" t="str">
        <f>IF(B45="","",IF(AND(A45&gt;'Maquette CGRP indicé'!$C$31-1,A45&lt;'Maquette CGRP indicé'!$D$31+1),"X",""))</f>
        <v/>
      </c>
      <c r="J45" s="63" t="str">
        <f>IF(B45="","",IF(AND(A45&gt;'Maquette CGRP indicé'!$C$32-1,A45&lt;'Maquette CGRP indicé'!$D$32+1),"X",""))</f>
        <v/>
      </c>
      <c r="K45" s="63" t="str">
        <f>IF(B45="","",IF(AND(A45&gt;'Maquette CGRP indicé'!$C$33-1,A45&lt;'Maquette CGRP indicé'!$D$33+1),"X",""))</f>
        <v/>
      </c>
      <c r="L45" s="63" t="str">
        <f>IF(B45="","",IF(AND(A45&gt;'Maquette CGRP indicé'!$C$34-1,A45&lt;'Maquette CGRP indicé'!$D$34+1),"X",""))</f>
        <v/>
      </c>
      <c r="M45" s="63" t="str">
        <f>IF(B45="","",IF(AND(A45&gt;'Maquette CGRP indicé'!$C$35-1,A45&lt;'Maquette CGRP indicé'!$D$35+1),"X",""))</f>
        <v/>
      </c>
      <c r="N45" s="63" t="str">
        <f>IF(B45="","",IF(AND(A45&gt;'Maquette CGRP indicé'!$C$36-1,A45&lt;'Maquette CGRP indicé'!$D$36+1),"X",""))</f>
        <v/>
      </c>
      <c r="O45" s="63" t="str">
        <f>IF(B45="","",IF(AND(A45&gt;'Maquette CGRP indicé'!$C$37-1,A45&lt;'Maquette CGRP indicé'!$D$37+1),"X",""))</f>
        <v/>
      </c>
      <c r="P45" s="63" t="str">
        <f>IF(B45="","",IF(AND(A45&gt;'Maquette CGRP indicé'!$C$38-1,A45&lt;'Maquette CGRP indicé'!$D$38+1),"X",""))</f>
        <v/>
      </c>
      <c r="Q45" s="63" t="str">
        <f>IF(B45="","",IF(AND(A45&gt;'Maquette CGRP indicé'!$C$39-1,A45&lt;'Maquette CGRP indicé'!$D$39+1),"X",""))</f>
        <v/>
      </c>
      <c r="W45" s="41" t="str">
        <f>IF(C45="","",'Maquette CGRP indicé'!$R$25)</f>
        <v/>
      </c>
      <c r="X45" s="42" t="str">
        <f>IF(D45="","",'Maquette CGRP indicé'!$R$26)</f>
        <v/>
      </c>
      <c r="Y45" s="42" t="str">
        <f>IF(E45="","",'Maquette CGRP indicé'!$R$27)</f>
        <v/>
      </c>
      <c r="Z45" s="42" t="str">
        <f>IF(F45="","",'Maquette CGRP indicé'!$R$28)</f>
        <v/>
      </c>
      <c r="AA45" s="42" t="str">
        <f>IF(G45="","",'Maquette CGRP indicé'!$R$29)</f>
        <v/>
      </c>
      <c r="AB45" s="42" t="str">
        <f>IF(H45="","",'Maquette CGRP indicé'!$R$30)</f>
        <v/>
      </c>
      <c r="AC45" s="42" t="str">
        <f>IF(I45="","",'Maquette CGRP indicé'!$R$31)</f>
        <v/>
      </c>
      <c r="AD45" s="42" t="str">
        <f>IF(J45="","",'Maquette CGRP indicé'!$R$32)</f>
        <v/>
      </c>
      <c r="AE45" s="42" t="str">
        <f>IF(K45="","",'Maquette CGRP indicé'!$R$33)</f>
        <v/>
      </c>
      <c r="AF45" s="42" t="str">
        <f>IF(L45="","",'Maquette CGRP indicé'!$R$34)</f>
        <v/>
      </c>
      <c r="AG45" s="42" t="str">
        <f>IF(M45="","",'Maquette CGRP indicé'!$R$35)</f>
        <v/>
      </c>
      <c r="AH45" s="42" t="str">
        <f>IF(N45="","",'Maquette CGRP indicé'!$R$36)</f>
        <v/>
      </c>
      <c r="AI45" s="42" t="str">
        <f>IF(O45="","",'Maquette CGRP indicé'!$R$37)</f>
        <v/>
      </c>
      <c r="AJ45" s="42" t="str">
        <f>IF(P45="","",'Maquette CGRP indicé'!$R$38)</f>
        <v/>
      </c>
      <c r="AK45" s="42" t="str">
        <f>IF(Q45="","",'Maquette CGRP indicé'!$R$39)</f>
        <v/>
      </c>
      <c r="AL45" s="64"/>
      <c r="AM45" s="64"/>
      <c r="AN45" s="64"/>
      <c r="AO45" s="64"/>
      <c r="AP45" s="65"/>
      <c r="AQ45" s="45" t="str">
        <f>IF(C45="","",'Maquette CGRP indicé'!$G$25)</f>
        <v/>
      </c>
      <c r="AR45" s="46" t="str">
        <f>IF(D45="","",'Maquette CGRP indicé'!$G$26)</f>
        <v/>
      </c>
      <c r="AS45" s="46" t="str">
        <f>IF(E45="","",'Maquette CGRP indicé'!$G$27)</f>
        <v/>
      </c>
      <c r="AT45" s="46" t="str">
        <f>IF(F45="","",'Maquette CGRP indicé'!$G$28)</f>
        <v/>
      </c>
      <c r="AU45" s="46" t="str">
        <f>IF(G45="","",'Maquette CGRP indicé'!$G$29)</f>
        <v/>
      </c>
      <c r="AV45" s="46" t="str">
        <f>IF(H45="","",'Maquette CGRP indicé'!$G$30)</f>
        <v/>
      </c>
      <c r="AW45" s="46" t="str">
        <f>IF(I45="","",'Maquette CGRP indicé'!$G$31)</f>
        <v/>
      </c>
      <c r="AX45" s="46" t="str">
        <f>IF(J45="","",'Maquette CGRP indicé'!$G$32)</f>
        <v/>
      </c>
      <c r="AY45" s="46" t="str">
        <f>IF(K45="","",'Maquette CGRP indicé'!$G$33)</f>
        <v/>
      </c>
      <c r="AZ45" s="46" t="str">
        <f>IF(L45="","",'Maquette CGRP indicé'!$G$34)</f>
        <v/>
      </c>
      <c r="BA45" s="46" t="str">
        <f>IF(M45="","",'Maquette CGRP indicé'!$G$35)</f>
        <v/>
      </c>
      <c r="BB45" s="46" t="str">
        <f>IF(N45="","",'Maquette CGRP indicé'!$G$36)</f>
        <v/>
      </c>
      <c r="BC45" s="46" t="str">
        <f>IF(O45="","",'Maquette CGRP indicé'!$G$37)</f>
        <v/>
      </c>
      <c r="BD45" s="46" t="str">
        <f>IF(P45="","",'Maquette CGRP indicé'!$G$38)</f>
        <v/>
      </c>
      <c r="BE45" s="46" t="str">
        <f>IF(Q45="","",'Maquette CGRP indicé'!$G$39)</f>
        <v/>
      </c>
      <c r="BF45" s="68"/>
      <c r="BG45" s="68"/>
      <c r="BH45" s="68"/>
      <c r="BI45" s="68"/>
      <c r="BJ45" s="69"/>
      <c r="BK45" s="48" t="str">
        <f>IF(C45="","",'Maquette CGRP indicé'!$H$25)</f>
        <v/>
      </c>
      <c r="BL45" s="49" t="str">
        <f>IF(D45="","",'Maquette CGRP indicé'!$H$26)</f>
        <v/>
      </c>
      <c r="BM45" s="49" t="str">
        <f>IF(E45="","",'Maquette CGRP indicé'!$H$27)</f>
        <v/>
      </c>
      <c r="BN45" s="49" t="str">
        <f>IF(F45="","",'Maquette CGRP indicé'!$H$28)</f>
        <v/>
      </c>
      <c r="BO45" s="49" t="str">
        <f>IF(G45="","",'Maquette CGRP indicé'!$H$29)</f>
        <v/>
      </c>
      <c r="BP45" s="49" t="str">
        <f>IF(H45="","",'Maquette CGRP indicé'!$H$30)</f>
        <v/>
      </c>
      <c r="BQ45" s="49" t="str">
        <f>IF(I45="","",'Maquette CGRP indicé'!$H$31)</f>
        <v/>
      </c>
      <c r="BR45" s="49" t="str">
        <f>IF(J45="","",'Maquette CGRP indicé'!$H$32)</f>
        <v/>
      </c>
      <c r="BS45" s="49" t="str">
        <f>IF(K45="","",'Maquette CGRP indicé'!$H$33)</f>
        <v/>
      </c>
      <c r="BT45" s="49" t="str">
        <f>IF(L45="","",'Maquette CGRP indicé'!$H$34)</f>
        <v/>
      </c>
      <c r="BU45" s="49" t="str">
        <f>IF(M45="","",'Maquette CGRP indicé'!$H$35)</f>
        <v/>
      </c>
      <c r="BV45" s="49" t="str">
        <f>IF(N45="","",'Maquette CGRP indicé'!$H$36)</f>
        <v/>
      </c>
      <c r="BW45" s="49" t="str">
        <f>IF(O45="","",'Maquette CGRP indicé'!$H$37)</f>
        <v/>
      </c>
      <c r="BX45" s="49" t="str">
        <f>IF(P45="","",'Maquette CGRP indicé'!$H$38)</f>
        <v/>
      </c>
      <c r="BY45" s="49" t="str">
        <f>IF(Q45="","",'Maquette CGRP indicé'!$H$39)</f>
        <v/>
      </c>
      <c r="BZ45" s="72"/>
      <c r="CA45" s="72"/>
      <c r="CB45" s="72"/>
      <c r="CC45" s="72"/>
      <c r="CD45" s="73"/>
      <c r="CE45" s="38" t="str">
        <f>IF(C45="","",'Maquette CGRP indicé'!$I$25)</f>
        <v/>
      </c>
      <c r="CF45" s="39" t="str">
        <f>IF(D45="","",'Maquette CGRP indicé'!$I$26)</f>
        <v/>
      </c>
      <c r="CG45" s="39" t="str">
        <f>IF(E45="","",'Maquette CGRP indicé'!$I$27)</f>
        <v/>
      </c>
      <c r="CH45" s="39" t="str">
        <f>IF(F45="","",'Maquette CGRP indicé'!$I$28)</f>
        <v/>
      </c>
      <c r="CI45" s="39" t="str">
        <f>IF(G45="","",'Maquette CGRP indicé'!$I$29)</f>
        <v/>
      </c>
      <c r="CJ45" s="39" t="str">
        <f>IF(H45="","",'Maquette CGRP indicé'!$I$30)</f>
        <v/>
      </c>
      <c r="CK45" s="39" t="str">
        <f>IF(I45="","",'Maquette CGRP indicé'!$I$31)</f>
        <v/>
      </c>
      <c r="CL45" s="39" t="str">
        <f>IF(J45="","",'Maquette CGRP indicé'!$I$32)</f>
        <v/>
      </c>
      <c r="CM45" s="39" t="str">
        <f>IF(K45="","",'Maquette CGRP indicé'!$I$33)</f>
        <v/>
      </c>
      <c r="CN45" s="39" t="str">
        <f>IF(L45="","",'Maquette CGRP indicé'!$I$34)</f>
        <v/>
      </c>
      <c r="CO45" s="39" t="str">
        <f>IF(M45="","",'Maquette CGRP indicé'!$I$35)</f>
        <v/>
      </c>
      <c r="CP45" s="39" t="str">
        <f>IF(N45="","",'Maquette CGRP indicé'!$I$36)</f>
        <v/>
      </c>
      <c r="CQ45" s="39" t="str">
        <f>IF(O45="","",'Maquette CGRP indicé'!$I$37)</f>
        <v/>
      </c>
      <c r="CR45" s="39" t="str">
        <f>IF(P45="","",'Maquette CGRP indicé'!$I$38)</f>
        <v/>
      </c>
      <c r="CS45" s="39" t="str">
        <f>IF(Q45="","",'Maquette CGRP indicé'!$I$39)</f>
        <v/>
      </c>
      <c r="CT45" s="68"/>
      <c r="CU45" s="68"/>
      <c r="CV45" s="68"/>
      <c r="CW45" s="68"/>
      <c r="CX45" s="69"/>
      <c r="CY45" s="1">
        <f t="shared" si="2"/>
        <v>45334</v>
      </c>
      <c r="CZ45" s="1" t="str">
        <f t="shared" si="3"/>
        <v>01/01-03/03</v>
      </c>
      <c r="DA45" s="22" t="str">
        <f t="shared" si="4"/>
        <v/>
      </c>
      <c r="DB45" s="22" t="str">
        <f t="shared" si="5"/>
        <v/>
      </c>
      <c r="DC45" s="29" t="str">
        <f t="shared" si="6"/>
        <v/>
      </c>
      <c r="DD45" s="29" t="str">
        <f t="shared" si="7"/>
        <v/>
      </c>
      <c r="DE45" s="29" t="str">
        <f t="shared" si="8"/>
        <v/>
      </c>
    </row>
    <row r="46" spans="1:109">
      <c r="A46" s="9">
        <f t="shared" si="15"/>
        <v>45335</v>
      </c>
      <c r="B46" s="9" t="str">
        <f>IF(AND(formules!$K$29="sogarantykids",A46&gt;formules!$F$30),"",VLOOKUP(TEXT(A46,"jj/mm"),formules!B:C,2,FALSE))</f>
        <v>01/01-03/03</v>
      </c>
      <c r="C46" s="63" t="str">
        <f>IF(B46="","",IF(AND(A46&gt;'Maquette CGRP indicé'!$C$25-1,A46&lt;'Maquette CGRP indicé'!$D$25+1),"X",""))</f>
        <v/>
      </c>
      <c r="D46" s="63" t="str">
        <f>IF(B46="","",IF(AND(A46&gt;'Maquette CGRP indicé'!$C$26-1,A46&lt;'Maquette CGRP indicé'!$D$26+1),"X",""))</f>
        <v/>
      </c>
      <c r="E46" s="63" t="str">
        <f>IF(B46="","",IF(AND(A46&gt;'Maquette CGRP indicé'!$C$27-1,A46&lt;'Maquette CGRP indicé'!$D$27+1),"X",""))</f>
        <v/>
      </c>
      <c r="F46" s="63" t="str">
        <f>IF(B46="","",IF(AND(A46&gt;'Maquette CGRP indicé'!$C$28-1,A46&lt;'Maquette CGRP indicé'!$D$28+1),"X",""))</f>
        <v/>
      </c>
      <c r="G46" s="63" t="str">
        <f>IF(B46="","",IF(AND(A46&gt;'Maquette CGRP indicé'!$C$29-1,A46&lt;'Maquette CGRP indicé'!$D$29+1),"X",""))</f>
        <v/>
      </c>
      <c r="H46" s="63" t="str">
        <f>IF(B46="","",IF(AND(A46&gt;'Maquette CGRP indicé'!$C$30-1,A46&lt;'Maquette CGRP indicé'!$D$30+1),"X",""))</f>
        <v/>
      </c>
      <c r="I46" s="63" t="str">
        <f>IF(B46="","",IF(AND(A46&gt;'Maquette CGRP indicé'!$C$31-1,A46&lt;'Maquette CGRP indicé'!$D$31+1),"X",""))</f>
        <v/>
      </c>
      <c r="J46" s="63" t="str">
        <f>IF(B46="","",IF(AND(A46&gt;'Maquette CGRP indicé'!$C$32-1,A46&lt;'Maquette CGRP indicé'!$D$32+1),"X",""))</f>
        <v/>
      </c>
      <c r="K46" s="63" t="str">
        <f>IF(B46="","",IF(AND(A46&gt;'Maquette CGRP indicé'!$C$33-1,A46&lt;'Maquette CGRP indicé'!$D$33+1),"X",""))</f>
        <v/>
      </c>
      <c r="L46" s="63" t="str">
        <f>IF(B46="","",IF(AND(A46&gt;'Maquette CGRP indicé'!$C$34-1,A46&lt;'Maquette CGRP indicé'!$D$34+1),"X",""))</f>
        <v/>
      </c>
      <c r="M46" s="63" t="str">
        <f>IF(B46="","",IF(AND(A46&gt;'Maquette CGRP indicé'!$C$35-1,A46&lt;'Maquette CGRP indicé'!$D$35+1),"X",""))</f>
        <v/>
      </c>
      <c r="N46" s="63" t="str">
        <f>IF(B46="","",IF(AND(A46&gt;'Maquette CGRP indicé'!$C$36-1,A46&lt;'Maquette CGRP indicé'!$D$36+1),"X",""))</f>
        <v/>
      </c>
      <c r="O46" s="63" t="str">
        <f>IF(B46="","",IF(AND(A46&gt;'Maquette CGRP indicé'!$C$37-1,A46&lt;'Maquette CGRP indicé'!$D$37+1),"X",""))</f>
        <v/>
      </c>
      <c r="P46" s="63" t="str">
        <f>IF(B46="","",IF(AND(A46&gt;'Maquette CGRP indicé'!$C$38-1,A46&lt;'Maquette CGRP indicé'!$D$38+1),"X",""))</f>
        <v/>
      </c>
      <c r="Q46" s="63" t="str">
        <f>IF(B46="","",IF(AND(A46&gt;'Maquette CGRP indicé'!$C$39-1,A46&lt;'Maquette CGRP indicé'!$D$39+1),"X",""))</f>
        <v/>
      </c>
      <c r="W46" s="41" t="str">
        <f>IF(C46="","",'Maquette CGRP indicé'!$R$25)</f>
        <v/>
      </c>
      <c r="X46" s="42" t="str">
        <f>IF(D46="","",'Maquette CGRP indicé'!$R$26)</f>
        <v/>
      </c>
      <c r="Y46" s="42" t="str">
        <f>IF(E46="","",'Maquette CGRP indicé'!$R$27)</f>
        <v/>
      </c>
      <c r="Z46" s="42" t="str">
        <f>IF(F46="","",'Maquette CGRP indicé'!$R$28)</f>
        <v/>
      </c>
      <c r="AA46" s="42" t="str">
        <f>IF(G46="","",'Maquette CGRP indicé'!$R$29)</f>
        <v/>
      </c>
      <c r="AB46" s="42" t="str">
        <f>IF(H46="","",'Maquette CGRP indicé'!$R$30)</f>
        <v/>
      </c>
      <c r="AC46" s="42" t="str">
        <f>IF(I46="","",'Maquette CGRP indicé'!$R$31)</f>
        <v/>
      </c>
      <c r="AD46" s="42" t="str">
        <f>IF(J46="","",'Maquette CGRP indicé'!$R$32)</f>
        <v/>
      </c>
      <c r="AE46" s="42" t="str">
        <f>IF(K46="","",'Maquette CGRP indicé'!$R$33)</f>
        <v/>
      </c>
      <c r="AF46" s="42" t="str">
        <f>IF(L46="","",'Maquette CGRP indicé'!$R$34)</f>
        <v/>
      </c>
      <c r="AG46" s="42" t="str">
        <f>IF(M46="","",'Maquette CGRP indicé'!$R$35)</f>
        <v/>
      </c>
      <c r="AH46" s="42" t="str">
        <f>IF(N46="","",'Maquette CGRP indicé'!$R$36)</f>
        <v/>
      </c>
      <c r="AI46" s="42" t="str">
        <f>IF(O46="","",'Maquette CGRP indicé'!$R$37)</f>
        <v/>
      </c>
      <c r="AJ46" s="42" t="str">
        <f>IF(P46="","",'Maquette CGRP indicé'!$R$38)</f>
        <v/>
      </c>
      <c r="AK46" s="42" t="str">
        <f>IF(Q46="","",'Maquette CGRP indicé'!$R$39)</f>
        <v/>
      </c>
      <c r="AL46" s="64"/>
      <c r="AM46" s="64"/>
      <c r="AN46" s="64"/>
      <c r="AO46" s="64"/>
      <c r="AP46" s="65"/>
      <c r="AQ46" s="45" t="str">
        <f>IF(C46="","",'Maquette CGRP indicé'!$G$25)</f>
        <v/>
      </c>
      <c r="AR46" s="46" t="str">
        <f>IF(D46="","",'Maquette CGRP indicé'!$G$26)</f>
        <v/>
      </c>
      <c r="AS46" s="46" t="str">
        <f>IF(E46="","",'Maquette CGRP indicé'!$G$27)</f>
        <v/>
      </c>
      <c r="AT46" s="46" t="str">
        <f>IF(F46="","",'Maquette CGRP indicé'!$G$28)</f>
        <v/>
      </c>
      <c r="AU46" s="46" t="str">
        <f>IF(G46="","",'Maquette CGRP indicé'!$G$29)</f>
        <v/>
      </c>
      <c r="AV46" s="46" t="str">
        <f>IF(H46="","",'Maquette CGRP indicé'!$G$30)</f>
        <v/>
      </c>
      <c r="AW46" s="46" t="str">
        <f>IF(I46="","",'Maquette CGRP indicé'!$G$31)</f>
        <v/>
      </c>
      <c r="AX46" s="46" t="str">
        <f>IF(J46="","",'Maquette CGRP indicé'!$G$32)</f>
        <v/>
      </c>
      <c r="AY46" s="46" t="str">
        <f>IF(K46="","",'Maquette CGRP indicé'!$G$33)</f>
        <v/>
      </c>
      <c r="AZ46" s="46" t="str">
        <f>IF(L46="","",'Maquette CGRP indicé'!$G$34)</f>
        <v/>
      </c>
      <c r="BA46" s="46" t="str">
        <f>IF(M46="","",'Maquette CGRP indicé'!$G$35)</f>
        <v/>
      </c>
      <c r="BB46" s="46" t="str">
        <f>IF(N46="","",'Maquette CGRP indicé'!$G$36)</f>
        <v/>
      </c>
      <c r="BC46" s="46" t="str">
        <f>IF(O46="","",'Maquette CGRP indicé'!$G$37)</f>
        <v/>
      </c>
      <c r="BD46" s="46" t="str">
        <f>IF(P46="","",'Maquette CGRP indicé'!$G$38)</f>
        <v/>
      </c>
      <c r="BE46" s="46" t="str">
        <f>IF(Q46="","",'Maquette CGRP indicé'!$G$39)</f>
        <v/>
      </c>
      <c r="BF46" s="68"/>
      <c r="BG46" s="68"/>
      <c r="BH46" s="68"/>
      <c r="BI46" s="68"/>
      <c r="BJ46" s="69"/>
      <c r="BK46" s="48" t="str">
        <f>IF(C46="","",'Maquette CGRP indicé'!$H$25)</f>
        <v/>
      </c>
      <c r="BL46" s="49" t="str">
        <f>IF(D46="","",'Maquette CGRP indicé'!$H$26)</f>
        <v/>
      </c>
      <c r="BM46" s="49" t="str">
        <f>IF(E46="","",'Maquette CGRP indicé'!$H$27)</f>
        <v/>
      </c>
      <c r="BN46" s="49" t="str">
        <f>IF(F46="","",'Maquette CGRP indicé'!$H$28)</f>
        <v/>
      </c>
      <c r="BO46" s="49" t="str">
        <f>IF(G46="","",'Maquette CGRP indicé'!$H$29)</f>
        <v/>
      </c>
      <c r="BP46" s="49" t="str">
        <f>IF(H46="","",'Maquette CGRP indicé'!$H$30)</f>
        <v/>
      </c>
      <c r="BQ46" s="49" t="str">
        <f>IF(I46="","",'Maquette CGRP indicé'!$H$31)</f>
        <v/>
      </c>
      <c r="BR46" s="49" t="str">
        <f>IF(J46="","",'Maquette CGRP indicé'!$H$32)</f>
        <v/>
      </c>
      <c r="BS46" s="49" t="str">
        <f>IF(K46="","",'Maquette CGRP indicé'!$H$33)</f>
        <v/>
      </c>
      <c r="BT46" s="49" t="str">
        <f>IF(L46="","",'Maquette CGRP indicé'!$H$34)</f>
        <v/>
      </c>
      <c r="BU46" s="49" t="str">
        <f>IF(M46="","",'Maquette CGRP indicé'!$H$35)</f>
        <v/>
      </c>
      <c r="BV46" s="49" t="str">
        <f>IF(N46="","",'Maquette CGRP indicé'!$H$36)</f>
        <v/>
      </c>
      <c r="BW46" s="49" t="str">
        <f>IF(O46="","",'Maquette CGRP indicé'!$H$37)</f>
        <v/>
      </c>
      <c r="BX46" s="49" t="str">
        <f>IF(P46="","",'Maquette CGRP indicé'!$H$38)</f>
        <v/>
      </c>
      <c r="BY46" s="49" t="str">
        <f>IF(Q46="","",'Maquette CGRP indicé'!$H$39)</f>
        <v/>
      </c>
      <c r="BZ46" s="72"/>
      <c r="CA46" s="72"/>
      <c r="CB46" s="72"/>
      <c r="CC46" s="72"/>
      <c r="CD46" s="73"/>
      <c r="CE46" s="38" t="str">
        <f>IF(C46="","",'Maquette CGRP indicé'!$I$25)</f>
        <v/>
      </c>
      <c r="CF46" s="39" t="str">
        <f>IF(D46="","",'Maquette CGRP indicé'!$I$26)</f>
        <v/>
      </c>
      <c r="CG46" s="39" t="str">
        <f>IF(E46="","",'Maquette CGRP indicé'!$I$27)</f>
        <v/>
      </c>
      <c r="CH46" s="39" t="str">
        <f>IF(F46="","",'Maquette CGRP indicé'!$I$28)</f>
        <v/>
      </c>
      <c r="CI46" s="39" t="str">
        <f>IF(G46="","",'Maquette CGRP indicé'!$I$29)</f>
        <v/>
      </c>
      <c r="CJ46" s="39" t="str">
        <f>IF(H46="","",'Maquette CGRP indicé'!$I$30)</f>
        <v/>
      </c>
      <c r="CK46" s="39" t="str">
        <f>IF(I46="","",'Maquette CGRP indicé'!$I$31)</f>
        <v/>
      </c>
      <c r="CL46" s="39" t="str">
        <f>IF(J46="","",'Maquette CGRP indicé'!$I$32)</f>
        <v/>
      </c>
      <c r="CM46" s="39" t="str">
        <f>IF(K46="","",'Maquette CGRP indicé'!$I$33)</f>
        <v/>
      </c>
      <c r="CN46" s="39" t="str">
        <f>IF(L46="","",'Maquette CGRP indicé'!$I$34)</f>
        <v/>
      </c>
      <c r="CO46" s="39" t="str">
        <f>IF(M46="","",'Maquette CGRP indicé'!$I$35)</f>
        <v/>
      </c>
      <c r="CP46" s="39" t="str">
        <f>IF(N46="","",'Maquette CGRP indicé'!$I$36)</f>
        <v/>
      </c>
      <c r="CQ46" s="39" t="str">
        <f>IF(O46="","",'Maquette CGRP indicé'!$I$37)</f>
        <v/>
      </c>
      <c r="CR46" s="39" t="str">
        <f>IF(P46="","",'Maquette CGRP indicé'!$I$38)</f>
        <v/>
      </c>
      <c r="CS46" s="39" t="str">
        <f>IF(Q46="","",'Maquette CGRP indicé'!$I$39)</f>
        <v/>
      </c>
      <c r="CT46" s="68"/>
      <c r="CU46" s="68"/>
      <c r="CV46" s="68"/>
      <c r="CW46" s="68"/>
      <c r="CX46" s="69"/>
      <c r="CY46" s="1">
        <f t="shared" si="2"/>
        <v>45335</v>
      </c>
      <c r="CZ46" s="1" t="str">
        <f t="shared" si="3"/>
        <v>01/01-03/03</v>
      </c>
      <c r="DA46" s="22" t="str">
        <f t="shared" si="4"/>
        <v/>
      </c>
      <c r="DB46" s="22" t="str">
        <f t="shared" si="5"/>
        <v/>
      </c>
      <c r="DC46" s="29" t="str">
        <f t="shared" si="6"/>
        <v/>
      </c>
      <c r="DD46" s="29" t="str">
        <f t="shared" si="7"/>
        <v/>
      </c>
      <c r="DE46" s="29" t="str">
        <f t="shared" si="8"/>
        <v/>
      </c>
    </row>
    <row r="47" spans="1:109">
      <c r="A47" s="9">
        <f t="shared" si="15"/>
        <v>45336</v>
      </c>
      <c r="B47" s="9" t="str">
        <f>IF(AND(formules!$K$29="sogarantykids",A47&gt;formules!$F$30),"",VLOOKUP(TEXT(A47,"jj/mm"),formules!B:C,2,FALSE))</f>
        <v>01/01-03/03</v>
      </c>
      <c r="C47" s="63" t="str">
        <f>IF(B47="","",IF(AND(A47&gt;'Maquette CGRP indicé'!$C$25-1,A47&lt;'Maquette CGRP indicé'!$D$25+1),"X",""))</f>
        <v/>
      </c>
      <c r="D47" s="63" t="str">
        <f>IF(B47="","",IF(AND(A47&gt;'Maquette CGRP indicé'!$C$26-1,A47&lt;'Maquette CGRP indicé'!$D$26+1),"X",""))</f>
        <v/>
      </c>
      <c r="E47" s="63" t="str">
        <f>IF(B47="","",IF(AND(A47&gt;'Maquette CGRP indicé'!$C$27-1,A47&lt;'Maquette CGRP indicé'!$D$27+1),"X",""))</f>
        <v/>
      </c>
      <c r="F47" s="63" t="str">
        <f>IF(B47="","",IF(AND(A47&gt;'Maquette CGRP indicé'!$C$28-1,A47&lt;'Maquette CGRP indicé'!$D$28+1),"X",""))</f>
        <v/>
      </c>
      <c r="G47" s="63" t="str">
        <f>IF(B47="","",IF(AND(A47&gt;'Maquette CGRP indicé'!$C$29-1,A47&lt;'Maquette CGRP indicé'!$D$29+1),"X",""))</f>
        <v/>
      </c>
      <c r="H47" s="63" t="str">
        <f>IF(B47="","",IF(AND(A47&gt;'Maquette CGRP indicé'!$C$30-1,A47&lt;'Maquette CGRP indicé'!$D$30+1),"X",""))</f>
        <v/>
      </c>
      <c r="I47" s="63" t="str">
        <f>IF(B47="","",IF(AND(A47&gt;'Maquette CGRP indicé'!$C$31-1,A47&lt;'Maquette CGRP indicé'!$D$31+1),"X",""))</f>
        <v/>
      </c>
      <c r="J47" s="63" t="str">
        <f>IF(B47="","",IF(AND(A47&gt;'Maquette CGRP indicé'!$C$32-1,A47&lt;'Maquette CGRP indicé'!$D$32+1),"X",""))</f>
        <v/>
      </c>
      <c r="K47" s="63" t="str">
        <f>IF(B47="","",IF(AND(A47&gt;'Maquette CGRP indicé'!$C$33-1,A47&lt;'Maquette CGRP indicé'!$D$33+1),"X",""))</f>
        <v/>
      </c>
      <c r="L47" s="63" t="str">
        <f>IF(B47="","",IF(AND(A47&gt;'Maquette CGRP indicé'!$C$34-1,A47&lt;'Maquette CGRP indicé'!$D$34+1),"X",""))</f>
        <v/>
      </c>
      <c r="M47" s="63" t="str">
        <f>IF(B47="","",IF(AND(A47&gt;'Maquette CGRP indicé'!$C$35-1,A47&lt;'Maquette CGRP indicé'!$D$35+1),"X",""))</f>
        <v/>
      </c>
      <c r="N47" s="63" t="str">
        <f>IF(B47="","",IF(AND(A47&gt;'Maquette CGRP indicé'!$C$36-1,A47&lt;'Maquette CGRP indicé'!$D$36+1),"X",""))</f>
        <v/>
      </c>
      <c r="O47" s="63" t="str">
        <f>IF(B47="","",IF(AND(A47&gt;'Maquette CGRP indicé'!$C$37-1,A47&lt;'Maquette CGRP indicé'!$D$37+1),"X",""))</f>
        <v/>
      </c>
      <c r="P47" s="63" t="str">
        <f>IF(B47="","",IF(AND(A47&gt;'Maquette CGRP indicé'!$C$38-1,A47&lt;'Maquette CGRP indicé'!$D$38+1),"X",""))</f>
        <v/>
      </c>
      <c r="Q47" s="63" t="str">
        <f>IF(B47="","",IF(AND(A47&gt;'Maquette CGRP indicé'!$C$39-1,A47&lt;'Maquette CGRP indicé'!$D$39+1),"X",""))</f>
        <v/>
      </c>
      <c r="W47" s="41" t="str">
        <f>IF(C47="","",'Maquette CGRP indicé'!$R$25)</f>
        <v/>
      </c>
      <c r="X47" s="42" t="str">
        <f>IF(D47="","",'Maquette CGRP indicé'!$R$26)</f>
        <v/>
      </c>
      <c r="Y47" s="42" t="str">
        <f>IF(E47="","",'Maquette CGRP indicé'!$R$27)</f>
        <v/>
      </c>
      <c r="Z47" s="42" t="str">
        <f>IF(F47="","",'Maquette CGRP indicé'!$R$28)</f>
        <v/>
      </c>
      <c r="AA47" s="42" t="str">
        <f>IF(G47="","",'Maquette CGRP indicé'!$R$29)</f>
        <v/>
      </c>
      <c r="AB47" s="42" t="str">
        <f>IF(H47="","",'Maquette CGRP indicé'!$R$30)</f>
        <v/>
      </c>
      <c r="AC47" s="42" t="str">
        <f>IF(I47="","",'Maquette CGRP indicé'!$R$31)</f>
        <v/>
      </c>
      <c r="AD47" s="42" t="str">
        <f>IF(J47="","",'Maquette CGRP indicé'!$R$32)</f>
        <v/>
      </c>
      <c r="AE47" s="42" t="str">
        <f>IF(K47="","",'Maquette CGRP indicé'!$R$33)</f>
        <v/>
      </c>
      <c r="AF47" s="42" t="str">
        <f>IF(L47="","",'Maquette CGRP indicé'!$R$34)</f>
        <v/>
      </c>
      <c r="AG47" s="42" t="str">
        <f>IF(M47="","",'Maquette CGRP indicé'!$R$35)</f>
        <v/>
      </c>
      <c r="AH47" s="42" t="str">
        <f>IF(N47="","",'Maquette CGRP indicé'!$R$36)</f>
        <v/>
      </c>
      <c r="AI47" s="42" t="str">
        <f>IF(O47="","",'Maquette CGRP indicé'!$R$37)</f>
        <v/>
      </c>
      <c r="AJ47" s="42" t="str">
        <f>IF(P47="","",'Maquette CGRP indicé'!$R$38)</f>
        <v/>
      </c>
      <c r="AK47" s="42" t="str">
        <f>IF(Q47="","",'Maquette CGRP indicé'!$R$39)</f>
        <v/>
      </c>
      <c r="AL47" s="64"/>
      <c r="AM47" s="64"/>
      <c r="AN47" s="64"/>
      <c r="AO47" s="64"/>
      <c r="AP47" s="65"/>
      <c r="AQ47" s="45" t="str">
        <f>IF(C47="","",'Maquette CGRP indicé'!$G$25)</f>
        <v/>
      </c>
      <c r="AR47" s="46" t="str">
        <f>IF(D47="","",'Maquette CGRP indicé'!$G$26)</f>
        <v/>
      </c>
      <c r="AS47" s="46" t="str">
        <f>IF(E47="","",'Maquette CGRP indicé'!$G$27)</f>
        <v/>
      </c>
      <c r="AT47" s="46" t="str">
        <f>IF(F47="","",'Maquette CGRP indicé'!$G$28)</f>
        <v/>
      </c>
      <c r="AU47" s="46" t="str">
        <f>IF(G47="","",'Maquette CGRP indicé'!$G$29)</f>
        <v/>
      </c>
      <c r="AV47" s="46" t="str">
        <f>IF(H47="","",'Maquette CGRP indicé'!$G$30)</f>
        <v/>
      </c>
      <c r="AW47" s="46" t="str">
        <f>IF(I47="","",'Maquette CGRP indicé'!$G$31)</f>
        <v/>
      </c>
      <c r="AX47" s="46" t="str">
        <f>IF(J47="","",'Maquette CGRP indicé'!$G$32)</f>
        <v/>
      </c>
      <c r="AY47" s="46" t="str">
        <f>IF(K47="","",'Maquette CGRP indicé'!$G$33)</f>
        <v/>
      </c>
      <c r="AZ47" s="46" t="str">
        <f>IF(L47="","",'Maquette CGRP indicé'!$G$34)</f>
        <v/>
      </c>
      <c r="BA47" s="46" t="str">
        <f>IF(M47="","",'Maquette CGRP indicé'!$G$35)</f>
        <v/>
      </c>
      <c r="BB47" s="46" t="str">
        <f>IF(N47="","",'Maquette CGRP indicé'!$G$36)</f>
        <v/>
      </c>
      <c r="BC47" s="46" t="str">
        <f>IF(O47="","",'Maquette CGRP indicé'!$G$37)</f>
        <v/>
      </c>
      <c r="BD47" s="46" t="str">
        <f>IF(P47="","",'Maquette CGRP indicé'!$G$38)</f>
        <v/>
      </c>
      <c r="BE47" s="46" t="str">
        <f>IF(Q47="","",'Maquette CGRP indicé'!$G$39)</f>
        <v/>
      </c>
      <c r="BF47" s="68"/>
      <c r="BG47" s="68"/>
      <c r="BH47" s="68"/>
      <c r="BI47" s="68"/>
      <c r="BJ47" s="69"/>
      <c r="BK47" s="48" t="str">
        <f>IF(C47="","",'Maquette CGRP indicé'!$H$25)</f>
        <v/>
      </c>
      <c r="BL47" s="49" t="str">
        <f>IF(D47="","",'Maquette CGRP indicé'!$H$26)</f>
        <v/>
      </c>
      <c r="BM47" s="49" t="str">
        <f>IF(E47="","",'Maquette CGRP indicé'!$H$27)</f>
        <v/>
      </c>
      <c r="BN47" s="49" t="str">
        <f>IF(F47="","",'Maquette CGRP indicé'!$H$28)</f>
        <v/>
      </c>
      <c r="BO47" s="49" t="str">
        <f>IF(G47="","",'Maquette CGRP indicé'!$H$29)</f>
        <v/>
      </c>
      <c r="BP47" s="49" t="str">
        <f>IF(H47="","",'Maquette CGRP indicé'!$H$30)</f>
        <v/>
      </c>
      <c r="BQ47" s="49" t="str">
        <f>IF(I47="","",'Maquette CGRP indicé'!$H$31)</f>
        <v/>
      </c>
      <c r="BR47" s="49" t="str">
        <f>IF(J47="","",'Maquette CGRP indicé'!$H$32)</f>
        <v/>
      </c>
      <c r="BS47" s="49" t="str">
        <f>IF(K47="","",'Maquette CGRP indicé'!$H$33)</f>
        <v/>
      </c>
      <c r="BT47" s="49" t="str">
        <f>IF(L47="","",'Maquette CGRP indicé'!$H$34)</f>
        <v/>
      </c>
      <c r="BU47" s="49" t="str">
        <f>IF(M47="","",'Maquette CGRP indicé'!$H$35)</f>
        <v/>
      </c>
      <c r="BV47" s="49" t="str">
        <f>IF(N47="","",'Maquette CGRP indicé'!$H$36)</f>
        <v/>
      </c>
      <c r="BW47" s="49" t="str">
        <f>IF(O47="","",'Maquette CGRP indicé'!$H$37)</f>
        <v/>
      </c>
      <c r="BX47" s="49" t="str">
        <f>IF(P47="","",'Maquette CGRP indicé'!$H$38)</f>
        <v/>
      </c>
      <c r="BY47" s="49" t="str">
        <f>IF(Q47="","",'Maquette CGRP indicé'!$H$39)</f>
        <v/>
      </c>
      <c r="BZ47" s="72"/>
      <c r="CA47" s="72"/>
      <c r="CB47" s="72"/>
      <c r="CC47" s="72"/>
      <c r="CD47" s="73"/>
      <c r="CE47" s="38" t="str">
        <f>IF(C47="","",'Maquette CGRP indicé'!$I$25)</f>
        <v/>
      </c>
      <c r="CF47" s="39" t="str">
        <f>IF(D47="","",'Maquette CGRP indicé'!$I$26)</f>
        <v/>
      </c>
      <c r="CG47" s="39" t="str">
        <f>IF(E47="","",'Maquette CGRP indicé'!$I$27)</f>
        <v/>
      </c>
      <c r="CH47" s="39" t="str">
        <f>IF(F47="","",'Maquette CGRP indicé'!$I$28)</f>
        <v/>
      </c>
      <c r="CI47" s="39" t="str">
        <f>IF(G47="","",'Maquette CGRP indicé'!$I$29)</f>
        <v/>
      </c>
      <c r="CJ47" s="39" t="str">
        <f>IF(H47="","",'Maquette CGRP indicé'!$I$30)</f>
        <v/>
      </c>
      <c r="CK47" s="39" t="str">
        <f>IF(I47="","",'Maquette CGRP indicé'!$I$31)</f>
        <v/>
      </c>
      <c r="CL47" s="39" t="str">
        <f>IF(J47="","",'Maquette CGRP indicé'!$I$32)</f>
        <v/>
      </c>
      <c r="CM47" s="39" t="str">
        <f>IF(K47="","",'Maquette CGRP indicé'!$I$33)</f>
        <v/>
      </c>
      <c r="CN47" s="39" t="str">
        <f>IF(L47="","",'Maquette CGRP indicé'!$I$34)</f>
        <v/>
      </c>
      <c r="CO47" s="39" t="str">
        <f>IF(M47="","",'Maquette CGRP indicé'!$I$35)</f>
        <v/>
      </c>
      <c r="CP47" s="39" t="str">
        <f>IF(N47="","",'Maquette CGRP indicé'!$I$36)</f>
        <v/>
      </c>
      <c r="CQ47" s="39" t="str">
        <f>IF(O47="","",'Maquette CGRP indicé'!$I$37)</f>
        <v/>
      </c>
      <c r="CR47" s="39" t="str">
        <f>IF(P47="","",'Maquette CGRP indicé'!$I$38)</f>
        <v/>
      </c>
      <c r="CS47" s="39" t="str">
        <f>IF(Q47="","",'Maquette CGRP indicé'!$I$39)</f>
        <v/>
      </c>
      <c r="CT47" s="68"/>
      <c r="CU47" s="68"/>
      <c r="CV47" s="68"/>
      <c r="CW47" s="68"/>
      <c r="CX47" s="69"/>
      <c r="CY47" s="1">
        <f t="shared" si="2"/>
        <v>45336</v>
      </c>
      <c r="CZ47" s="1" t="str">
        <f t="shared" si="3"/>
        <v>01/01-03/03</v>
      </c>
      <c r="DA47" s="22" t="str">
        <f t="shared" si="4"/>
        <v/>
      </c>
      <c r="DB47" s="22" t="str">
        <f t="shared" si="5"/>
        <v/>
      </c>
      <c r="DC47" s="29" t="str">
        <f t="shared" si="6"/>
        <v/>
      </c>
      <c r="DD47" s="29" t="str">
        <f t="shared" si="7"/>
        <v/>
      </c>
      <c r="DE47" s="29" t="str">
        <f t="shared" si="8"/>
        <v/>
      </c>
    </row>
    <row r="48" spans="1:109">
      <c r="A48" s="9">
        <f t="shared" si="15"/>
        <v>45337</v>
      </c>
      <c r="B48" s="9" t="str">
        <f>IF(AND(formules!$K$29="sogarantykids",A48&gt;formules!$F$30),"",VLOOKUP(TEXT(A48,"jj/mm"),formules!B:C,2,FALSE))</f>
        <v>01/01-03/03</v>
      </c>
      <c r="C48" s="63" t="str">
        <f>IF(B48="","",IF(AND(A48&gt;'Maquette CGRP indicé'!$C$25-1,A48&lt;'Maquette CGRP indicé'!$D$25+1),"X",""))</f>
        <v/>
      </c>
      <c r="D48" s="63" t="str">
        <f>IF(B48="","",IF(AND(A48&gt;'Maquette CGRP indicé'!$C$26-1,A48&lt;'Maquette CGRP indicé'!$D$26+1),"X",""))</f>
        <v/>
      </c>
      <c r="E48" s="63" t="str">
        <f>IF(B48="","",IF(AND(A48&gt;'Maquette CGRP indicé'!$C$27-1,A48&lt;'Maquette CGRP indicé'!$D$27+1),"X",""))</f>
        <v/>
      </c>
      <c r="F48" s="63" t="str">
        <f>IF(B48="","",IF(AND(A48&gt;'Maquette CGRP indicé'!$C$28-1,A48&lt;'Maquette CGRP indicé'!$D$28+1),"X",""))</f>
        <v/>
      </c>
      <c r="G48" s="63" t="str">
        <f>IF(B48="","",IF(AND(A48&gt;'Maquette CGRP indicé'!$C$29-1,A48&lt;'Maquette CGRP indicé'!$D$29+1),"X",""))</f>
        <v/>
      </c>
      <c r="H48" s="63" t="str">
        <f>IF(B48="","",IF(AND(A48&gt;'Maquette CGRP indicé'!$C$30-1,A48&lt;'Maquette CGRP indicé'!$D$30+1),"X",""))</f>
        <v/>
      </c>
      <c r="I48" s="63" t="str">
        <f>IF(B48="","",IF(AND(A48&gt;'Maquette CGRP indicé'!$C$31-1,A48&lt;'Maquette CGRP indicé'!$D$31+1),"X",""))</f>
        <v/>
      </c>
      <c r="J48" s="63" t="str">
        <f>IF(B48="","",IF(AND(A48&gt;'Maquette CGRP indicé'!$C$32-1,A48&lt;'Maquette CGRP indicé'!$D$32+1),"X",""))</f>
        <v/>
      </c>
      <c r="K48" s="63" t="str">
        <f>IF(B48="","",IF(AND(A48&gt;'Maquette CGRP indicé'!$C$33-1,A48&lt;'Maquette CGRP indicé'!$D$33+1),"X",""))</f>
        <v/>
      </c>
      <c r="L48" s="63" t="str">
        <f>IF(B48="","",IF(AND(A48&gt;'Maquette CGRP indicé'!$C$34-1,A48&lt;'Maquette CGRP indicé'!$D$34+1),"X",""))</f>
        <v/>
      </c>
      <c r="M48" s="63" t="str">
        <f>IF(B48="","",IF(AND(A48&gt;'Maquette CGRP indicé'!$C$35-1,A48&lt;'Maquette CGRP indicé'!$D$35+1),"X",""))</f>
        <v/>
      </c>
      <c r="N48" s="63" t="str">
        <f>IF(B48="","",IF(AND(A48&gt;'Maquette CGRP indicé'!$C$36-1,A48&lt;'Maquette CGRP indicé'!$D$36+1),"X",""))</f>
        <v/>
      </c>
      <c r="O48" s="63" t="str">
        <f>IF(B48="","",IF(AND(A48&gt;'Maquette CGRP indicé'!$C$37-1,A48&lt;'Maquette CGRP indicé'!$D$37+1),"X",""))</f>
        <v/>
      </c>
      <c r="P48" s="63" t="str">
        <f>IF(B48="","",IF(AND(A48&gt;'Maquette CGRP indicé'!$C$38-1,A48&lt;'Maquette CGRP indicé'!$D$38+1),"X",""))</f>
        <v/>
      </c>
      <c r="Q48" s="63" t="str">
        <f>IF(B48="","",IF(AND(A48&gt;'Maquette CGRP indicé'!$C$39-1,A48&lt;'Maquette CGRP indicé'!$D$39+1),"X",""))</f>
        <v/>
      </c>
      <c r="W48" s="41" t="str">
        <f>IF(C48="","",'Maquette CGRP indicé'!$R$25)</f>
        <v/>
      </c>
      <c r="X48" s="42" t="str">
        <f>IF(D48="","",'Maquette CGRP indicé'!$R$26)</f>
        <v/>
      </c>
      <c r="Y48" s="42" t="str">
        <f>IF(E48="","",'Maquette CGRP indicé'!$R$27)</f>
        <v/>
      </c>
      <c r="Z48" s="42" t="str">
        <f>IF(F48="","",'Maquette CGRP indicé'!$R$28)</f>
        <v/>
      </c>
      <c r="AA48" s="42" t="str">
        <f>IF(G48="","",'Maquette CGRP indicé'!$R$29)</f>
        <v/>
      </c>
      <c r="AB48" s="42" t="str">
        <f>IF(H48="","",'Maquette CGRP indicé'!$R$30)</f>
        <v/>
      </c>
      <c r="AC48" s="42" t="str">
        <f>IF(I48="","",'Maquette CGRP indicé'!$R$31)</f>
        <v/>
      </c>
      <c r="AD48" s="42" t="str">
        <f>IF(J48="","",'Maquette CGRP indicé'!$R$32)</f>
        <v/>
      </c>
      <c r="AE48" s="42" t="str">
        <f>IF(K48="","",'Maquette CGRP indicé'!$R$33)</f>
        <v/>
      </c>
      <c r="AF48" s="42" t="str">
        <f>IF(L48="","",'Maquette CGRP indicé'!$R$34)</f>
        <v/>
      </c>
      <c r="AG48" s="42" t="str">
        <f>IF(M48="","",'Maquette CGRP indicé'!$R$35)</f>
        <v/>
      </c>
      <c r="AH48" s="42" t="str">
        <f>IF(N48="","",'Maquette CGRP indicé'!$R$36)</f>
        <v/>
      </c>
      <c r="AI48" s="42" t="str">
        <f>IF(O48="","",'Maquette CGRP indicé'!$R$37)</f>
        <v/>
      </c>
      <c r="AJ48" s="42" t="str">
        <f>IF(P48="","",'Maquette CGRP indicé'!$R$38)</f>
        <v/>
      </c>
      <c r="AK48" s="42" t="str">
        <f>IF(Q48="","",'Maquette CGRP indicé'!$R$39)</f>
        <v/>
      </c>
      <c r="AL48" s="64"/>
      <c r="AM48" s="64"/>
      <c r="AN48" s="64"/>
      <c r="AO48" s="64"/>
      <c r="AP48" s="65"/>
      <c r="AQ48" s="45" t="str">
        <f>IF(C48="","",'Maquette CGRP indicé'!$G$25)</f>
        <v/>
      </c>
      <c r="AR48" s="46" t="str">
        <f>IF(D48="","",'Maquette CGRP indicé'!$G$26)</f>
        <v/>
      </c>
      <c r="AS48" s="46" t="str">
        <f>IF(E48="","",'Maquette CGRP indicé'!$G$27)</f>
        <v/>
      </c>
      <c r="AT48" s="46" t="str">
        <f>IF(F48="","",'Maquette CGRP indicé'!$G$28)</f>
        <v/>
      </c>
      <c r="AU48" s="46" t="str">
        <f>IF(G48="","",'Maquette CGRP indicé'!$G$29)</f>
        <v/>
      </c>
      <c r="AV48" s="46" t="str">
        <f>IF(H48="","",'Maquette CGRP indicé'!$G$30)</f>
        <v/>
      </c>
      <c r="AW48" s="46" t="str">
        <f>IF(I48="","",'Maquette CGRP indicé'!$G$31)</f>
        <v/>
      </c>
      <c r="AX48" s="46" t="str">
        <f>IF(J48="","",'Maquette CGRP indicé'!$G$32)</f>
        <v/>
      </c>
      <c r="AY48" s="46" t="str">
        <f>IF(K48="","",'Maquette CGRP indicé'!$G$33)</f>
        <v/>
      </c>
      <c r="AZ48" s="46" t="str">
        <f>IF(L48="","",'Maquette CGRP indicé'!$G$34)</f>
        <v/>
      </c>
      <c r="BA48" s="46" t="str">
        <f>IF(M48="","",'Maquette CGRP indicé'!$G$35)</f>
        <v/>
      </c>
      <c r="BB48" s="46" t="str">
        <f>IF(N48="","",'Maquette CGRP indicé'!$G$36)</f>
        <v/>
      </c>
      <c r="BC48" s="46" t="str">
        <f>IF(O48="","",'Maquette CGRP indicé'!$G$37)</f>
        <v/>
      </c>
      <c r="BD48" s="46" t="str">
        <f>IF(P48="","",'Maquette CGRP indicé'!$G$38)</f>
        <v/>
      </c>
      <c r="BE48" s="46" t="str">
        <f>IF(Q48="","",'Maquette CGRP indicé'!$G$39)</f>
        <v/>
      </c>
      <c r="BF48" s="68"/>
      <c r="BG48" s="68"/>
      <c r="BH48" s="68"/>
      <c r="BI48" s="68"/>
      <c r="BJ48" s="69"/>
      <c r="BK48" s="48" t="str">
        <f>IF(C48="","",'Maquette CGRP indicé'!$H$25)</f>
        <v/>
      </c>
      <c r="BL48" s="49" t="str">
        <f>IF(D48="","",'Maquette CGRP indicé'!$H$26)</f>
        <v/>
      </c>
      <c r="BM48" s="49" t="str">
        <f>IF(E48="","",'Maquette CGRP indicé'!$H$27)</f>
        <v/>
      </c>
      <c r="BN48" s="49" t="str">
        <f>IF(F48="","",'Maquette CGRP indicé'!$H$28)</f>
        <v/>
      </c>
      <c r="BO48" s="49" t="str">
        <f>IF(G48="","",'Maquette CGRP indicé'!$H$29)</f>
        <v/>
      </c>
      <c r="BP48" s="49" t="str">
        <f>IF(H48="","",'Maquette CGRP indicé'!$H$30)</f>
        <v/>
      </c>
      <c r="BQ48" s="49" t="str">
        <f>IF(I48="","",'Maquette CGRP indicé'!$H$31)</f>
        <v/>
      </c>
      <c r="BR48" s="49" t="str">
        <f>IF(J48="","",'Maquette CGRP indicé'!$H$32)</f>
        <v/>
      </c>
      <c r="BS48" s="49" t="str">
        <f>IF(K48="","",'Maquette CGRP indicé'!$H$33)</f>
        <v/>
      </c>
      <c r="BT48" s="49" t="str">
        <f>IF(L48="","",'Maquette CGRP indicé'!$H$34)</f>
        <v/>
      </c>
      <c r="BU48" s="49" t="str">
        <f>IF(M48="","",'Maquette CGRP indicé'!$H$35)</f>
        <v/>
      </c>
      <c r="BV48" s="49" t="str">
        <f>IF(N48="","",'Maquette CGRP indicé'!$H$36)</f>
        <v/>
      </c>
      <c r="BW48" s="49" t="str">
        <f>IF(O48="","",'Maquette CGRP indicé'!$H$37)</f>
        <v/>
      </c>
      <c r="BX48" s="49" t="str">
        <f>IF(P48="","",'Maquette CGRP indicé'!$H$38)</f>
        <v/>
      </c>
      <c r="BY48" s="49" t="str">
        <f>IF(Q48="","",'Maquette CGRP indicé'!$H$39)</f>
        <v/>
      </c>
      <c r="BZ48" s="72"/>
      <c r="CA48" s="72"/>
      <c r="CB48" s="72"/>
      <c r="CC48" s="72"/>
      <c r="CD48" s="73"/>
      <c r="CE48" s="38" t="str">
        <f>IF(C48="","",'Maquette CGRP indicé'!$I$25)</f>
        <v/>
      </c>
      <c r="CF48" s="39" t="str">
        <f>IF(D48="","",'Maquette CGRP indicé'!$I$26)</f>
        <v/>
      </c>
      <c r="CG48" s="39" t="str">
        <f>IF(E48="","",'Maquette CGRP indicé'!$I$27)</f>
        <v/>
      </c>
      <c r="CH48" s="39" t="str">
        <f>IF(F48="","",'Maquette CGRP indicé'!$I$28)</f>
        <v/>
      </c>
      <c r="CI48" s="39" t="str">
        <f>IF(G48="","",'Maquette CGRP indicé'!$I$29)</f>
        <v/>
      </c>
      <c r="CJ48" s="39" t="str">
        <f>IF(H48="","",'Maquette CGRP indicé'!$I$30)</f>
        <v/>
      </c>
      <c r="CK48" s="39" t="str">
        <f>IF(I48="","",'Maquette CGRP indicé'!$I$31)</f>
        <v/>
      </c>
      <c r="CL48" s="39" t="str">
        <f>IF(J48="","",'Maquette CGRP indicé'!$I$32)</f>
        <v/>
      </c>
      <c r="CM48" s="39" t="str">
        <f>IF(K48="","",'Maquette CGRP indicé'!$I$33)</f>
        <v/>
      </c>
      <c r="CN48" s="39" t="str">
        <f>IF(L48="","",'Maquette CGRP indicé'!$I$34)</f>
        <v/>
      </c>
      <c r="CO48" s="39" t="str">
        <f>IF(M48="","",'Maquette CGRP indicé'!$I$35)</f>
        <v/>
      </c>
      <c r="CP48" s="39" t="str">
        <f>IF(N48="","",'Maquette CGRP indicé'!$I$36)</f>
        <v/>
      </c>
      <c r="CQ48" s="39" t="str">
        <f>IF(O48="","",'Maquette CGRP indicé'!$I$37)</f>
        <v/>
      </c>
      <c r="CR48" s="39" t="str">
        <f>IF(P48="","",'Maquette CGRP indicé'!$I$38)</f>
        <v/>
      </c>
      <c r="CS48" s="39" t="str">
        <f>IF(Q48="","",'Maquette CGRP indicé'!$I$39)</f>
        <v/>
      </c>
      <c r="CT48" s="68"/>
      <c r="CU48" s="68"/>
      <c r="CV48" s="68"/>
      <c r="CW48" s="68"/>
      <c r="CX48" s="69"/>
      <c r="CY48" s="1">
        <f t="shared" si="2"/>
        <v>45337</v>
      </c>
      <c r="CZ48" s="1" t="str">
        <f t="shared" si="3"/>
        <v>01/01-03/03</v>
      </c>
      <c r="DA48" s="22" t="str">
        <f t="shared" si="4"/>
        <v/>
      </c>
      <c r="DB48" s="22" t="str">
        <f t="shared" si="5"/>
        <v/>
      </c>
      <c r="DC48" s="29" t="str">
        <f t="shared" si="6"/>
        <v/>
      </c>
      <c r="DD48" s="29" t="str">
        <f t="shared" si="7"/>
        <v/>
      </c>
      <c r="DE48" s="29" t="str">
        <f t="shared" si="8"/>
        <v/>
      </c>
    </row>
    <row r="49" spans="1:109">
      <c r="A49" s="9">
        <f t="shared" si="15"/>
        <v>45338</v>
      </c>
      <c r="B49" s="9" t="str">
        <f>IF(AND(formules!$K$29="sogarantykids",A49&gt;formules!$F$30),"",VLOOKUP(TEXT(A49,"jj/mm"),formules!B:C,2,FALSE))</f>
        <v>01/01-03/03</v>
      </c>
      <c r="C49" s="63" t="str">
        <f>IF(B49="","",IF(AND(A49&gt;'Maquette CGRP indicé'!$C$25-1,A49&lt;'Maquette CGRP indicé'!$D$25+1),"X",""))</f>
        <v/>
      </c>
      <c r="D49" s="63" t="str">
        <f>IF(B49="","",IF(AND(A49&gt;'Maquette CGRP indicé'!$C$26-1,A49&lt;'Maquette CGRP indicé'!$D$26+1),"X",""))</f>
        <v/>
      </c>
      <c r="E49" s="63" t="str">
        <f>IF(B49="","",IF(AND(A49&gt;'Maquette CGRP indicé'!$C$27-1,A49&lt;'Maquette CGRP indicé'!$D$27+1),"X",""))</f>
        <v/>
      </c>
      <c r="F49" s="63" t="str">
        <f>IF(B49="","",IF(AND(A49&gt;'Maquette CGRP indicé'!$C$28-1,A49&lt;'Maquette CGRP indicé'!$D$28+1),"X",""))</f>
        <v/>
      </c>
      <c r="G49" s="63" t="str">
        <f>IF(B49="","",IF(AND(A49&gt;'Maquette CGRP indicé'!$C$29-1,A49&lt;'Maquette CGRP indicé'!$D$29+1),"X",""))</f>
        <v/>
      </c>
      <c r="H49" s="63" t="str">
        <f>IF(B49="","",IF(AND(A49&gt;'Maquette CGRP indicé'!$C$30-1,A49&lt;'Maquette CGRP indicé'!$D$30+1),"X",""))</f>
        <v/>
      </c>
      <c r="I49" s="63" t="str">
        <f>IF(B49="","",IF(AND(A49&gt;'Maquette CGRP indicé'!$C$31-1,A49&lt;'Maquette CGRP indicé'!$D$31+1),"X",""))</f>
        <v/>
      </c>
      <c r="J49" s="63" t="str">
        <f>IF(B49="","",IF(AND(A49&gt;'Maquette CGRP indicé'!$C$32-1,A49&lt;'Maquette CGRP indicé'!$D$32+1),"X",""))</f>
        <v/>
      </c>
      <c r="K49" s="63" t="str">
        <f>IF(B49="","",IF(AND(A49&gt;'Maquette CGRP indicé'!$C$33-1,A49&lt;'Maquette CGRP indicé'!$D$33+1),"X",""))</f>
        <v/>
      </c>
      <c r="L49" s="63" t="str">
        <f>IF(B49="","",IF(AND(A49&gt;'Maquette CGRP indicé'!$C$34-1,A49&lt;'Maquette CGRP indicé'!$D$34+1),"X",""))</f>
        <v/>
      </c>
      <c r="M49" s="63" t="str">
        <f>IF(B49="","",IF(AND(A49&gt;'Maquette CGRP indicé'!$C$35-1,A49&lt;'Maquette CGRP indicé'!$D$35+1),"X",""))</f>
        <v/>
      </c>
      <c r="N49" s="63" t="str">
        <f>IF(B49="","",IF(AND(A49&gt;'Maquette CGRP indicé'!$C$36-1,A49&lt;'Maquette CGRP indicé'!$D$36+1),"X",""))</f>
        <v/>
      </c>
      <c r="O49" s="63" t="str">
        <f>IF(B49="","",IF(AND(A49&gt;'Maquette CGRP indicé'!$C$37-1,A49&lt;'Maquette CGRP indicé'!$D$37+1),"X",""))</f>
        <v/>
      </c>
      <c r="P49" s="63" t="str">
        <f>IF(B49="","",IF(AND(A49&gt;'Maquette CGRP indicé'!$C$38-1,A49&lt;'Maquette CGRP indicé'!$D$38+1),"X",""))</f>
        <v/>
      </c>
      <c r="Q49" s="63" t="str">
        <f>IF(B49="","",IF(AND(A49&gt;'Maquette CGRP indicé'!$C$39-1,A49&lt;'Maquette CGRP indicé'!$D$39+1),"X",""))</f>
        <v/>
      </c>
      <c r="W49" s="41" t="str">
        <f>IF(C49="","",'Maquette CGRP indicé'!$R$25)</f>
        <v/>
      </c>
      <c r="X49" s="42" t="str">
        <f>IF(D49="","",'Maquette CGRP indicé'!$R$26)</f>
        <v/>
      </c>
      <c r="Y49" s="42" t="str">
        <f>IF(E49="","",'Maquette CGRP indicé'!$R$27)</f>
        <v/>
      </c>
      <c r="Z49" s="42" t="str">
        <f>IF(F49="","",'Maquette CGRP indicé'!$R$28)</f>
        <v/>
      </c>
      <c r="AA49" s="42" t="str">
        <f>IF(G49="","",'Maquette CGRP indicé'!$R$29)</f>
        <v/>
      </c>
      <c r="AB49" s="42" t="str">
        <f>IF(H49="","",'Maquette CGRP indicé'!$R$30)</f>
        <v/>
      </c>
      <c r="AC49" s="42" t="str">
        <f>IF(I49="","",'Maquette CGRP indicé'!$R$31)</f>
        <v/>
      </c>
      <c r="AD49" s="42" t="str">
        <f>IF(J49="","",'Maquette CGRP indicé'!$R$32)</f>
        <v/>
      </c>
      <c r="AE49" s="42" t="str">
        <f>IF(K49="","",'Maquette CGRP indicé'!$R$33)</f>
        <v/>
      </c>
      <c r="AF49" s="42" t="str">
        <f>IF(L49="","",'Maquette CGRP indicé'!$R$34)</f>
        <v/>
      </c>
      <c r="AG49" s="42" t="str">
        <f>IF(M49="","",'Maquette CGRP indicé'!$R$35)</f>
        <v/>
      </c>
      <c r="AH49" s="42" t="str">
        <f>IF(N49="","",'Maquette CGRP indicé'!$R$36)</f>
        <v/>
      </c>
      <c r="AI49" s="42" t="str">
        <f>IF(O49="","",'Maquette CGRP indicé'!$R$37)</f>
        <v/>
      </c>
      <c r="AJ49" s="42" t="str">
        <f>IF(P49="","",'Maquette CGRP indicé'!$R$38)</f>
        <v/>
      </c>
      <c r="AK49" s="42" t="str">
        <f>IF(Q49="","",'Maquette CGRP indicé'!$R$39)</f>
        <v/>
      </c>
      <c r="AL49" s="64"/>
      <c r="AM49" s="64"/>
      <c r="AN49" s="64"/>
      <c r="AO49" s="64"/>
      <c r="AP49" s="65"/>
      <c r="AQ49" s="45" t="str">
        <f>IF(C49="","",'Maquette CGRP indicé'!$G$25)</f>
        <v/>
      </c>
      <c r="AR49" s="46" t="str">
        <f>IF(D49="","",'Maquette CGRP indicé'!$G$26)</f>
        <v/>
      </c>
      <c r="AS49" s="46" t="str">
        <f>IF(E49="","",'Maquette CGRP indicé'!$G$27)</f>
        <v/>
      </c>
      <c r="AT49" s="46" t="str">
        <f>IF(F49="","",'Maquette CGRP indicé'!$G$28)</f>
        <v/>
      </c>
      <c r="AU49" s="46" t="str">
        <f>IF(G49="","",'Maquette CGRP indicé'!$G$29)</f>
        <v/>
      </c>
      <c r="AV49" s="46" t="str">
        <f>IF(H49="","",'Maquette CGRP indicé'!$G$30)</f>
        <v/>
      </c>
      <c r="AW49" s="46" t="str">
        <f>IF(I49="","",'Maquette CGRP indicé'!$G$31)</f>
        <v/>
      </c>
      <c r="AX49" s="46" t="str">
        <f>IF(J49="","",'Maquette CGRP indicé'!$G$32)</f>
        <v/>
      </c>
      <c r="AY49" s="46" t="str">
        <f>IF(K49="","",'Maquette CGRP indicé'!$G$33)</f>
        <v/>
      </c>
      <c r="AZ49" s="46" t="str">
        <f>IF(L49="","",'Maquette CGRP indicé'!$G$34)</f>
        <v/>
      </c>
      <c r="BA49" s="46" t="str">
        <f>IF(M49="","",'Maquette CGRP indicé'!$G$35)</f>
        <v/>
      </c>
      <c r="BB49" s="46" t="str">
        <f>IF(N49="","",'Maquette CGRP indicé'!$G$36)</f>
        <v/>
      </c>
      <c r="BC49" s="46" t="str">
        <f>IF(O49="","",'Maquette CGRP indicé'!$G$37)</f>
        <v/>
      </c>
      <c r="BD49" s="46" t="str">
        <f>IF(P49="","",'Maquette CGRP indicé'!$G$38)</f>
        <v/>
      </c>
      <c r="BE49" s="46" t="str">
        <f>IF(Q49="","",'Maquette CGRP indicé'!$G$39)</f>
        <v/>
      </c>
      <c r="BF49" s="68"/>
      <c r="BG49" s="68"/>
      <c r="BH49" s="68"/>
      <c r="BI49" s="68"/>
      <c r="BJ49" s="69"/>
      <c r="BK49" s="48" t="str">
        <f>IF(C49="","",'Maquette CGRP indicé'!$H$25)</f>
        <v/>
      </c>
      <c r="BL49" s="49" t="str">
        <f>IF(D49="","",'Maquette CGRP indicé'!$H$26)</f>
        <v/>
      </c>
      <c r="BM49" s="49" t="str">
        <f>IF(E49="","",'Maquette CGRP indicé'!$H$27)</f>
        <v/>
      </c>
      <c r="BN49" s="49" t="str">
        <f>IF(F49="","",'Maquette CGRP indicé'!$H$28)</f>
        <v/>
      </c>
      <c r="BO49" s="49" t="str">
        <f>IF(G49="","",'Maquette CGRP indicé'!$H$29)</f>
        <v/>
      </c>
      <c r="BP49" s="49" t="str">
        <f>IF(H49="","",'Maquette CGRP indicé'!$H$30)</f>
        <v/>
      </c>
      <c r="BQ49" s="49" t="str">
        <f>IF(I49="","",'Maquette CGRP indicé'!$H$31)</f>
        <v/>
      </c>
      <c r="BR49" s="49" t="str">
        <f>IF(J49="","",'Maquette CGRP indicé'!$H$32)</f>
        <v/>
      </c>
      <c r="BS49" s="49" t="str">
        <f>IF(K49="","",'Maquette CGRP indicé'!$H$33)</f>
        <v/>
      </c>
      <c r="BT49" s="49" t="str">
        <f>IF(L49="","",'Maquette CGRP indicé'!$H$34)</f>
        <v/>
      </c>
      <c r="BU49" s="49" t="str">
        <f>IF(M49="","",'Maquette CGRP indicé'!$H$35)</f>
        <v/>
      </c>
      <c r="BV49" s="49" t="str">
        <f>IF(N49="","",'Maquette CGRP indicé'!$H$36)</f>
        <v/>
      </c>
      <c r="BW49" s="49" t="str">
        <f>IF(O49="","",'Maquette CGRP indicé'!$H$37)</f>
        <v/>
      </c>
      <c r="BX49" s="49" t="str">
        <f>IF(P49="","",'Maquette CGRP indicé'!$H$38)</f>
        <v/>
      </c>
      <c r="BY49" s="49" t="str">
        <f>IF(Q49="","",'Maquette CGRP indicé'!$H$39)</f>
        <v/>
      </c>
      <c r="BZ49" s="72"/>
      <c r="CA49" s="72"/>
      <c r="CB49" s="72"/>
      <c r="CC49" s="72"/>
      <c r="CD49" s="73"/>
      <c r="CE49" s="38" t="str">
        <f>IF(C49="","",'Maquette CGRP indicé'!$I$25)</f>
        <v/>
      </c>
      <c r="CF49" s="39" t="str">
        <f>IF(D49="","",'Maquette CGRP indicé'!$I$26)</f>
        <v/>
      </c>
      <c r="CG49" s="39" t="str">
        <f>IF(E49="","",'Maquette CGRP indicé'!$I$27)</f>
        <v/>
      </c>
      <c r="CH49" s="39" t="str">
        <f>IF(F49="","",'Maquette CGRP indicé'!$I$28)</f>
        <v/>
      </c>
      <c r="CI49" s="39" t="str">
        <f>IF(G49="","",'Maquette CGRP indicé'!$I$29)</f>
        <v/>
      </c>
      <c r="CJ49" s="39" t="str">
        <f>IF(H49="","",'Maquette CGRP indicé'!$I$30)</f>
        <v/>
      </c>
      <c r="CK49" s="39" t="str">
        <f>IF(I49="","",'Maquette CGRP indicé'!$I$31)</f>
        <v/>
      </c>
      <c r="CL49" s="39" t="str">
        <f>IF(J49="","",'Maquette CGRP indicé'!$I$32)</f>
        <v/>
      </c>
      <c r="CM49" s="39" t="str">
        <f>IF(K49="","",'Maquette CGRP indicé'!$I$33)</f>
        <v/>
      </c>
      <c r="CN49" s="39" t="str">
        <f>IF(L49="","",'Maquette CGRP indicé'!$I$34)</f>
        <v/>
      </c>
      <c r="CO49" s="39" t="str">
        <f>IF(M49="","",'Maquette CGRP indicé'!$I$35)</f>
        <v/>
      </c>
      <c r="CP49" s="39" t="str">
        <f>IF(N49="","",'Maquette CGRP indicé'!$I$36)</f>
        <v/>
      </c>
      <c r="CQ49" s="39" t="str">
        <f>IF(O49="","",'Maquette CGRP indicé'!$I$37)</f>
        <v/>
      </c>
      <c r="CR49" s="39" t="str">
        <f>IF(P49="","",'Maquette CGRP indicé'!$I$38)</f>
        <v/>
      </c>
      <c r="CS49" s="39" t="str">
        <f>IF(Q49="","",'Maquette CGRP indicé'!$I$39)</f>
        <v/>
      </c>
      <c r="CT49" s="68"/>
      <c r="CU49" s="68"/>
      <c r="CV49" s="68"/>
      <c r="CW49" s="68"/>
      <c r="CX49" s="69"/>
      <c r="CY49" s="1">
        <f t="shared" si="2"/>
        <v>45338</v>
      </c>
      <c r="CZ49" s="1" t="str">
        <f t="shared" si="3"/>
        <v>01/01-03/03</v>
      </c>
      <c r="DA49" s="22" t="str">
        <f t="shared" si="4"/>
        <v/>
      </c>
      <c r="DB49" s="22" t="str">
        <f t="shared" si="5"/>
        <v/>
      </c>
      <c r="DC49" s="29" t="str">
        <f t="shared" si="6"/>
        <v/>
      </c>
      <c r="DD49" s="29" t="str">
        <f t="shared" si="7"/>
        <v/>
      </c>
      <c r="DE49" s="29" t="str">
        <f t="shared" si="8"/>
        <v/>
      </c>
    </row>
    <row r="50" spans="1:109">
      <c r="A50" s="9">
        <f t="shared" si="15"/>
        <v>45339</v>
      </c>
      <c r="B50" s="9" t="str">
        <f>IF(AND(formules!$K$29="sogarantykids",A50&gt;formules!$F$30),"",VLOOKUP(TEXT(A50,"jj/mm"),formules!B:C,2,FALSE))</f>
        <v>01/01-03/03</v>
      </c>
      <c r="C50" s="63" t="str">
        <f>IF(B50="","",IF(AND(A50&gt;'Maquette CGRP indicé'!$C$25-1,A50&lt;'Maquette CGRP indicé'!$D$25+1),"X",""))</f>
        <v/>
      </c>
      <c r="D50" s="63" t="str">
        <f>IF(B50="","",IF(AND(A50&gt;'Maquette CGRP indicé'!$C$26-1,A50&lt;'Maquette CGRP indicé'!$D$26+1),"X",""))</f>
        <v/>
      </c>
      <c r="E50" s="63" t="str">
        <f>IF(B50="","",IF(AND(A50&gt;'Maquette CGRP indicé'!$C$27-1,A50&lt;'Maquette CGRP indicé'!$D$27+1),"X",""))</f>
        <v/>
      </c>
      <c r="F50" s="63" t="str">
        <f>IF(B50="","",IF(AND(A50&gt;'Maquette CGRP indicé'!$C$28-1,A50&lt;'Maquette CGRP indicé'!$D$28+1),"X",""))</f>
        <v/>
      </c>
      <c r="G50" s="63" t="str">
        <f>IF(B50="","",IF(AND(A50&gt;'Maquette CGRP indicé'!$C$29-1,A50&lt;'Maquette CGRP indicé'!$D$29+1),"X",""))</f>
        <v/>
      </c>
      <c r="H50" s="63" t="str">
        <f>IF(B50="","",IF(AND(A50&gt;'Maquette CGRP indicé'!$C$30-1,A50&lt;'Maquette CGRP indicé'!$D$30+1),"X",""))</f>
        <v/>
      </c>
      <c r="I50" s="63" t="str">
        <f>IF(B50="","",IF(AND(A50&gt;'Maquette CGRP indicé'!$C$31-1,A50&lt;'Maquette CGRP indicé'!$D$31+1),"X",""))</f>
        <v/>
      </c>
      <c r="J50" s="63" t="str">
        <f>IF(B50="","",IF(AND(A50&gt;'Maquette CGRP indicé'!$C$32-1,A50&lt;'Maquette CGRP indicé'!$D$32+1),"X",""))</f>
        <v/>
      </c>
      <c r="K50" s="63" t="str">
        <f>IF(B50="","",IF(AND(A50&gt;'Maquette CGRP indicé'!$C$33-1,A50&lt;'Maquette CGRP indicé'!$D$33+1),"X",""))</f>
        <v/>
      </c>
      <c r="L50" s="63" t="str">
        <f>IF(B50="","",IF(AND(A50&gt;'Maquette CGRP indicé'!$C$34-1,A50&lt;'Maquette CGRP indicé'!$D$34+1),"X",""))</f>
        <v/>
      </c>
      <c r="M50" s="63" t="str">
        <f>IF(B50="","",IF(AND(A50&gt;'Maquette CGRP indicé'!$C$35-1,A50&lt;'Maquette CGRP indicé'!$D$35+1),"X",""))</f>
        <v/>
      </c>
      <c r="N50" s="63" t="str">
        <f>IF(B50="","",IF(AND(A50&gt;'Maquette CGRP indicé'!$C$36-1,A50&lt;'Maquette CGRP indicé'!$D$36+1),"X",""))</f>
        <v/>
      </c>
      <c r="O50" s="63" t="str">
        <f>IF(B50="","",IF(AND(A50&gt;'Maquette CGRP indicé'!$C$37-1,A50&lt;'Maquette CGRP indicé'!$D$37+1),"X",""))</f>
        <v/>
      </c>
      <c r="P50" s="63" t="str">
        <f>IF(B50="","",IF(AND(A50&gt;'Maquette CGRP indicé'!$C$38-1,A50&lt;'Maquette CGRP indicé'!$D$38+1),"X",""))</f>
        <v/>
      </c>
      <c r="Q50" s="63" t="str">
        <f>IF(B50="","",IF(AND(A50&gt;'Maquette CGRP indicé'!$C$39-1,A50&lt;'Maquette CGRP indicé'!$D$39+1),"X",""))</f>
        <v/>
      </c>
      <c r="W50" s="41" t="str">
        <f>IF(C50="","",'Maquette CGRP indicé'!$R$25)</f>
        <v/>
      </c>
      <c r="X50" s="42" t="str">
        <f>IF(D50="","",'Maquette CGRP indicé'!$R$26)</f>
        <v/>
      </c>
      <c r="Y50" s="42" t="str">
        <f>IF(E50="","",'Maquette CGRP indicé'!$R$27)</f>
        <v/>
      </c>
      <c r="Z50" s="42" t="str">
        <f>IF(F50="","",'Maquette CGRP indicé'!$R$28)</f>
        <v/>
      </c>
      <c r="AA50" s="42" t="str">
        <f>IF(G50="","",'Maquette CGRP indicé'!$R$29)</f>
        <v/>
      </c>
      <c r="AB50" s="42" t="str">
        <f>IF(H50="","",'Maquette CGRP indicé'!$R$30)</f>
        <v/>
      </c>
      <c r="AC50" s="42" t="str">
        <f>IF(I50="","",'Maquette CGRP indicé'!$R$31)</f>
        <v/>
      </c>
      <c r="AD50" s="42" t="str">
        <f>IF(J50="","",'Maquette CGRP indicé'!$R$32)</f>
        <v/>
      </c>
      <c r="AE50" s="42" t="str">
        <f>IF(K50="","",'Maquette CGRP indicé'!$R$33)</f>
        <v/>
      </c>
      <c r="AF50" s="42" t="str">
        <f>IF(L50="","",'Maquette CGRP indicé'!$R$34)</f>
        <v/>
      </c>
      <c r="AG50" s="42" t="str">
        <f>IF(M50="","",'Maquette CGRP indicé'!$R$35)</f>
        <v/>
      </c>
      <c r="AH50" s="42" t="str">
        <f>IF(N50="","",'Maquette CGRP indicé'!$R$36)</f>
        <v/>
      </c>
      <c r="AI50" s="42" t="str">
        <f>IF(O50="","",'Maquette CGRP indicé'!$R$37)</f>
        <v/>
      </c>
      <c r="AJ50" s="42" t="str">
        <f>IF(P50="","",'Maquette CGRP indicé'!$R$38)</f>
        <v/>
      </c>
      <c r="AK50" s="42" t="str">
        <f>IF(Q50="","",'Maquette CGRP indicé'!$R$39)</f>
        <v/>
      </c>
      <c r="AL50" s="64"/>
      <c r="AM50" s="64"/>
      <c r="AN50" s="64"/>
      <c r="AO50" s="64"/>
      <c r="AP50" s="65"/>
      <c r="AQ50" s="45" t="str">
        <f>IF(C50="","",'Maquette CGRP indicé'!$G$25)</f>
        <v/>
      </c>
      <c r="AR50" s="46" t="str">
        <f>IF(D50="","",'Maquette CGRP indicé'!$G$26)</f>
        <v/>
      </c>
      <c r="AS50" s="46" t="str">
        <f>IF(E50="","",'Maquette CGRP indicé'!$G$27)</f>
        <v/>
      </c>
      <c r="AT50" s="46" t="str">
        <f>IF(F50="","",'Maquette CGRP indicé'!$G$28)</f>
        <v/>
      </c>
      <c r="AU50" s="46" t="str">
        <f>IF(G50="","",'Maquette CGRP indicé'!$G$29)</f>
        <v/>
      </c>
      <c r="AV50" s="46" t="str">
        <f>IF(H50="","",'Maquette CGRP indicé'!$G$30)</f>
        <v/>
      </c>
      <c r="AW50" s="46" t="str">
        <f>IF(I50="","",'Maquette CGRP indicé'!$G$31)</f>
        <v/>
      </c>
      <c r="AX50" s="46" t="str">
        <f>IF(J50="","",'Maquette CGRP indicé'!$G$32)</f>
        <v/>
      </c>
      <c r="AY50" s="46" t="str">
        <f>IF(K50="","",'Maquette CGRP indicé'!$G$33)</f>
        <v/>
      </c>
      <c r="AZ50" s="46" t="str">
        <f>IF(L50="","",'Maquette CGRP indicé'!$G$34)</f>
        <v/>
      </c>
      <c r="BA50" s="46" t="str">
        <f>IF(M50="","",'Maquette CGRP indicé'!$G$35)</f>
        <v/>
      </c>
      <c r="BB50" s="46" t="str">
        <f>IF(N50="","",'Maquette CGRP indicé'!$G$36)</f>
        <v/>
      </c>
      <c r="BC50" s="46" t="str">
        <f>IF(O50="","",'Maquette CGRP indicé'!$G$37)</f>
        <v/>
      </c>
      <c r="BD50" s="46" t="str">
        <f>IF(P50="","",'Maquette CGRP indicé'!$G$38)</f>
        <v/>
      </c>
      <c r="BE50" s="46" t="str">
        <f>IF(Q50="","",'Maquette CGRP indicé'!$G$39)</f>
        <v/>
      </c>
      <c r="BF50" s="68"/>
      <c r="BG50" s="68"/>
      <c r="BH50" s="68"/>
      <c r="BI50" s="68"/>
      <c r="BJ50" s="69"/>
      <c r="BK50" s="48" t="str">
        <f>IF(C50="","",'Maquette CGRP indicé'!$H$25)</f>
        <v/>
      </c>
      <c r="BL50" s="49" t="str">
        <f>IF(D50="","",'Maquette CGRP indicé'!$H$26)</f>
        <v/>
      </c>
      <c r="BM50" s="49" t="str">
        <f>IF(E50="","",'Maquette CGRP indicé'!$H$27)</f>
        <v/>
      </c>
      <c r="BN50" s="49" t="str">
        <f>IF(F50="","",'Maquette CGRP indicé'!$H$28)</f>
        <v/>
      </c>
      <c r="BO50" s="49" t="str">
        <f>IF(G50="","",'Maquette CGRP indicé'!$H$29)</f>
        <v/>
      </c>
      <c r="BP50" s="49" t="str">
        <f>IF(H50="","",'Maquette CGRP indicé'!$H$30)</f>
        <v/>
      </c>
      <c r="BQ50" s="49" t="str">
        <f>IF(I50="","",'Maquette CGRP indicé'!$H$31)</f>
        <v/>
      </c>
      <c r="BR50" s="49" t="str">
        <f>IF(J50="","",'Maquette CGRP indicé'!$H$32)</f>
        <v/>
      </c>
      <c r="BS50" s="49" t="str">
        <f>IF(K50="","",'Maquette CGRP indicé'!$H$33)</f>
        <v/>
      </c>
      <c r="BT50" s="49" t="str">
        <f>IF(L50="","",'Maquette CGRP indicé'!$H$34)</f>
        <v/>
      </c>
      <c r="BU50" s="49" t="str">
        <f>IF(M50="","",'Maquette CGRP indicé'!$H$35)</f>
        <v/>
      </c>
      <c r="BV50" s="49" t="str">
        <f>IF(N50="","",'Maquette CGRP indicé'!$H$36)</f>
        <v/>
      </c>
      <c r="BW50" s="49" t="str">
        <f>IF(O50="","",'Maquette CGRP indicé'!$H$37)</f>
        <v/>
      </c>
      <c r="BX50" s="49" t="str">
        <f>IF(P50="","",'Maquette CGRP indicé'!$H$38)</f>
        <v/>
      </c>
      <c r="BY50" s="49" t="str">
        <f>IF(Q50="","",'Maquette CGRP indicé'!$H$39)</f>
        <v/>
      </c>
      <c r="BZ50" s="72"/>
      <c r="CA50" s="72"/>
      <c r="CB50" s="72"/>
      <c r="CC50" s="72"/>
      <c r="CD50" s="73"/>
      <c r="CE50" s="38" t="str">
        <f>IF(C50="","",'Maquette CGRP indicé'!$I$25)</f>
        <v/>
      </c>
      <c r="CF50" s="39" t="str">
        <f>IF(D50="","",'Maquette CGRP indicé'!$I$26)</f>
        <v/>
      </c>
      <c r="CG50" s="39" t="str">
        <f>IF(E50="","",'Maquette CGRP indicé'!$I$27)</f>
        <v/>
      </c>
      <c r="CH50" s="39" t="str">
        <f>IF(F50="","",'Maquette CGRP indicé'!$I$28)</f>
        <v/>
      </c>
      <c r="CI50" s="39" t="str">
        <f>IF(G50="","",'Maquette CGRP indicé'!$I$29)</f>
        <v/>
      </c>
      <c r="CJ50" s="39" t="str">
        <f>IF(H50="","",'Maquette CGRP indicé'!$I$30)</f>
        <v/>
      </c>
      <c r="CK50" s="39" t="str">
        <f>IF(I50="","",'Maquette CGRP indicé'!$I$31)</f>
        <v/>
      </c>
      <c r="CL50" s="39" t="str">
        <f>IF(J50="","",'Maquette CGRP indicé'!$I$32)</f>
        <v/>
      </c>
      <c r="CM50" s="39" t="str">
        <f>IF(K50="","",'Maquette CGRP indicé'!$I$33)</f>
        <v/>
      </c>
      <c r="CN50" s="39" t="str">
        <f>IF(L50="","",'Maquette CGRP indicé'!$I$34)</f>
        <v/>
      </c>
      <c r="CO50" s="39" t="str">
        <f>IF(M50="","",'Maquette CGRP indicé'!$I$35)</f>
        <v/>
      </c>
      <c r="CP50" s="39" t="str">
        <f>IF(N50="","",'Maquette CGRP indicé'!$I$36)</f>
        <v/>
      </c>
      <c r="CQ50" s="39" t="str">
        <f>IF(O50="","",'Maquette CGRP indicé'!$I$37)</f>
        <v/>
      </c>
      <c r="CR50" s="39" t="str">
        <f>IF(P50="","",'Maquette CGRP indicé'!$I$38)</f>
        <v/>
      </c>
      <c r="CS50" s="39" t="str">
        <f>IF(Q50="","",'Maquette CGRP indicé'!$I$39)</f>
        <v/>
      </c>
      <c r="CT50" s="68"/>
      <c r="CU50" s="68"/>
      <c r="CV50" s="68"/>
      <c r="CW50" s="68"/>
      <c r="CX50" s="69"/>
      <c r="CY50" s="1">
        <f t="shared" si="2"/>
        <v>45339</v>
      </c>
      <c r="CZ50" s="1" t="str">
        <f t="shared" si="3"/>
        <v>01/01-03/03</v>
      </c>
      <c r="DA50" s="22" t="str">
        <f t="shared" si="4"/>
        <v/>
      </c>
      <c r="DB50" s="22" t="str">
        <f t="shared" si="5"/>
        <v/>
      </c>
      <c r="DC50" s="29" t="str">
        <f t="shared" si="6"/>
        <v/>
      </c>
      <c r="DD50" s="29" t="str">
        <f t="shared" si="7"/>
        <v/>
      </c>
      <c r="DE50" s="29" t="str">
        <f t="shared" si="8"/>
        <v/>
      </c>
    </row>
    <row r="51" spans="1:109">
      <c r="A51" s="9">
        <f t="shared" si="15"/>
        <v>45340</v>
      </c>
      <c r="B51" s="9" t="str">
        <f>IF(AND(formules!$K$29="sogarantykids",A51&gt;formules!$F$30),"",VLOOKUP(TEXT(A51,"jj/mm"),formules!B:C,2,FALSE))</f>
        <v>01/01-03/03</v>
      </c>
      <c r="C51" s="63" t="str">
        <f>IF(B51="","",IF(AND(A51&gt;'Maquette CGRP indicé'!$C$25-1,A51&lt;'Maquette CGRP indicé'!$D$25+1),"X",""))</f>
        <v/>
      </c>
      <c r="D51" s="63" t="str">
        <f>IF(B51="","",IF(AND(A51&gt;'Maquette CGRP indicé'!$C$26-1,A51&lt;'Maquette CGRP indicé'!$D$26+1),"X",""))</f>
        <v/>
      </c>
      <c r="E51" s="63" t="str">
        <f>IF(B51="","",IF(AND(A51&gt;'Maquette CGRP indicé'!$C$27-1,A51&lt;'Maquette CGRP indicé'!$D$27+1),"X",""))</f>
        <v/>
      </c>
      <c r="F51" s="63" t="str">
        <f>IF(B51="","",IF(AND(A51&gt;'Maquette CGRP indicé'!$C$28-1,A51&lt;'Maquette CGRP indicé'!$D$28+1),"X",""))</f>
        <v/>
      </c>
      <c r="G51" s="63" t="str">
        <f>IF(B51="","",IF(AND(A51&gt;'Maquette CGRP indicé'!$C$29-1,A51&lt;'Maquette CGRP indicé'!$D$29+1),"X",""))</f>
        <v/>
      </c>
      <c r="H51" s="63" t="str">
        <f>IF(B51="","",IF(AND(A51&gt;'Maquette CGRP indicé'!$C$30-1,A51&lt;'Maquette CGRP indicé'!$D$30+1),"X",""))</f>
        <v/>
      </c>
      <c r="I51" s="63" t="str">
        <f>IF(B51="","",IF(AND(A51&gt;'Maquette CGRP indicé'!$C$31-1,A51&lt;'Maquette CGRP indicé'!$D$31+1),"X",""))</f>
        <v/>
      </c>
      <c r="J51" s="63" t="str">
        <f>IF(B51="","",IF(AND(A51&gt;'Maquette CGRP indicé'!$C$32-1,A51&lt;'Maquette CGRP indicé'!$D$32+1),"X",""))</f>
        <v/>
      </c>
      <c r="K51" s="63" t="str">
        <f>IF(B51="","",IF(AND(A51&gt;'Maquette CGRP indicé'!$C$33-1,A51&lt;'Maquette CGRP indicé'!$D$33+1),"X",""))</f>
        <v/>
      </c>
      <c r="L51" s="63" t="str">
        <f>IF(B51="","",IF(AND(A51&gt;'Maquette CGRP indicé'!$C$34-1,A51&lt;'Maquette CGRP indicé'!$D$34+1),"X",""))</f>
        <v/>
      </c>
      <c r="M51" s="63" t="str">
        <f>IF(B51="","",IF(AND(A51&gt;'Maquette CGRP indicé'!$C$35-1,A51&lt;'Maquette CGRP indicé'!$D$35+1),"X",""))</f>
        <v/>
      </c>
      <c r="N51" s="63" t="str">
        <f>IF(B51="","",IF(AND(A51&gt;'Maquette CGRP indicé'!$C$36-1,A51&lt;'Maquette CGRP indicé'!$D$36+1),"X",""))</f>
        <v/>
      </c>
      <c r="O51" s="63" t="str">
        <f>IF(B51="","",IF(AND(A51&gt;'Maquette CGRP indicé'!$C$37-1,A51&lt;'Maquette CGRP indicé'!$D$37+1),"X",""))</f>
        <v/>
      </c>
      <c r="P51" s="63" t="str">
        <f>IF(B51="","",IF(AND(A51&gt;'Maquette CGRP indicé'!$C$38-1,A51&lt;'Maquette CGRP indicé'!$D$38+1),"X",""))</f>
        <v/>
      </c>
      <c r="Q51" s="63" t="str">
        <f>IF(B51="","",IF(AND(A51&gt;'Maquette CGRP indicé'!$C$39-1,A51&lt;'Maquette CGRP indicé'!$D$39+1),"X",""))</f>
        <v/>
      </c>
      <c r="W51" s="41" t="str">
        <f>IF(C51="","",'Maquette CGRP indicé'!$R$25)</f>
        <v/>
      </c>
      <c r="X51" s="42" t="str">
        <f>IF(D51="","",'Maquette CGRP indicé'!$R$26)</f>
        <v/>
      </c>
      <c r="Y51" s="42" t="str">
        <f>IF(E51="","",'Maquette CGRP indicé'!$R$27)</f>
        <v/>
      </c>
      <c r="Z51" s="42" t="str">
        <f>IF(F51="","",'Maquette CGRP indicé'!$R$28)</f>
        <v/>
      </c>
      <c r="AA51" s="42" t="str">
        <f>IF(G51="","",'Maquette CGRP indicé'!$R$29)</f>
        <v/>
      </c>
      <c r="AB51" s="42" t="str">
        <f>IF(H51="","",'Maquette CGRP indicé'!$R$30)</f>
        <v/>
      </c>
      <c r="AC51" s="42" t="str">
        <f>IF(I51="","",'Maquette CGRP indicé'!$R$31)</f>
        <v/>
      </c>
      <c r="AD51" s="42" t="str">
        <f>IF(J51="","",'Maquette CGRP indicé'!$R$32)</f>
        <v/>
      </c>
      <c r="AE51" s="42" t="str">
        <f>IF(K51="","",'Maquette CGRP indicé'!$R$33)</f>
        <v/>
      </c>
      <c r="AF51" s="42" t="str">
        <f>IF(L51="","",'Maquette CGRP indicé'!$R$34)</f>
        <v/>
      </c>
      <c r="AG51" s="42" t="str">
        <f>IF(M51="","",'Maquette CGRP indicé'!$R$35)</f>
        <v/>
      </c>
      <c r="AH51" s="42" t="str">
        <f>IF(N51="","",'Maquette CGRP indicé'!$R$36)</f>
        <v/>
      </c>
      <c r="AI51" s="42" t="str">
        <f>IF(O51="","",'Maquette CGRP indicé'!$R$37)</f>
        <v/>
      </c>
      <c r="AJ51" s="42" t="str">
        <f>IF(P51="","",'Maquette CGRP indicé'!$R$38)</f>
        <v/>
      </c>
      <c r="AK51" s="42" t="str">
        <f>IF(Q51="","",'Maquette CGRP indicé'!$R$39)</f>
        <v/>
      </c>
      <c r="AL51" s="64"/>
      <c r="AM51" s="64"/>
      <c r="AN51" s="64"/>
      <c r="AO51" s="64"/>
      <c r="AP51" s="65"/>
      <c r="AQ51" s="45" t="str">
        <f>IF(C51="","",'Maquette CGRP indicé'!$G$25)</f>
        <v/>
      </c>
      <c r="AR51" s="46" t="str">
        <f>IF(D51="","",'Maquette CGRP indicé'!$G$26)</f>
        <v/>
      </c>
      <c r="AS51" s="46" t="str">
        <f>IF(E51="","",'Maquette CGRP indicé'!$G$27)</f>
        <v/>
      </c>
      <c r="AT51" s="46" t="str">
        <f>IF(F51="","",'Maquette CGRP indicé'!$G$28)</f>
        <v/>
      </c>
      <c r="AU51" s="46" t="str">
        <f>IF(G51="","",'Maquette CGRP indicé'!$G$29)</f>
        <v/>
      </c>
      <c r="AV51" s="46" t="str">
        <f>IF(H51="","",'Maquette CGRP indicé'!$G$30)</f>
        <v/>
      </c>
      <c r="AW51" s="46" t="str">
        <f>IF(I51="","",'Maquette CGRP indicé'!$G$31)</f>
        <v/>
      </c>
      <c r="AX51" s="46" t="str">
        <f>IF(J51="","",'Maquette CGRP indicé'!$G$32)</f>
        <v/>
      </c>
      <c r="AY51" s="46" t="str">
        <f>IF(K51="","",'Maquette CGRP indicé'!$G$33)</f>
        <v/>
      </c>
      <c r="AZ51" s="46" t="str">
        <f>IF(L51="","",'Maquette CGRP indicé'!$G$34)</f>
        <v/>
      </c>
      <c r="BA51" s="46" t="str">
        <f>IF(M51="","",'Maquette CGRP indicé'!$G$35)</f>
        <v/>
      </c>
      <c r="BB51" s="46" t="str">
        <f>IF(N51="","",'Maquette CGRP indicé'!$G$36)</f>
        <v/>
      </c>
      <c r="BC51" s="46" t="str">
        <f>IF(O51="","",'Maquette CGRP indicé'!$G$37)</f>
        <v/>
      </c>
      <c r="BD51" s="46" t="str">
        <f>IF(P51="","",'Maquette CGRP indicé'!$G$38)</f>
        <v/>
      </c>
      <c r="BE51" s="46" t="str">
        <f>IF(Q51="","",'Maquette CGRP indicé'!$G$39)</f>
        <v/>
      </c>
      <c r="BF51" s="68"/>
      <c r="BG51" s="68"/>
      <c r="BH51" s="68"/>
      <c r="BI51" s="68"/>
      <c r="BJ51" s="69"/>
      <c r="BK51" s="48" t="str">
        <f>IF(C51="","",'Maquette CGRP indicé'!$H$25)</f>
        <v/>
      </c>
      <c r="BL51" s="49" t="str">
        <f>IF(D51="","",'Maquette CGRP indicé'!$H$26)</f>
        <v/>
      </c>
      <c r="BM51" s="49" t="str">
        <f>IF(E51="","",'Maquette CGRP indicé'!$H$27)</f>
        <v/>
      </c>
      <c r="BN51" s="49" t="str">
        <f>IF(F51="","",'Maquette CGRP indicé'!$H$28)</f>
        <v/>
      </c>
      <c r="BO51" s="49" t="str">
        <f>IF(G51="","",'Maquette CGRP indicé'!$H$29)</f>
        <v/>
      </c>
      <c r="BP51" s="49" t="str">
        <f>IF(H51="","",'Maquette CGRP indicé'!$H$30)</f>
        <v/>
      </c>
      <c r="BQ51" s="49" t="str">
        <f>IF(I51="","",'Maquette CGRP indicé'!$H$31)</f>
        <v/>
      </c>
      <c r="BR51" s="49" t="str">
        <f>IF(J51="","",'Maquette CGRP indicé'!$H$32)</f>
        <v/>
      </c>
      <c r="BS51" s="49" t="str">
        <f>IF(K51="","",'Maquette CGRP indicé'!$H$33)</f>
        <v/>
      </c>
      <c r="BT51" s="49" t="str">
        <f>IF(L51="","",'Maquette CGRP indicé'!$H$34)</f>
        <v/>
      </c>
      <c r="BU51" s="49" t="str">
        <f>IF(M51="","",'Maquette CGRP indicé'!$H$35)</f>
        <v/>
      </c>
      <c r="BV51" s="49" t="str">
        <f>IF(N51="","",'Maquette CGRP indicé'!$H$36)</f>
        <v/>
      </c>
      <c r="BW51" s="49" t="str">
        <f>IF(O51="","",'Maquette CGRP indicé'!$H$37)</f>
        <v/>
      </c>
      <c r="BX51" s="49" t="str">
        <f>IF(P51="","",'Maquette CGRP indicé'!$H$38)</f>
        <v/>
      </c>
      <c r="BY51" s="49" t="str">
        <f>IF(Q51="","",'Maquette CGRP indicé'!$H$39)</f>
        <v/>
      </c>
      <c r="BZ51" s="72"/>
      <c r="CA51" s="72"/>
      <c r="CB51" s="72"/>
      <c r="CC51" s="72"/>
      <c r="CD51" s="73"/>
      <c r="CE51" s="38" t="str">
        <f>IF(C51="","",'Maquette CGRP indicé'!$I$25)</f>
        <v/>
      </c>
      <c r="CF51" s="39" t="str">
        <f>IF(D51="","",'Maquette CGRP indicé'!$I$26)</f>
        <v/>
      </c>
      <c r="CG51" s="39" t="str">
        <f>IF(E51="","",'Maquette CGRP indicé'!$I$27)</f>
        <v/>
      </c>
      <c r="CH51" s="39" t="str">
        <f>IF(F51="","",'Maquette CGRP indicé'!$I$28)</f>
        <v/>
      </c>
      <c r="CI51" s="39" t="str">
        <f>IF(G51="","",'Maquette CGRP indicé'!$I$29)</f>
        <v/>
      </c>
      <c r="CJ51" s="39" t="str">
        <f>IF(H51="","",'Maquette CGRP indicé'!$I$30)</f>
        <v/>
      </c>
      <c r="CK51" s="39" t="str">
        <f>IF(I51="","",'Maquette CGRP indicé'!$I$31)</f>
        <v/>
      </c>
      <c r="CL51" s="39" t="str">
        <f>IF(J51="","",'Maquette CGRP indicé'!$I$32)</f>
        <v/>
      </c>
      <c r="CM51" s="39" t="str">
        <f>IF(K51="","",'Maquette CGRP indicé'!$I$33)</f>
        <v/>
      </c>
      <c r="CN51" s="39" t="str">
        <f>IF(L51="","",'Maquette CGRP indicé'!$I$34)</f>
        <v/>
      </c>
      <c r="CO51" s="39" t="str">
        <f>IF(M51="","",'Maquette CGRP indicé'!$I$35)</f>
        <v/>
      </c>
      <c r="CP51" s="39" t="str">
        <f>IF(N51="","",'Maquette CGRP indicé'!$I$36)</f>
        <v/>
      </c>
      <c r="CQ51" s="39" t="str">
        <f>IF(O51="","",'Maquette CGRP indicé'!$I$37)</f>
        <v/>
      </c>
      <c r="CR51" s="39" t="str">
        <f>IF(P51="","",'Maquette CGRP indicé'!$I$38)</f>
        <v/>
      </c>
      <c r="CS51" s="39" t="str">
        <f>IF(Q51="","",'Maquette CGRP indicé'!$I$39)</f>
        <v/>
      </c>
      <c r="CT51" s="68"/>
      <c r="CU51" s="68"/>
      <c r="CV51" s="68"/>
      <c r="CW51" s="68"/>
      <c r="CX51" s="69"/>
      <c r="CY51" s="1">
        <f t="shared" si="2"/>
        <v>45340</v>
      </c>
      <c r="CZ51" s="1" t="str">
        <f t="shared" si="3"/>
        <v>01/01-03/03</v>
      </c>
      <c r="DA51" s="22" t="str">
        <f t="shared" si="4"/>
        <v/>
      </c>
      <c r="DB51" s="22" t="str">
        <f t="shared" si="5"/>
        <v/>
      </c>
      <c r="DC51" s="29" t="str">
        <f t="shared" si="6"/>
        <v/>
      </c>
      <c r="DD51" s="29" t="str">
        <f t="shared" si="7"/>
        <v/>
      </c>
      <c r="DE51" s="29" t="str">
        <f t="shared" si="8"/>
        <v/>
      </c>
    </row>
    <row r="52" spans="1:109">
      <c r="A52" s="9">
        <f t="shared" si="15"/>
        <v>45341</v>
      </c>
      <c r="B52" s="9" t="str">
        <f>IF(AND(formules!$K$29="sogarantykids",A52&gt;formules!$F$30),"",VLOOKUP(TEXT(A52,"jj/mm"),formules!B:C,2,FALSE))</f>
        <v>01/01-03/03</v>
      </c>
      <c r="C52" s="63" t="str">
        <f>IF(B52="","",IF(AND(A52&gt;'Maquette CGRP indicé'!$C$25-1,A52&lt;'Maquette CGRP indicé'!$D$25+1),"X",""))</f>
        <v/>
      </c>
      <c r="D52" s="63" t="str">
        <f>IF(B52="","",IF(AND(A52&gt;'Maquette CGRP indicé'!$C$26-1,A52&lt;'Maquette CGRP indicé'!$D$26+1),"X",""))</f>
        <v/>
      </c>
      <c r="E52" s="63" t="str">
        <f>IF(B52="","",IF(AND(A52&gt;'Maquette CGRP indicé'!$C$27-1,A52&lt;'Maquette CGRP indicé'!$D$27+1),"X",""))</f>
        <v/>
      </c>
      <c r="F52" s="63" t="str">
        <f>IF(B52="","",IF(AND(A52&gt;'Maquette CGRP indicé'!$C$28-1,A52&lt;'Maquette CGRP indicé'!$D$28+1),"X",""))</f>
        <v/>
      </c>
      <c r="G52" s="63" t="str">
        <f>IF(B52="","",IF(AND(A52&gt;'Maquette CGRP indicé'!$C$29-1,A52&lt;'Maquette CGRP indicé'!$D$29+1),"X",""))</f>
        <v/>
      </c>
      <c r="H52" s="63" t="str">
        <f>IF(B52="","",IF(AND(A52&gt;'Maquette CGRP indicé'!$C$30-1,A52&lt;'Maquette CGRP indicé'!$D$30+1),"X",""))</f>
        <v/>
      </c>
      <c r="I52" s="63" t="str">
        <f>IF(B52="","",IF(AND(A52&gt;'Maquette CGRP indicé'!$C$31-1,A52&lt;'Maquette CGRP indicé'!$D$31+1),"X",""))</f>
        <v/>
      </c>
      <c r="J52" s="63" t="str">
        <f>IF(B52="","",IF(AND(A52&gt;'Maquette CGRP indicé'!$C$32-1,A52&lt;'Maquette CGRP indicé'!$D$32+1),"X",""))</f>
        <v/>
      </c>
      <c r="K52" s="63" t="str">
        <f>IF(B52="","",IF(AND(A52&gt;'Maquette CGRP indicé'!$C$33-1,A52&lt;'Maquette CGRP indicé'!$D$33+1),"X",""))</f>
        <v/>
      </c>
      <c r="L52" s="63" t="str">
        <f>IF(B52="","",IF(AND(A52&gt;'Maquette CGRP indicé'!$C$34-1,A52&lt;'Maquette CGRP indicé'!$D$34+1),"X",""))</f>
        <v/>
      </c>
      <c r="M52" s="63" t="str">
        <f>IF(B52="","",IF(AND(A52&gt;'Maquette CGRP indicé'!$C$35-1,A52&lt;'Maquette CGRP indicé'!$D$35+1),"X",""))</f>
        <v/>
      </c>
      <c r="N52" s="63" t="str">
        <f>IF(B52="","",IF(AND(A52&gt;'Maquette CGRP indicé'!$C$36-1,A52&lt;'Maquette CGRP indicé'!$D$36+1),"X",""))</f>
        <v/>
      </c>
      <c r="O52" s="63" t="str">
        <f>IF(B52="","",IF(AND(A52&gt;'Maquette CGRP indicé'!$C$37-1,A52&lt;'Maquette CGRP indicé'!$D$37+1),"X",""))</f>
        <v/>
      </c>
      <c r="P52" s="63" t="str">
        <f>IF(B52="","",IF(AND(A52&gt;'Maquette CGRP indicé'!$C$38-1,A52&lt;'Maquette CGRP indicé'!$D$38+1),"X",""))</f>
        <v/>
      </c>
      <c r="Q52" s="63" t="str">
        <f>IF(B52="","",IF(AND(A52&gt;'Maquette CGRP indicé'!$C$39-1,A52&lt;'Maquette CGRP indicé'!$D$39+1),"X",""))</f>
        <v/>
      </c>
      <c r="W52" s="41" t="str">
        <f>IF(C52="","",'Maquette CGRP indicé'!$R$25)</f>
        <v/>
      </c>
      <c r="X52" s="42" t="str">
        <f>IF(D52="","",'Maquette CGRP indicé'!$R$26)</f>
        <v/>
      </c>
      <c r="Y52" s="42" t="str">
        <f>IF(E52="","",'Maquette CGRP indicé'!$R$27)</f>
        <v/>
      </c>
      <c r="Z52" s="42" t="str">
        <f>IF(F52="","",'Maquette CGRP indicé'!$R$28)</f>
        <v/>
      </c>
      <c r="AA52" s="42" t="str">
        <f>IF(G52="","",'Maquette CGRP indicé'!$R$29)</f>
        <v/>
      </c>
      <c r="AB52" s="42" t="str">
        <f>IF(H52="","",'Maquette CGRP indicé'!$R$30)</f>
        <v/>
      </c>
      <c r="AC52" s="42" t="str">
        <f>IF(I52="","",'Maquette CGRP indicé'!$R$31)</f>
        <v/>
      </c>
      <c r="AD52" s="42" t="str">
        <f>IF(J52="","",'Maquette CGRP indicé'!$R$32)</f>
        <v/>
      </c>
      <c r="AE52" s="42" t="str">
        <f>IF(K52="","",'Maquette CGRP indicé'!$R$33)</f>
        <v/>
      </c>
      <c r="AF52" s="42" t="str">
        <f>IF(L52="","",'Maquette CGRP indicé'!$R$34)</f>
        <v/>
      </c>
      <c r="AG52" s="42" t="str">
        <f>IF(M52="","",'Maquette CGRP indicé'!$R$35)</f>
        <v/>
      </c>
      <c r="AH52" s="42" t="str">
        <f>IF(N52="","",'Maquette CGRP indicé'!$R$36)</f>
        <v/>
      </c>
      <c r="AI52" s="42" t="str">
        <f>IF(O52="","",'Maquette CGRP indicé'!$R$37)</f>
        <v/>
      </c>
      <c r="AJ52" s="42" t="str">
        <f>IF(P52="","",'Maquette CGRP indicé'!$R$38)</f>
        <v/>
      </c>
      <c r="AK52" s="42" t="str">
        <f>IF(Q52="","",'Maquette CGRP indicé'!$R$39)</f>
        <v/>
      </c>
      <c r="AL52" s="64"/>
      <c r="AM52" s="64"/>
      <c r="AN52" s="64"/>
      <c r="AO52" s="64"/>
      <c r="AP52" s="65"/>
      <c r="AQ52" s="45" t="str">
        <f>IF(C52="","",'Maquette CGRP indicé'!$G$25)</f>
        <v/>
      </c>
      <c r="AR52" s="46" t="str">
        <f>IF(D52="","",'Maquette CGRP indicé'!$G$26)</f>
        <v/>
      </c>
      <c r="AS52" s="46" t="str">
        <f>IF(E52="","",'Maquette CGRP indicé'!$G$27)</f>
        <v/>
      </c>
      <c r="AT52" s="46" t="str">
        <f>IF(F52="","",'Maquette CGRP indicé'!$G$28)</f>
        <v/>
      </c>
      <c r="AU52" s="46" t="str">
        <f>IF(G52="","",'Maquette CGRP indicé'!$G$29)</f>
        <v/>
      </c>
      <c r="AV52" s="46" t="str">
        <f>IF(H52="","",'Maquette CGRP indicé'!$G$30)</f>
        <v/>
      </c>
      <c r="AW52" s="46" t="str">
        <f>IF(I52="","",'Maquette CGRP indicé'!$G$31)</f>
        <v/>
      </c>
      <c r="AX52" s="46" t="str">
        <f>IF(J52="","",'Maquette CGRP indicé'!$G$32)</f>
        <v/>
      </c>
      <c r="AY52" s="46" t="str">
        <f>IF(K52="","",'Maquette CGRP indicé'!$G$33)</f>
        <v/>
      </c>
      <c r="AZ52" s="46" t="str">
        <f>IF(L52="","",'Maquette CGRP indicé'!$G$34)</f>
        <v/>
      </c>
      <c r="BA52" s="46" t="str">
        <f>IF(M52="","",'Maquette CGRP indicé'!$G$35)</f>
        <v/>
      </c>
      <c r="BB52" s="46" t="str">
        <f>IF(N52="","",'Maquette CGRP indicé'!$G$36)</f>
        <v/>
      </c>
      <c r="BC52" s="46" t="str">
        <f>IF(O52="","",'Maquette CGRP indicé'!$G$37)</f>
        <v/>
      </c>
      <c r="BD52" s="46" t="str">
        <f>IF(P52="","",'Maquette CGRP indicé'!$G$38)</f>
        <v/>
      </c>
      <c r="BE52" s="46" t="str">
        <f>IF(Q52="","",'Maquette CGRP indicé'!$G$39)</f>
        <v/>
      </c>
      <c r="BF52" s="68"/>
      <c r="BG52" s="68"/>
      <c r="BH52" s="68"/>
      <c r="BI52" s="68"/>
      <c r="BJ52" s="69"/>
      <c r="BK52" s="48" t="str">
        <f>IF(C52="","",'Maquette CGRP indicé'!$H$25)</f>
        <v/>
      </c>
      <c r="BL52" s="49" t="str">
        <f>IF(D52="","",'Maquette CGRP indicé'!$H$26)</f>
        <v/>
      </c>
      <c r="BM52" s="49" t="str">
        <f>IF(E52="","",'Maquette CGRP indicé'!$H$27)</f>
        <v/>
      </c>
      <c r="BN52" s="49" t="str">
        <f>IF(F52="","",'Maquette CGRP indicé'!$H$28)</f>
        <v/>
      </c>
      <c r="BO52" s="49" t="str">
        <f>IF(G52="","",'Maquette CGRP indicé'!$H$29)</f>
        <v/>
      </c>
      <c r="BP52" s="49" t="str">
        <f>IF(H52="","",'Maquette CGRP indicé'!$H$30)</f>
        <v/>
      </c>
      <c r="BQ52" s="49" t="str">
        <f>IF(I52="","",'Maquette CGRP indicé'!$H$31)</f>
        <v/>
      </c>
      <c r="BR52" s="49" t="str">
        <f>IF(J52="","",'Maquette CGRP indicé'!$H$32)</f>
        <v/>
      </c>
      <c r="BS52" s="49" t="str">
        <f>IF(K52="","",'Maquette CGRP indicé'!$H$33)</f>
        <v/>
      </c>
      <c r="BT52" s="49" t="str">
        <f>IF(L52="","",'Maquette CGRP indicé'!$H$34)</f>
        <v/>
      </c>
      <c r="BU52" s="49" t="str">
        <f>IF(M52="","",'Maquette CGRP indicé'!$H$35)</f>
        <v/>
      </c>
      <c r="BV52" s="49" t="str">
        <f>IF(N52="","",'Maquette CGRP indicé'!$H$36)</f>
        <v/>
      </c>
      <c r="BW52" s="49" t="str">
        <f>IF(O52="","",'Maquette CGRP indicé'!$H$37)</f>
        <v/>
      </c>
      <c r="BX52" s="49" t="str">
        <f>IF(P52="","",'Maquette CGRP indicé'!$H$38)</f>
        <v/>
      </c>
      <c r="BY52" s="49" t="str">
        <f>IF(Q52="","",'Maquette CGRP indicé'!$H$39)</f>
        <v/>
      </c>
      <c r="BZ52" s="72"/>
      <c r="CA52" s="72"/>
      <c r="CB52" s="72"/>
      <c r="CC52" s="72"/>
      <c r="CD52" s="73"/>
      <c r="CE52" s="38" t="str">
        <f>IF(C52="","",'Maquette CGRP indicé'!$I$25)</f>
        <v/>
      </c>
      <c r="CF52" s="39" t="str">
        <f>IF(D52="","",'Maquette CGRP indicé'!$I$26)</f>
        <v/>
      </c>
      <c r="CG52" s="39" t="str">
        <f>IF(E52="","",'Maquette CGRP indicé'!$I$27)</f>
        <v/>
      </c>
      <c r="CH52" s="39" t="str">
        <f>IF(F52="","",'Maquette CGRP indicé'!$I$28)</f>
        <v/>
      </c>
      <c r="CI52" s="39" t="str">
        <f>IF(G52="","",'Maquette CGRP indicé'!$I$29)</f>
        <v/>
      </c>
      <c r="CJ52" s="39" t="str">
        <f>IF(H52="","",'Maquette CGRP indicé'!$I$30)</f>
        <v/>
      </c>
      <c r="CK52" s="39" t="str">
        <f>IF(I52="","",'Maquette CGRP indicé'!$I$31)</f>
        <v/>
      </c>
      <c r="CL52" s="39" t="str">
        <f>IF(J52="","",'Maquette CGRP indicé'!$I$32)</f>
        <v/>
      </c>
      <c r="CM52" s="39" t="str">
        <f>IF(K52="","",'Maquette CGRP indicé'!$I$33)</f>
        <v/>
      </c>
      <c r="CN52" s="39" t="str">
        <f>IF(L52="","",'Maquette CGRP indicé'!$I$34)</f>
        <v/>
      </c>
      <c r="CO52" s="39" t="str">
        <f>IF(M52="","",'Maquette CGRP indicé'!$I$35)</f>
        <v/>
      </c>
      <c r="CP52" s="39" t="str">
        <f>IF(N52="","",'Maquette CGRP indicé'!$I$36)</f>
        <v/>
      </c>
      <c r="CQ52" s="39" t="str">
        <f>IF(O52="","",'Maquette CGRP indicé'!$I$37)</f>
        <v/>
      </c>
      <c r="CR52" s="39" t="str">
        <f>IF(P52="","",'Maquette CGRP indicé'!$I$38)</f>
        <v/>
      </c>
      <c r="CS52" s="39" t="str">
        <f>IF(Q52="","",'Maquette CGRP indicé'!$I$39)</f>
        <v/>
      </c>
      <c r="CT52" s="68"/>
      <c r="CU52" s="68"/>
      <c r="CV52" s="68"/>
      <c r="CW52" s="68"/>
      <c r="CX52" s="69"/>
      <c r="CY52" s="1">
        <f t="shared" si="2"/>
        <v>45341</v>
      </c>
      <c r="CZ52" s="1" t="str">
        <f t="shared" si="3"/>
        <v>01/01-03/03</v>
      </c>
      <c r="DA52" s="22" t="str">
        <f t="shared" si="4"/>
        <v/>
      </c>
      <c r="DB52" s="22" t="str">
        <f t="shared" si="5"/>
        <v/>
      </c>
      <c r="DC52" s="29" t="str">
        <f t="shared" si="6"/>
        <v/>
      </c>
      <c r="DD52" s="29" t="str">
        <f t="shared" si="7"/>
        <v/>
      </c>
      <c r="DE52" s="29" t="str">
        <f t="shared" si="8"/>
        <v/>
      </c>
    </row>
    <row r="53" spans="1:109">
      <c r="A53" s="9">
        <f t="shared" si="15"/>
        <v>45342</v>
      </c>
      <c r="B53" s="9" t="str">
        <f>IF(AND(formules!$K$29="sogarantykids",A53&gt;formules!$F$30),"",VLOOKUP(TEXT(A53,"jj/mm"),formules!B:C,2,FALSE))</f>
        <v>01/01-03/03</v>
      </c>
      <c r="C53" s="63" t="str">
        <f>IF(B53="","",IF(AND(A53&gt;'Maquette CGRP indicé'!$C$25-1,A53&lt;'Maquette CGRP indicé'!$D$25+1),"X",""))</f>
        <v/>
      </c>
      <c r="D53" s="63" t="str">
        <f>IF(B53="","",IF(AND(A53&gt;'Maquette CGRP indicé'!$C$26-1,A53&lt;'Maquette CGRP indicé'!$D$26+1),"X",""))</f>
        <v/>
      </c>
      <c r="E53" s="63" t="str">
        <f>IF(B53="","",IF(AND(A53&gt;'Maquette CGRP indicé'!$C$27-1,A53&lt;'Maquette CGRP indicé'!$D$27+1),"X",""))</f>
        <v/>
      </c>
      <c r="F53" s="63" t="str">
        <f>IF(B53="","",IF(AND(A53&gt;'Maquette CGRP indicé'!$C$28-1,A53&lt;'Maquette CGRP indicé'!$D$28+1),"X",""))</f>
        <v/>
      </c>
      <c r="G53" s="63" t="str">
        <f>IF(B53="","",IF(AND(A53&gt;'Maquette CGRP indicé'!$C$29-1,A53&lt;'Maquette CGRP indicé'!$D$29+1),"X",""))</f>
        <v/>
      </c>
      <c r="H53" s="63" t="str">
        <f>IF(B53="","",IF(AND(A53&gt;'Maquette CGRP indicé'!$C$30-1,A53&lt;'Maquette CGRP indicé'!$D$30+1),"X",""))</f>
        <v/>
      </c>
      <c r="I53" s="63" t="str">
        <f>IF(B53="","",IF(AND(A53&gt;'Maquette CGRP indicé'!$C$31-1,A53&lt;'Maquette CGRP indicé'!$D$31+1),"X",""))</f>
        <v/>
      </c>
      <c r="J53" s="63" t="str">
        <f>IF(B53="","",IF(AND(A53&gt;'Maquette CGRP indicé'!$C$32-1,A53&lt;'Maquette CGRP indicé'!$D$32+1),"X",""))</f>
        <v/>
      </c>
      <c r="K53" s="63" t="str">
        <f>IF(B53="","",IF(AND(A53&gt;'Maquette CGRP indicé'!$C$33-1,A53&lt;'Maquette CGRP indicé'!$D$33+1),"X",""))</f>
        <v/>
      </c>
      <c r="L53" s="63" t="str">
        <f>IF(B53="","",IF(AND(A53&gt;'Maquette CGRP indicé'!$C$34-1,A53&lt;'Maquette CGRP indicé'!$D$34+1),"X",""))</f>
        <v/>
      </c>
      <c r="M53" s="63" t="str">
        <f>IF(B53="","",IF(AND(A53&gt;'Maquette CGRP indicé'!$C$35-1,A53&lt;'Maquette CGRP indicé'!$D$35+1),"X",""))</f>
        <v/>
      </c>
      <c r="N53" s="63" t="str">
        <f>IF(B53="","",IF(AND(A53&gt;'Maquette CGRP indicé'!$C$36-1,A53&lt;'Maquette CGRP indicé'!$D$36+1),"X",""))</f>
        <v/>
      </c>
      <c r="O53" s="63" t="str">
        <f>IF(B53="","",IF(AND(A53&gt;'Maquette CGRP indicé'!$C$37-1,A53&lt;'Maquette CGRP indicé'!$D$37+1),"X",""))</f>
        <v/>
      </c>
      <c r="P53" s="63" t="str">
        <f>IF(B53="","",IF(AND(A53&gt;'Maquette CGRP indicé'!$C$38-1,A53&lt;'Maquette CGRP indicé'!$D$38+1),"X",""))</f>
        <v/>
      </c>
      <c r="Q53" s="63" t="str">
        <f>IF(B53="","",IF(AND(A53&gt;'Maquette CGRP indicé'!$C$39-1,A53&lt;'Maquette CGRP indicé'!$D$39+1),"X",""))</f>
        <v/>
      </c>
      <c r="W53" s="41" t="str">
        <f>IF(C53="","",'Maquette CGRP indicé'!$R$25)</f>
        <v/>
      </c>
      <c r="X53" s="42" t="str">
        <f>IF(D53="","",'Maquette CGRP indicé'!$R$26)</f>
        <v/>
      </c>
      <c r="Y53" s="42" t="str">
        <f>IF(E53="","",'Maquette CGRP indicé'!$R$27)</f>
        <v/>
      </c>
      <c r="Z53" s="42" t="str">
        <f>IF(F53="","",'Maquette CGRP indicé'!$R$28)</f>
        <v/>
      </c>
      <c r="AA53" s="42" t="str">
        <f>IF(G53="","",'Maquette CGRP indicé'!$R$29)</f>
        <v/>
      </c>
      <c r="AB53" s="42" t="str">
        <f>IF(H53="","",'Maquette CGRP indicé'!$R$30)</f>
        <v/>
      </c>
      <c r="AC53" s="42" t="str">
        <f>IF(I53="","",'Maquette CGRP indicé'!$R$31)</f>
        <v/>
      </c>
      <c r="AD53" s="42" t="str">
        <f>IF(J53="","",'Maquette CGRP indicé'!$R$32)</f>
        <v/>
      </c>
      <c r="AE53" s="42" t="str">
        <f>IF(K53="","",'Maquette CGRP indicé'!$R$33)</f>
        <v/>
      </c>
      <c r="AF53" s="42" t="str">
        <f>IF(L53="","",'Maquette CGRP indicé'!$R$34)</f>
        <v/>
      </c>
      <c r="AG53" s="42" t="str">
        <f>IF(M53="","",'Maquette CGRP indicé'!$R$35)</f>
        <v/>
      </c>
      <c r="AH53" s="42" t="str">
        <f>IF(N53="","",'Maquette CGRP indicé'!$R$36)</f>
        <v/>
      </c>
      <c r="AI53" s="42" t="str">
        <f>IF(O53="","",'Maquette CGRP indicé'!$R$37)</f>
        <v/>
      </c>
      <c r="AJ53" s="42" t="str">
        <f>IF(P53="","",'Maquette CGRP indicé'!$R$38)</f>
        <v/>
      </c>
      <c r="AK53" s="42" t="str">
        <f>IF(Q53="","",'Maquette CGRP indicé'!$R$39)</f>
        <v/>
      </c>
      <c r="AL53" s="64"/>
      <c r="AM53" s="64"/>
      <c r="AN53" s="64"/>
      <c r="AO53" s="64"/>
      <c r="AP53" s="65"/>
      <c r="AQ53" s="45" t="str">
        <f>IF(C53="","",'Maquette CGRP indicé'!$G$25)</f>
        <v/>
      </c>
      <c r="AR53" s="46" t="str">
        <f>IF(D53="","",'Maquette CGRP indicé'!$G$26)</f>
        <v/>
      </c>
      <c r="AS53" s="46" t="str">
        <f>IF(E53="","",'Maquette CGRP indicé'!$G$27)</f>
        <v/>
      </c>
      <c r="AT53" s="46" t="str">
        <f>IF(F53="","",'Maquette CGRP indicé'!$G$28)</f>
        <v/>
      </c>
      <c r="AU53" s="46" t="str">
        <f>IF(G53="","",'Maquette CGRP indicé'!$G$29)</f>
        <v/>
      </c>
      <c r="AV53" s="46" t="str">
        <f>IF(H53="","",'Maquette CGRP indicé'!$G$30)</f>
        <v/>
      </c>
      <c r="AW53" s="46" t="str">
        <f>IF(I53="","",'Maquette CGRP indicé'!$G$31)</f>
        <v/>
      </c>
      <c r="AX53" s="46" t="str">
        <f>IF(J53="","",'Maquette CGRP indicé'!$G$32)</f>
        <v/>
      </c>
      <c r="AY53" s="46" t="str">
        <f>IF(K53="","",'Maquette CGRP indicé'!$G$33)</f>
        <v/>
      </c>
      <c r="AZ53" s="46" t="str">
        <f>IF(L53="","",'Maquette CGRP indicé'!$G$34)</f>
        <v/>
      </c>
      <c r="BA53" s="46" t="str">
        <f>IF(M53="","",'Maquette CGRP indicé'!$G$35)</f>
        <v/>
      </c>
      <c r="BB53" s="46" t="str">
        <f>IF(N53="","",'Maquette CGRP indicé'!$G$36)</f>
        <v/>
      </c>
      <c r="BC53" s="46" t="str">
        <f>IF(O53="","",'Maquette CGRP indicé'!$G$37)</f>
        <v/>
      </c>
      <c r="BD53" s="46" t="str">
        <f>IF(P53="","",'Maquette CGRP indicé'!$G$38)</f>
        <v/>
      </c>
      <c r="BE53" s="46" t="str">
        <f>IF(Q53="","",'Maquette CGRP indicé'!$G$39)</f>
        <v/>
      </c>
      <c r="BF53" s="68"/>
      <c r="BG53" s="68"/>
      <c r="BH53" s="68"/>
      <c r="BI53" s="68"/>
      <c r="BJ53" s="69"/>
      <c r="BK53" s="48" t="str">
        <f>IF(C53="","",'Maquette CGRP indicé'!$H$25)</f>
        <v/>
      </c>
      <c r="BL53" s="49" t="str">
        <f>IF(D53="","",'Maquette CGRP indicé'!$H$26)</f>
        <v/>
      </c>
      <c r="BM53" s="49" t="str">
        <f>IF(E53="","",'Maquette CGRP indicé'!$H$27)</f>
        <v/>
      </c>
      <c r="BN53" s="49" t="str">
        <f>IF(F53="","",'Maquette CGRP indicé'!$H$28)</f>
        <v/>
      </c>
      <c r="BO53" s="49" t="str">
        <f>IF(G53="","",'Maquette CGRP indicé'!$H$29)</f>
        <v/>
      </c>
      <c r="BP53" s="49" t="str">
        <f>IF(H53="","",'Maquette CGRP indicé'!$H$30)</f>
        <v/>
      </c>
      <c r="BQ53" s="49" t="str">
        <f>IF(I53="","",'Maquette CGRP indicé'!$H$31)</f>
        <v/>
      </c>
      <c r="BR53" s="49" t="str">
        <f>IF(J53="","",'Maquette CGRP indicé'!$H$32)</f>
        <v/>
      </c>
      <c r="BS53" s="49" t="str">
        <f>IF(K53="","",'Maquette CGRP indicé'!$H$33)</f>
        <v/>
      </c>
      <c r="BT53" s="49" t="str">
        <f>IF(L53="","",'Maquette CGRP indicé'!$H$34)</f>
        <v/>
      </c>
      <c r="BU53" s="49" t="str">
        <f>IF(M53="","",'Maquette CGRP indicé'!$H$35)</f>
        <v/>
      </c>
      <c r="BV53" s="49" t="str">
        <f>IF(N53="","",'Maquette CGRP indicé'!$H$36)</f>
        <v/>
      </c>
      <c r="BW53" s="49" t="str">
        <f>IF(O53="","",'Maquette CGRP indicé'!$H$37)</f>
        <v/>
      </c>
      <c r="BX53" s="49" t="str">
        <f>IF(P53="","",'Maquette CGRP indicé'!$H$38)</f>
        <v/>
      </c>
      <c r="BY53" s="49" t="str">
        <f>IF(Q53="","",'Maquette CGRP indicé'!$H$39)</f>
        <v/>
      </c>
      <c r="BZ53" s="72"/>
      <c r="CA53" s="72"/>
      <c r="CB53" s="72"/>
      <c r="CC53" s="72"/>
      <c r="CD53" s="73"/>
      <c r="CE53" s="38" t="str">
        <f>IF(C53="","",'Maquette CGRP indicé'!$I$25)</f>
        <v/>
      </c>
      <c r="CF53" s="39" t="str">
        <f>IF(D53="","",'Maquette CGRP indicé'!$I$26)</f>
        <v/>
      </c>
      <c r="CG53" s="39" t="str">
        <f>IF(E53="","",'Maquette CGRP indicé'!$I$27)</f>
        <v/>
      </c>
      <c r="CH53" s="39" t="str">
        <f>IF(F53="","",'Maquette CGRP indicé'!$I$28)</f>
        <v/>
      </c>
      <c r="CI53" s="39" t="str">
        <f>IF(G53="","",'Maquette CGRP indicé'!$I$29)</f>
        <v/>
      </c>
      <c r="CJ53" s="39" t="str">
        <f>IF(H53="","",'Maquette CGRP indicé'!$I$30)</f>
        <v/>
      </c>
      <c r="CK53" s="39" t="str">
        <f>IF(I53="","",'Maquette CGRP indicé'!$I$31)</f>
        <v/>
      </c>
      <c r="CL53" s="39" t="str">
        <f>IF(J53="","",'Maquette CGRP indicé'!$I$32)</f>
        <v/>
      </c>
      <c r="CM53" s="39" t="str">
        <f>IF(K53="","",'Maquette CGRP indicé'!$I$33)</f>
        <v/>
      </c>
      <c r="CN53" s="39" t="str">
        <f>IF(L53="","",'Maquette CGRP indicé'!$I$34)</f>
        <v/>
      </c>
      <c r="CO53" s="39" t="str">
        <f>IF(M53="","",'Maquette CGRP indicé'!$I$35)</f>
        <v/>
      </c>
      <c r="CP53" s="39" t="str">
        <f>IF(N53="","",'Maquette CGRP indicé'!$I$36)</f>
        <v/>
      </c>
      <c r="CQ53" s="39" t="str">
        <f>IF(O53="","",'Maquette CGRP indicé'!$I$37)</f>
        <v/>
      </c>
      <c r="CR53" s="39" t="str">
        <f>IF(P53="","",'Maquette CGRP indicé'!$I$38)</f>
        <v/>
      </c>
      <c r="CS53" s="39" t="str">
        <f>IF(Q53="","",'Maquette CGRP indicé'!$I$39)</f>
        <v/>
      </c>
      <c r="CT53" s="68"/>
      <c r="CU53" s="68"/>
      <c r="CV53" s="68"/>
      <c r="CW53" s="68"/>
      <c r="CX53" s="69"/>
      <c r="CY53" s="1">
        <f t="shared" si="2"/>
        <v>45342</v>
      </c>
      <c r="CZ53" s="1" t="str">
        <f t="shared" si="3"/>
        <v>01/01-03/03</v>
      </c>
      <c r="DA53" s="22" t="str">
        <f t="shared" si="4"/>
        <v/>
      </c>
      <c r="DB53" s="22" t="str">
        <f t="shared" si="5"/>
        <v/>
      </c>
      <c r="DC53" s="29" t="str">
        <f t="shared" si="6"/>
        <v/>
      </c>
      <c r="DD53" s="29" t="str">
        <f t="shared" si="7"/>
        <v/>
      </c>
      <c r="DE53" s="29" t="str">
        <f t="shared" si="8"/>
        <v/>
      </c>
    </row>
    <row r="54" spans="1:109">
      <c r="A54" s="9">
        <f t="shared" si="15"/>
        <v>45343</v>
      </c>
      <c r="B54" s="9" t="str">
        <f>IF(AND(formules!$K$29="sogarantykids",A54&gt;formules!$F$30),"",VLOOKUP(TEXT(A54,"jj/mm"),formules!B:C,2,FALSE))</f>
        <v>01/01-03/03</v>
      </c>
      <c r="C54" s="63" t="str">
        <f>IF(B54="","",IF(AND(A54&gt;'Maquette CGRP indicé'!$C$25-1,A54&lt;'Maquette CGRP indicé'!$D$25+1),"X",""))</f>
        <v/>
      </c>
      <c r="D54" s="63" t="str">
        <f>IF(B54="","",IF(AND(A54&gt;'Maquette CGRP indicé'!$C$26-1,A54&lt;'Maquette CGRP indicé'!$D$26+1),"X",""))</f>
        <v/>
      </c>
      <c r="E54" s="63" t="str">
        <f>IF(B54="","",IF(AND(A54&gt;'Maquette CGRP indicé'!$C$27-1,A54&lt;'Maquette CGRP indicé'!$D$27+1),"X",""))</f>
        <v/>
      </c>
      <c r="F54" s="63" t="str">
        <f>IF(B54="","",IF(AND(A54&gt;'Maquette CGRP indicé'!$C$28-1,A54&lt;'Maquette CGRP indicé'!$D$28+1),"X",""))</f>
        <v/>
      </c>
      <c r="G54" s="63" t="str">
        <f>IF(B54="","",IF(AND(A54&gt;'Maquette CGRP indicé'!$C$29-1,A54&lt;'Maquette CGRP indicé'!$D$29+1),"X",""))</f>
        <v/>
      </c>
      <c r="H54" s="63" t="str">
        <f>IF(B54="","",IF(AND(A54&gt;'Maquette CGRP indicé'!$C$30-1,A54&lt;'Maquette CGRP indicé'!$D$30+1),"X",""))</f>
        <v/>
      </c>
      <c r="I54" s="63" t="str">
        <f>IF(B54="","",IF(AND(A54&gt;'Maquette CGRP indicé'!$C$31-1,A54&lt;'Maquette CGRP indicé'!$D$31+1),"X",""))</f>
        <v/>
      </c>
      <c r="J54" s="63" t="str">
        <f>IF(B54="","",IF(AND(A54&gt;'Maquette CGRP indicé'!$C$32-1,A54&lt;'Maquette CGRP indicé'!$D$32+1),"X",""))</f>
        <v/>
      </c>
      <c r="K54" s="63" t="str">
        <f>IF(B54="","",IF(AND(A54&gt;'Maquette CGRP indicé'!$C$33-1,A54&lt;'Maquette CGRP indicé'!$D$33+1),"X",""))</f>
        <v/>
      </c>
      <c r="L54" s="63" t="str">
        <f>IF(B54="","",IF(AND(A54&gt;'Maquette CGRP indicé'!$C$34-1,A54&lt;'Maquette CGRP indicé'!$D$34+1),"X",""))</f>
        <v/>
      </c>
      <c r="M54" s="63" t="str">
        <f>IF(B54="","",IF(AND(A54&gt;'Maquette CGRP indicé'!$C$35-1,A54&lt;'Maquette CGRP indicé'!$D$35+1),"X",""))</f>
        <v/>
      </c>
      <c r="N54" s="63" t="str">
        <f>IF(B54="","",IF(AND(A54&gt;'Maquette CGRP indicé'!$C$36-1,A54&lt;'Maquette CGRP indicé'!$D$36+1),"X",""))</f>
        <v/>
      </c>
      <c r="O54" s="63" t="str">
        <f>IF(B54="","",IF(AND(A54&gt;'Maquette CGRP indicé'!$C$37-1,A54&lt;'Maquette CGRP indicé'!$D$37+1),"X",""))</f>
        <v/>
      </c>
      <c r="P54" s="63" t="str">
        <f>IF(B54="","",IF(AND(A54&gt;'Maquette CGRP indicé'!$C$38-1,A54&lt;'Maquette CGRP indicé'!$D$38+1),"X",""))</f>
        <v/>
      </c>
      <c r="Q54" s="63" t="str">
        <f>IF(B54="","",IF(AND(A54&gt;'Maquette CGRP indicé'!$C$39-1,A54&lt;'Maquette CGRP indicé'!$D$39+1),"X",""))</f>
        <v/>
      </c>
      <c r="W54" s="41" t="str">
        <f>IF(C54="","",'Maquette CGRP indicé'!$R$25)</f>
        <v/>
      </c>
      <c r="X54" s="42" t="str">
        <f>IF(D54="","",'Maquette CGRP indicé'!$R$26)</f>
        <v/>
      </c>
      <c r="Y54" s="42" t="str">
        <f>IF(E54="","",'Maquette CGRP indicé'!$R$27)</f>
        <v/>
      </c>
      <c r="Z54" s="42" t="str">
        <f>IF(F54="","",'Maquette CGRP indicé'!$R$28)</f>
        <v/>
      </c>
      <c r="AA54" s="42" t="str">
        <f>IF(G54="","",'Maquette CGRP indicé'!$R$29)</f>
        <v/>
      </c>
      <c r="AB54" s="42" t="str">
        <f>IF(H54="","",'Maquette CGRP indicé'!$R$30)</f>
        <v/>
      </c>
      <c r="AC54" s="42" t="str">
        <f>IF(I54="","",'Maquette CGRP indicé'!$R$31)</f>
        <v/>
      </c>
      <c r="AD54" s="42" t="str">
        <f>IF(J54="","",'Maquette CGRP indicé'!$R$32)</f>
        <v/>
      </c>
      <c r="AE54" s="42" t="str">
        <f>IF(K54="","",'Maquette CGRP indicé'!$R$33)</f>
        <v/>
      </c>
      <c r="AF54" s="42" t="str">
        <f>IF(L54="","",'Maquette CGRP indicé'!$R$34)</f>
        <v/>
      </c>
      <c r="AG54" s="42" t="str">
        <f>IF(M54="","",'Maquette CGRP indicé'!$R$35)</f>
        <v/>
      </c>
      <c r="AH54" s="42" t="str">
        <f>IF(N54="","",'Maquette CGRP indicé'!$R$36)</f>
        <v/>
      </c>
      <c r="AI54" s="42" t="str">
        <f>IF(O54="","",'Maquette CGRP indicé'!$R$37)</f>
        <v/>
      </c>
      <c r="AJ54" s="42" t="str">
        <f>IF(P54="","",'Maquette CGRP indicé'!$R$38)</f>
        <v/>
      </c>
      <c r="AK54" s="42" t="str">
        <f>IF(Q54="","",'Maquette CGRP indicé'!$R$39)</f>
        <v/>
      </c>
      <c r="AL54" s="64"/>
      <c r="AM54" s="64"/>
      <c r="AN54" s="64"/>
      <c r="AO54" s="64"/>
      <c r="AP54" s="65"/>
      <c r="AQ54" s="45" t="str">
        <f>IF(C54="","",'Maquette CGRP indicé'!$G$25)</f>
        <v/>
      </c>
      <c r="AR54" s="46" t="str">
        <f>IF(D54="","",'Maquette CGRP indicé'!$G$26)</f>
        <v/>
      </c>
      <c r="AS54" s="46" t="str">
        <f>IF(E54="","",'Maquette CGRP indicé'!$G$27)</f>
        <v/>
      </c>
      <c r="AT54" s="46" t="str">
        <f>IF(F54="","",'Maquette CGRP indicé'!$G$28)</f>
        <v/>
      </c>
      <c r="AU54" s="46" t="str">
        <f>IF(G54="","",'Maquette CGRP indicé'!$G$29)</f>
        <v/>
      </c>
      <c r="AV54" s="46" t="str">
        <f>IF(H54="","",'Maquette CGRP indicé'!$G$30)</f>
        <v/>
      </c>
      <c r="AW54" s="46" t="str">
        <f>IF(I54="","",'Maquette CGRP indicé'!$G$31)</f>
        <v/>
      </c>
      <c r="AX54" s="46" t="str">
        <f>IF(J54="","",'Maquette CGRP indicé'!$G$32)</f>
        <v/>
      </c>
      <c r="AY54" s="46" t="str">
        <f>IF(K54="","",'Maquette CGRP indicé'!$G$33)</f>
        <v/>
      </c>
      <c r="AZ54" s="46" t="str">
        <f>IF(L54="","",'Maquette CGRP indicé'!$G$34)</f>
        <v/>
      </c>
      <c r="BA54" s="46" t="str">
        <f>IF(M54="","",'Maquette CGRP indicé'!$G$35)</f>
        <v/>
      </c>
      <c r="BB54" s="46" t="str">
        <f>IF(N54="","",'Maquette CGRP indicé'!$G$36)</f>
        <v/>
      </c>
      <c r="BC54" s="46" t="str">
        <f>IF(O54="","",'Maquette CGRP indicé'!$G$37)</f>
        <v/>
      </c>
      <c r="BD54" s="46" t="str">
        <f>IF(P54="","",'Maquette CGRP indicé'!$G$38)</f>
        <v/>
      </c>
      <c r="BE54" s="46" t="str">
        <f>IF(Q54="","",'Maquette CGRP indicé'!$G$39)</f>
        <v/>
      </c>
      <c r="BF54" s="68"/>
      <c r="BG54" s="68"/>
      <c r="BH54" s="68"/>
      <c r="BI54" s="68"/>
      <c r="BJ54" s="69"/>
      <c r="BK54" s="48" t="str">
        <f>IF(C54="","",'Maquette CGRP indicé'!$H$25)</f>
        <v/>
      </c>
      <c r="BL54" s="49" t="str">
        <f>IF(D54="","",'Maquette CGRP indicé'!$H$26)</f>
        <v/>
      </c>
      <c r="BM54" s="49" t="str">
        <f>IF(E54="","",'Maquette CGRP indicé'!$H$27)</f>
        <v/>
      </c>
      <c r="BN54" s="49" t="str">
        <f>IF(F54="","",'Maquette CGRP indicé'!$H$28)</f>
        <v/>
      </c>
      <c r="BO54" s="49" t="str">
        <f>IF(G54="","",'Maquette CGRP indicé'!$H$29)</f>
        <v/>
      </c>
      <c r="BP54" s="49" t="str">
        <f>IF(H54="","",'Maquette CGRP indicé'!$H$30)</f>
        <v/>
      </c>
      <c r="BQ54" s="49" t="str">
        <f>IF(I54="","",'Maquette CGRP indicé'!$H$31)</f>
        <v/>
      </c>
      <c r="BR54" s="49" t="str">
        <f>IF(J54="","",'Maquette CGRP indicé'!$H$32)</f>
        <v/>
      </c>
      <c r="BS54" s="49" t="str">
        <f>IF(K54="","",'Maquette CGRP indicé'!$H$33)</f>
        <v/>
      </c>
      <c r="BT54" s="49" t="str">
        <f>IF(L54="","",'Maquette CGRP indicé'!$H$34)</f>
        <v/>
      </c>
      <c r="BU54" s="49" t="str">
        <f>IF(M54="","",'Maquette CGRP indicé'!$H$35)</f>
        <v/>
      </c>
      <c r="BV54" s="49" t="str">
        <f>IF(N54="","",'Maquette CGRP indicé'!$H$36)</f>
        <v/>
      </c>
      <c r="BW54" s="49" t="str">
        <f>IF(O54="","",'Maquette CGRP indicé'!$H$37)</f>
        <v/>
      </c>
      <c r="BX54" s="49" t="str">
        <f>IF(P54="","",'Maquette CGRP indicé'!$H$38)</f>
        <v/>
      </c>
      <c r="BY54" s="49" t="str">
        <f>IF(Q54="","",'Maquette CGRP indicé'!$H$39)</f>
        <v/>
      </c>
      <c r="BZ54" s="72"/>
      <c r="CA54" s="72"/>
      <c r="CB54" s="72"/>
      <c r="CC54" s="72"/>
      <c r="CD54" s="73"/>
      <c r="CE54" s="38" t="str">
        <f>IF(C54="","",'Maquette CGRP indicé'!$I$25)</f>
        <v/>
      </c>
      <c r="CF54" s="39" t="str">
        <f>IF(D54="","",'Maquette CGRP indicé'!$I$26)</f>
        <v/>
      </c>
      <c r="CG54" s="39" t="str">
        <f>IF(E54="","",'Maquette CGRP indicé'!$I$27)</f>
        <v/>
      </c>
      <c r="CH54" s="39" t="str">
        <f>IF(F54="","",'Maquette CGRP indicé'!$I$28)</f>
        <v/>
      </c>
      <c r="CI54" s="39" t="str">
        <f>IF(G54="","",'Maquette CGRP indicé'!$I$29)</f>
        <v/>
      </c>
      <c r="CJ54" s="39" t="str">
        <f>IF(H54="","",'Maquette CGRP indicé'!$I$30)</f>
        <v/>
      </c>
      <c r="CK54" s="39" t="str">
        <f>IF(I54="","",'Maquette CGRP indicé'!$I$31)</f>
        <v/>
      </c>
      <c r="CL54" s="39" t="str">
        <f>IF(J54="","",'Maquette CGRP indicé'!$I$32)</f>
        <v/>
      </c>
      <c r="CM54" s="39" t="str">
        <f>IF(K54="","",'Maquette CGRP indicé'!$I$33)</f>
        <v/>
      </c>
      <c r="CN54" s="39" t="str">
        <f>IF(L54="","",'Maquette CGRP indicé'!$I$34)</f>
        <v/>
      </c>
      <c r="CO54" s="39" t="str">
        <f>IF(M54="","",'Maquette CGRP indicé'!$I$35)</f>
        <v/>
      </c>
      <c r="CP54" s="39" t="str">
        <f>IF(N54="","",'Maquette CGRP indicé'!$I$36)</f>
        <v/>
      </c>
      <c r="CQ54" s="39" t="str">
        <f>IF(O54="","",'Maquette CGRP indicé'!$I$37)</f>
        <v/>
      </c>
      <c r="CR54" s="39" t="str">
        <f>IF(P54="","",'Maquette CGRP indicé'!$I$38)</f>
        <v/>
      </c>
      <c r="CS54" s="39" t="str">
        <f>IF(Q54="","",'Maquette CGRP indicé'!$I$39)</f>
        <v/>
      </c>
      <c r="CT54" s="68"/>
      <c r="CU54" s="68"/>
      <c r="CV54" s="68"/>
      <c r="CW54" s="68"/>
      <c r="CX54" s="69"/>
      <c r="CY54" s="1">
        <f t="shared" si="2"/>
        <v>45343</v>
      </c>
      <c r="CZ54" s="1" t="str">
        <f t="shared" si="3"/>
        <v>01/01-03/03</v>
      </c>
      <c r="DA54" s="22" t="str">
        <f t="shared" si="4"/>
        <v/>
      </c>
      <c r="DB54" s="22" t="str">
        <f t="shared" si="5"/>
        <v/>
      </c>
      <c r="DC54" s="29" t="str">
        <f t="shared" si="6"/>
        <v/>
      </c>
      <c r="DD54" s="29" t="str">
        <f t="shared" si="7"/>
        <v/>
      </c>
      <c r="DE54" s="29" t="str">
        <f t="shared" si="8"/>
        <v/>
      </c>
    </row>
    <row r="55" spans="1:109">
      <c r="A55" s="9">
        <f t="shared" si="15"/>
        <v>45344</v>
      </c>
      <c r="B55" s="9" t="str">
        <f>IF(AND(formules!$K$29="sogarantykids",A55&gt;formules!$F$30),"",VLOOKUP(TEXT(A55,"jj/mm"),formules!B:C,2,FALSE))</f>
        <v>01/01-03/03</v>
      </c>
      <c r="C55" s="63" t="str">
        <f>IF(B55="","",IF(AND(A55&gt;'Maquette CGRP indicé'!$C$25-1,A55&lt;'Maquette CGRP indicé'!$D$25+1),"X",""))</f>
        <v/>
      </c>
      <c r="D55" s="63" t="str">
        <f>IF(B55="","",IF(AND(A55&gt;'Maquette CGRP indicé'!$C$26-1,A55&lt;'Maquette CGRP indicé'!$D$26+1),"X",""))</f>
        <v/>
      </c>
      <c r="E55" s="63" t="str">
        <f>IF(B55="","",IF(AND(A55&gt;'Maquette CGRP indicé'!$C$27-1,A55&lt;'Maquette CGRP indicé'!$D$27+1),"X",""))</f>
        <v/>
      </c>
      <c r="F55" s="63" t="str">
        <f>IF(B55="","",IF(AND(A55&gt;'Maquette CGRP indicé'!$C$28-1,A55&lt;'Maquette CGRP indicé'!$D$28+1),"X",""))</f>
        <v/>
      </c>
      <c r="G55" s="63" t="str">
        <f>IF(B55="","",IF(AND(A55&gt;'Maquette CGRP indicé'!$C$29-1,A55&lt;'Maquette CGRP indicé'!$D$29+1),"X",""))</f>
        <v/>
      </c>
      <c r="H55" s="63" t="str">
        <f>IF(B55="","",IF(AND(A55&gt;'Maquette CGRP indicé'!$C$30-1,A55&lt;'Maquette CGRP indicé'!$D$30+1),"X",""))</f>
        <v/>
      </c>
      <c r="I55" s="63" t="str">
        <f>IF(B55="","",IF(AND(A55&gt;'Maquette CGRP indicé'!$C$31-1,A55&lt;'Maquette CGRP indicé'!$D$31+1),"X",""))</f>
        <v/>
      </c>
      <c r="J55" s="63" t="str">
        <f>IF(B55="","",IF(AND(A55&gt;'Maquette CGRP indicé'!$C$32-1,A55&lt;'Maquette CGRP indicé'!$D$32+1),"X",""))</f>
        <v/>
      </c>
      <c r="K55" s="63" t="str">
        <f>IF(B55="","",IF(AND(A55&gt;'Maquette CGRP indicé'!$C$33-1,A55&lt;'Maquette CGRP indicé'!$D$33+1),"X",""))</f>
        <v/>
      </c>
      <c r="L55" s="63" t="str">
        <f>IF(B55="","",IF(AND(A55&gt;'Maquette CGRP indicé'!$C$34-1,A55&lt;'Maquette CGRP indicé'!$D$34+1),"X",""))</f>
        <v/>
      </c>
      <c r="M55" s="63" t="str">
        <f>IF(B55="","",IF(AND(A55&gt;'Maquette CGRP indicé'!$C$35-1,A55&lt;'Maquette CGRP indicé'!$D$35+1),"X",""))</f>
        <v/>
      </c>
      <c r="N55" s="63" t="str">
        <f>IF(B55="","",IF(AND(A55&gt;'Maquette CGRP indicé'!$C$36-1,A55&lt;'Maquette CGRP indicé'!$D$36+1),"X",""))</f>
        <v/>
      </c>
      <c r="O55" s="63" t="str">
        <f>IF(B55="","",IF(AND(A55&gt;'Maquette CGRP indicé'!$C$37-1,A55&lt;'Maquette CGRP indicé'!$D$37+1),"X",""))</f>
        <v/>
      </c>
      <c r="P55" s="63" t="str">
        <f>IF(B55="","",IF(AND(A55&gt;'Maquette CGRP indicé'!$C$38-1,A55&lt;'Maquette CGRP indicé'!$D$38+1),"X",""))</f>
        <v/>
      </c>
      <c r="Q55" s="63" t="str">
        <f>IF(B55="","",IF(AND(A55&gt;'Maquette CGRP indicé'!$C$39-1,A55&lt;'Maquette CGRP indicé'!$D$39+1),"X",""))</f>
        <v/>
      </c>
      <c r="W55" s="41" t="str">
        <f>IF(C55="","",'Maquette CGRP indicé'!$R$25)</f>
        <v/>
      </c>
      <c r="X55" s="42" t="str">
        <f>IF(D55="","",'Maquette CGRP indicé'!$R$26)</f>
        <v/>
      </c>
      <c r="Y55" s="42" t="str">
        <f>IF(E55="","",'Maquette CGRP indicé'!$R$27)</f>
        <v/>
      </c>
      <c r="Z55" s="42" t="str">
        <f>IF(F55="","",'Maquette CGRP indicé'!$R$28)</f>
        <v/>
      </c>
      <c r="AA55" s="42" t="str">
        <f>IF(G55="","",'Maquette CGRP indicé'!$R$29)</f>
        <v/>
      </c>
      <c r="AB55" s="42" t="str">
        <f>IF(H55="","",'Maquette CGRP indicé'!$R$30)</f>
        <v/>
      </c>
      <c r="AC55" s="42" t="str">
        <f>IF(I55="","",'Maquette CGRP indicé'!$R$31)</f>
        <v/>
      </c>
      <c r="AD55" s="42" t="str">
        <f>IF(J55="","",'Maquette CGRP indicé'!$R$32)</f>
        <v/>
      </c>
      <c r="AE55" s="42" t="str">
        <f>IF(K55="","",'Maquette CGRP indicé'!$R$33)</f>
        <v/>
      </c>
      <c r="AF55" s="42" t="str">
        <f>IF(L55="","",'Maquette CGRP indicé'!$R$34)</f>
        <v/>
      </c>
      <c r="AG55" s="42" t="str">
        <f>IF(M55="","",'Maquette CGRP indicé'!$R$35)</f>
        <v/>
      </c>
      <c r="AH55" s="42" t="str">
        <f>IF(N55="","",'Maquette CGRP indicé'!$R$36)</f>
        <v/>
      </c>
      <c r="AI55" s="42" t="str">
        <f>IF(O55="","",'Maquette CGRP indicé'!$R$37)</f>
        <v/>
      </c>
      <c r="AJ55" s="42" t="str">
        <f>IF(P55="","",'Maquette CGRP indicé'!$R$38)</f>
        <v/>
      </c>
      <c r="AK55" s="42" t="str">
        <f>IF(Q55="","",'Maquette CGRP indicé'!$R$39)</f>
        <v/>
      </c>
      <c r="AL55" s="64"/>
      <c r="AM55" s="64"/>
      <c r="AN55" s="64"/>
      <c r="AO55" s="64"/>
      <c r="AP55" s="65"/>
      <c r="AQ55" s="45" t="str">
        <f>IF(C55="","",'Maquette CGRP indicé'!$G$25)</f>
        <v/>
      </c>
      <c r="AR55" s="46" t="str">
        <f>IF(D55="","",'Maquette CGRP indicé'!$G$26)</f>
        <v/>
      </c>
      <c r="AS55" s="46" t="str">
        <f>IF(E55="","",'Maquette CGRP indicé'!$G$27)</f>
        <v/>
      </c>
      <c r="AT55" s="46" t="str">
        <f>IF(F55="","",'Maquette CGRP indicé'!$G$28)</f>
        <v/>
      </c>
      <c r="AU55" s="46" t="str">
        <f>IF(G55="","",'Maquette CGRP indicé'!$G$29)</f>
        <v/>
      </c>
      <c r="AV55" s="46" t="str">
        <f>IF(H55="","",'Maquette CGRP indicé'!$G$30)</f>
        <v/>
      </c>
      <c r="AW55" s="46" t="str">
        <f>IF(I55="","",'Maquette CGRP indicé'!$G$31)</f>
        <v/>
      </c>
      <c r="AX55" s="46" t="str">
        <f>IF(J55="","",'Maquette CGRP indicé'!$G$32)</f>
        <v/>
      </c>
      <c r="AY55" s="46" t="str">
        <f>IF(K55="","",'Maquette CGRP indicé'!$G$33)</f>
        <v/>
      </c>
      <c r="AZ55" s="46" t="str">
        <f>IF(L55="","",'Maquette CGRP indicé'!$G$34)</f>
        <v/>
      </c>
      <c r="BA55" s="46" t="str">
        <f>IF(M55="","",'Maquette CGRP indicé'!$G$35)</f>
        <v/>
      </c>
      <c r="BB55" s="46" t="str">
        <f>IF(N55="","",'Maquette CGRP indicé'!$G$36)</f>
        <v/>
      </c>
      <c r="BC55" s="46" t="str">
        <f>IF(O55="","",'Maquette CGRP indicé'!$G$37)</f>
        <v/>
      </c>
      <c r="BD55" s="46" t="str">
        <f>IF(P55="","",'Maquette CGRP indicé'!$G$38)</f>
        <v/>
      </c>
      <c r="BE55" s="46" t="str">
        <f>IF(Q55="","",'Maquette CGRP indicé'!$G$39)</f>
        <v/>
      </c>
      <c r="BF55" s="68"/>
      <c r="BG55" s="68"/>
      <c r="BH55" s="68"/>
      <c r="BI55" s="68"/>
      <c r="BJ55" s="69"/>
      <c r="BK55" s="48" t="str">
        <f>IF(C55="","",'Maquette CGRP indicé'!$H$25)</f>
        <v/>
      </c>
      <c r="BL55" s="49" t="str">
        <f>IF(D55="","",'Maquette CGRP indicé'!$H$26)</f>
        <v/>
      </c>
      <c r="BM55" s="49" t="str">
        <f>IF(E55="","",'Maquette CGRP indicé'!$H$27)</f>
        <v/>
      </c>
      <c r="BN55" s="49" t="str">
        <f>IF(F55="","",'Maquette CGRP indicé'!$H$28)</f>
        <v/>
      </c>
      <c r="BO55" s="49" t="str">
        <f>IF(G55="","",'Maquette CGRP indicé'!$H$29)</f>
        <v/>
      </c>
      <c r="BP55" s="49" t="str">
        <f>IF(H55="","",'Maquette CGRP indicé'!$H$30)</f>
        <v/>
      </c>
      <c r="BQ55" s="49" t="str">
        <f>IF(I55="","",'Maquette CGRP indicé'!$H$31)</f>
        <v/>
      </c>
      <c r="BR55" s="49" t="str">
        <f>IF(J55="","",'Maquette CGRP indicé'!$H$32)</f>
        <v/>
      </c>
      <c r="BS55" s="49" t="str">
        <f>IF(K55="","",'Maquette CGRP indicé'!$H$33)</f>
        <v/>
      </c>
      <c r="BT55" s="49" t="str">
        <f>IF(L55="","",'Maquette CGRP indicé'!$H$34)</f>
        <v/>
      </c>
      <c r="BU55" s="49" t="str">
        <f>IF(M55="","",'Maquette CGRP indicé'!$H$35)</f>
        <v/>
      </c>
      <c r="BV55" s="49" t="str">
        <f>IF(N55="","",'Maquette CGRP indicé'!$H$36)</f>
        <v/>
      </c>
      <c r="BW55" s="49" t="str">
        <f>IF(O55="","",'Maquette CGRP indicé'!$H$37)</f>
        <v/>
      </c>
      <c r="BX55" s="49" t="str">
        <f>IF(P55="","",'Maquette CGRP indicé'!$H$38)</f>
        <v/>
      </c>
      <c r="BY55" s="49" t="str">
        <f>IF(Q55="","",'Maquette CGRP indicé'!$H$39)</f>
        <v/>
      </c>
      <c r="BZ55" s="72"/>
      <c r="CA55" s="72"/>
      <c r="CB55" s="72"/>
      <c r="CC55" s="72"/>
      <c r="CD55" s="73"/>
      <c r="CE55" s="38" t="str">
        <f>IF(C55="","",'Maquette CGRP indicé'!$I$25)</f>
        <v/>
      </c>
      <c r="CF55" s="39" t="str">
        <f>IF(D55="","",'Maquette CGRP indicé'!$I$26)</f>
        <v/>
      </c>
      <c r="CG55" s="39" t="str">
        <f>IF(E55="","",'Maquette CGRP indicé'!$I$27)</f>
        <v/>
      </c>
      <c r="CH55" s="39" t="str">
        <f>IF(F55="","",'Maquette CGRP indicé'!$I$28)</f>
        <v/>
      </c>
      <c r="CI55" s="39" t="str">
        <f>IF(G55="","",'Maquette CGRP indicé'!$I$29)</f>
        <v/>
      </c>
      <c r="CJ55" s="39" t="str">
        <f>IF(H55="","",'Maquette CGRP indicé'!$I$30)</f>
        <v/>
      </c>
      <c r="CK55" s="39" t="str">
        <f>IF(I55="","",'Maquette CGRP indicé'!$I$31)</f>
        <v/>
      </c>
      <c r="CL55" s="39" t="str">
        <f>IF(J55="","",'Maquette CGRP indicé'!$I$32)</f>
        <v/>
      </c>
      <c r="CM55" s="39" t="str">
        <f>IF(K55="","",'Maquette CGRP indicé'!$I$33)</f>
        <v/>
      </c>
      <c r="CN55" s="39" t="str">
        <f>IF(L55="","",'Maquette CGRP indicé'!$I$34)</f>
        <v/>
      </c>
      <c r="CO55" s="39" t="str">
        <f>IF(M55="","",'Maquette CGRP indicé'!$I$35)</f>
        <v/>
      </c>
      <c r="CP55" s="39" t="str">
        <f>IF(N55="","",'Maquette CGRP indicé'!$I$36)</f>
        <v/>
      </c>
      <c r="CQ55" s="39" t="str">
        <f>IF(O55="","",'Maquette CGRP indicé'!$I$37)</f>
        <v/>
      </c>
      <c r="CR55" s="39" t="str">
        <f>IF(P55="","",'Maquette CGRP indicé'!$I$38)</f>
        <v/>
      </c>
      <c r="CS55" s="39" t="str">
        <f>IF(Q55="","",'Maquette CGRP indicé'!$I$39)</f>
        <v/>
      </c>
      <c r="CT55" s="68"/>
      <c r="CU55" s="68"/>
      <c r="CV55" s="68"/>
      <c r="CW55" s="68"/>
      <c r="CX55" s="69"/>
      <c r="CY55" s="1">
        <f t="shared" si="2"/>
        <v>45344</v>
      </c>
      <c r="CZ55" s="1" t="str">
        <f t="shared" si="3"/>
        <v>01/01-03/03</v>
      </c>
      <c r="DA55" s="22" t="str">
        <f t="shared" si="4"/>
        <v/>
      </c>
      <c r="DB55" s="22" t="str">
        <f t="shared" si="5"/>
        <v/>
      </c>
      <c r="DC55" s="29" t="str">
        <f t="shared" si="6"/>
        <v/>
      </c>
      <c r="DD55" s="29" t="str">
        <f t="shared" si="7"/>
        <v/>
      </c>
      <c r="DE55" s="29" t="str">
        <f t="shared" si="8"/>
        <v/>
      </c>
    </row>
    <row r="56" spans="1:109">
      <c r="A56" s="9">
        <f t="shared" si="15"/>
        <v>45345</v>
      </c>
      <c r="B56" s="9" t="str">
        <f>IF(AND(formules!$K$29="sogarantykids",A56&gt;formules!$F$30),"",VLOOKUP(TEXT(A56,"jj/mm"),formules!B:C,2,FALSE))</f>
        <v>01/01-03/03</v>
      </c>
      <c r="C56" s="63" t="str">
        <f>IF(B56="","",IF(AND(A56&gt;'Maquette CGRP indicé'!$C$25-1,A56&lt;'Maquette CGRP indicé'!$D$25+1),"X",""))</f>
        <v/>
      </c>
      <c r="D56" s="63" t="str">
        <f>IF(B56="","",IF(AND(A56&gt;'Maquette CGRP indicé'!$C$26-1,A56&lt;'Maquette CGRP indicé'!$D$26+1),"X",""))</f>
        <v/>
      </c>
      <c r="E56" s="63" t="str">
        <f>IF(B56="","",IF(AND(A56&gt;'Maquette CGRP indicé'!$C$27-1,A56&lt;'Maquette CGRP indicé'!$D$27+1),"X",""))</f>
        <v/>
      </c>
      <c r="F56" s="63" t="str">
        <f>IF(B56="","",IF(AND(A56&gt;'Maquette CGRP indicé'!$C$28-1,A56&lt;'Maquette CGRP indicé'!$D$28+1),"X",""))</f>
        <v/>
      </c>
      <c r="G56" s="63" t="str">
        <f>IF(B56="","",IF(AND(A56&gt;'Maquette CGRP indicé'!$C$29-1,A56&lt;'Maquette CGRP indicé'!$D$29+1),"X",""))</f>
        <v/>
      </c>
      <c r="H56" s="63" t="str">
        <f>IF(B56="","",IF(AND(A56&gt;'Maquette CGRP indicé'!$C$30-1,A56&lt;'Maquette CGRP indicé'!$D$30+1),"X",""))</f>
        <v/>
      </c>
      <c r="I56" s="63" t="str">
        <f>IF(B56="","",IF(AND(A56&gt;'Maquette CGRP indicé'!$C$31-1,A56&lt;'Maquette CGRP indicé'!$D$31+1),"X",""))</f>
        <v/>
      </c>
      <c r="J56" s="63" t="str">
        <f>IF(B56="","",IF(AND(A56&gt;'Maquette CGRP indicé'!$C$32-1,A56&lt;'Maquette CGRP indicé'!$D$32+1),"X",""))</f>
        <v/>
      </c>
      <c r="K56" s="63" t="str">
        <f>IF(B56="","",IF(AND(A56&gt;'Maquette CGRP indicé'!$C$33-1,A56&lt;'Maquette CGRP indicé'!$D$33+1),"X",""))</f>
        <v/>
      </c>
      <c r="L56" s="63" t="str">
        <f>IF(B56="","",IF(AND(A56&gt;'Maquette CGRP indicé'!$C$34-1,A56&lt;'Maquette CGRP indicé'!$D$34+1),"X",""))</f>
        <v/>
      </c>
      <c r="M56" s="63" t="str">
        <f>IF(B56="","",IF(AND(A56&gt;'Maquette CGRP indicé'!$C$35-1,A56&lt;'Maquette CGRP indicé'!$D$35+1),"X",""))</f>
        <v/>
      </c>
      <c r="N56" s="63" t="str">
        <f>IF(B56="","",IF(AND(A56&gt;'Maquette CGRP indicé'!$C$36-1,A56&lt;'Maquette CGRP indicé'!$D$36+1),"X",""))</f>
        <v/>
      </c>
      <c r="O56" s="63" t="str">
        <f>IF(B56="","",IF(AND(A56&gt;'Maquette CGRP indicé'!$C$37-1,A56&lt;'Maquette CGRP indicé'!$D$37+1),"X",""))</f>
        <v/>
      </c>
      <c r="P56" s="63" t="str">
        <f>IF(B56="","",IF(AND(A56&gt;'Maquette CGRP indicé'!$C$38-1,A56&lt;'Maquette CGRP indicé'!$D$38+1),"X",""))</f>
        <v/>
      </c>
      <c r="Q56" s="63" t="str">
        <f>IF(B56="","",IF(AND(A56&gt;'Maquette CGRP indicé'!$C$39-1,A56&lt;'Maquette CGRP indicé'!$D$39+1),"X",""))</f>
        <v/>
      </c>
      <c r="W56" s="41" t="str">
        <f>IF(C56="","",'Maquette CGRP indicé'!$R$25)</f>
        <v/>
      </c>
      <c r="X56" s="42" t="str">
        <f>IF(D56="","",'Maquette CGRP indicé'!$R$26)</f>
        <v/>
      </c>
      <c r="Y56" s="42" t="str">
        <f>IF(E56="","",'Maquette CGRP indicé'!$R$27)</f>
        <v/>
      </c>
      <c r="Z56" s="42" t="str">
        <f>IF(F56="","",'Maquette CGRP indicé'!$R$28)</f>
        <v/>
      </c>
      <c r="AA56" s="42" t="str">
        <f>IF(G56="","",'Maquette CGRP indicé'!$R$29)</f>
        <v/>
      </c>
      <c r="AB56" s="42" t="str">
        <f>IF(H56="","",'Maquette CGRP indicé'!$R$30)</f>
        <v/>
      </c>
      <c r="AC56" s="42" t="str">
        <f>IF(I56="","",'Maquette CGRP indicé'!$R$31)</f>
        <v/>
      </c>
      <c r="AD56" s="42" t="str">
        <f>IF(J56="","",'Maquette CGRP indicé'!$R$32)</f>
        <v/>
      </c>
      <c r="AE56" s="42" t="str">
        <f>IF(K56="","",'Maquette CGRP indicé'!$R$33)</f>
        <v/>
      </c>
      <c r="AF56" s="42" t="str">
        <f>IF(L56="","",'Maquette CGRP indicé'!$R$34)</f>
        <v/>
      </c>
      <c r="AG56" s="42" t="str">
        <f>IF(M56="","",'Maquette CGRP indicé'!$R$35)</f>
        <v/>
      </c>
      <c r="AH56" s="42" t="str">
        <f>IF(N56="","",'Maquette CGRP indicé'!$R$36)</f>
        <v/>
      </c>
      <c r="AI56" s="42" t="str">
        <f>IF(O56="","",'Maquette CGRP indicé'!$R$37)</f>
        <v/>
      </c>
      <c r="AJ56" s="42" t="str">
        <f>IF(P56="","",'Maquette CGRP indicé'!$R$38)</f>
        <v/>
      </c>
      <c r="AK56" s="42" t="str">
        <f>IF(Q56="","",'Maquette CGRP indicé'!$R$39)</f>
        <v/>
      </c>
      <c r="AL56" s="64"/>
      <c r="AM56" s="64"/>
      <c r="AN56" s="64"/>
      <c r="AO56" s="64"/>
      <c r="AP56" s="65"/>
      <c r="AQ56" s="45" t="str">
        <f>IF(C56="","",'Maquette CGRP indicé'!$G$25)</f>
        <v/>
      </c>
      <c r="AR56" s="46" t="str">
        <f>IF(D56="","",'Maquette CGRP indicé'!$G$26)</f>
        <v/>
      </c>
      <c r="AS56" s="46" t="str">
        <f>IF(E56="","",'Maquette CGRP indicé'!$G$27)</f>
        <v/>
      </c>
      <c r="AT56" s="46" t="str">
        <f>IF(F56="","",'Maquette CGRP indicé'!$G$28)</f>
        <v/>
      </c>
      <c r="AU56" s="46" t="str">
        <f>IF(G56="","",'Maquette CGRP indicé'!$G$29)</f>
        <v/>
      </c>
      <c r="AV56" s="46" t="str">
        <f>IF(H56="","",'Maquette CGRP indicé'!$G$30)</f>
        <v/>
      </c>
      <c r="AW56" s="46" t="str">
        <f>IF(I56="","",'Maquette CGRP indicé'!$G$31)</f>
        <v/>
      </c>
      <c r="AX56" s="46" t="str">
        <f>IF(J56="","",'Maquette CGRP indicé'!$G$32)</f>
        <v/>
      </c>
      <c r="AY56" s="46" t="str">
        <f>IF(K56="","",'Maquette CGRP indicé'!$G$33)</f>
        <v/>
      </c>
      <c r="AZ56" s="46" t="str">
        <f>IF(L56="","",'Maquette CGRP indicé'!$G$34)</f>
        <v/>
      </c>
      <c r="BA56" s="46" t="str">
        <f>IF(M56="","",'Maquette CGRP indicé'!$G$35)</f>
        <v/>
      </c>
      <c r="BB56" s="46" t="str">
        <f>IF(N56="","",'Maquette CGRP indicé'!$G$36)</f>
        <v/>
      </c>
      <c r="BC56" s="46" t="str">
        <f>IF(O56="","",'Maquette CGRP indicé'!$G$37)</f>
        <v/>
      </c>
      <c r="BD56" s="46" t="str">
        <f>IF(P56="","",'Maquette CGRP indicé'!$G$38)</f>
        <v/>
      </c>
      <c r="BE56" s="46" t="str">
        <f>IF(Q56="","",'Maquette CGRP indicé'!$G$39)</f>
        <v/>
      </c>
      <c r="BF56" s="68"/>
      <c r="BG56" s="68"/>
      <c r="BH56" s="68"/>
      <c r="BI56" s="68"/>
      <c r="BJ56" s="69"/>
      <c r="BK56" s="48" t="str">
        <f>IF(C56="","",'Maquette CGRP indicé'!$H$25)</f>
        <v/>
      </c>
      <c r="BL56" s="49" t="str">
        <f>IF(D56="","",'Maquette CGRP indicé'!$H$26)</f>
        <v/>
      </c>
      <c r="BM56" s="49" t="str">
        <f>IF(E56="","",'Maquette CGRP indicé'!$H$27)</f>
        <v/>
      </c>
      <c r="BN56" s="49" t="str">
        <f>IF(F56="","",'Maquette CGRP indicé'!$H$28)</f>
        <v/>
      </c>
      <c r="BO56" s="49" t="str">
        <f>IF(G56="","",'Maquette CGRP indicé'!$H$29)</f>
        <v/>
      </c>
      <c r="BP56" s="49" t="str">
        <f>IF(H56="","",'Maquette CGRP indicé'!$H$30)</f>
        <v/>
      </c>
      <c r="BQ56" s="49" t="str">
        <f>IF(I56="","",'Maquette CGRP indicé'!$H$31)</f>
        <v/>
      </c>
      <c r="BR56" s="49" t="str">
        <f>IF(J56="","",'Maquette CGRP indicé'!$H$32)</f>
        <v/>
      </c>
      <c r="BS56" s="49" t="str">
        <f>IF(K56="","",'Maquette CGRP indicé'!$H$33)</f>
        <v/>
      </c>
      <c r="BT56" s="49" t="str">
        <f>IF(L56="","",'Maquette CGRP indicé'!$H$34)</f>
        <v/>
      </c>
      <c r="BU56" s="49" t="str">
        <f>IF(M56="","",'Maquette CGRP indicé'!$H$35)</f>
        <v/>
      </c>
      <c r="BV56" s="49" t="str">
        <f>IF(N56="","",'Maquette CGRP indicé'!$H$36)</f>
        <v/>
      </c>
      <c r="BW56" s="49" t="str">
        <f>IF(O56="","",'Maquette CGRP indicé'!$H$37)</f>
        <v/>
      </c>
      <c r="BX56" s="49" t="str">
        <f>IF(P56="","",'Maquette CGRP indicé'!$H$38)</f>
        <v/>
      </c>
      <c r="BY56" s="49" t="str">
        <f>IF(Q56="","",'Maquette CGRP indicé'!$H$39)</f>
        <v/>
      </c>
      <c r="BZ56" s="72"/>
      <c r="CA56" s="72"/>
      <c r="CB56" s="72"/>
      <c r="CC56" s="72"/>
      <c r="CD56" s="73"/>
      <c r="CE56" s="38" t="str">
        <f>IF(C56="","",'Maquette CGRP indicé'!$I$25)</f>
        <v/>
      </c>
      <c r="CF56" s="39" t="str">
        <f>IF(D56="","",'Maquette CGRP indicé'!$I$26)</f>
        <v/>
      </c>
      <c r="CG56" s="39" t="str">
        <f>IF(E56="","",'Maquette CGRP indicé'!$I$27)</f>
        <v/>
      </c>
      <c r="CH56" s="39" t="str">
        <f>IF(F56="","",'Maquette CGRP indicé'!$I$28)</f>
        <v/>
      </c>
      <c r="CI56" s="39" t="str">
        <f>IF(G56="","",'Maquette CGRP indicé'!$I$29)</f>
        <v/>
      </c>
      <c r="CJ56" s="39" t="str">
        <f>IF(H56="","",'Maquette CGRP indicé'!$I$30)</f>
        <v/>
      </c>
      <c r="CK56" s="39" t="str">
        <f>IF(I56="","",'Maquette CGRP indicé'!$I$31)</f>
        <v/>
      </c>
      <c r="CL56" s="39" t="str">
        <f>IF(J56="","",'Maquette CGRP indicé'!$I$32)</f>
        <v/>
      </c>
      <c r="CM56" s="39" t="str">
        <f>IF(K56="","",'Maquette CGRP indicé'!$I$33)</f>
        <v/>
      </c>
      <c r="CN56" s="39" t="str">
        <f>IF(L56="","",'Maquette CGRP indicé'!$I$34)</f>
        <v/>
      </c>
      <c r="CO56" s="39" t="str">
        <f>IF(M56="","",'Maquette CGRP indicé'!$I$35)</f>
        <v/>
      </c>
      <c r="CP56" s="39" t="str">
        <f>IF(N56="","",'Maquette CGRP indicé'!$I$36)</f>
        <v/>
      </c>
      <c r="CQ56" s="39" t="str">
        <f>IF(O56="","",'Maquette CGRP indicé'!$I$37)</f>
        <v/>
      </c>
      <c r="CR56" s="39" t="str">
        <f>IF(P56="","",'Maquette CGRP indicé'!$I$38)</f>
        <v/>
      </c>
      <c r="CS56" s="39" t="str">
        <f>IF(Q56="","",'Maquette CGRP indicé'!$I$39)</f>
        <v/>
      </c>
      <c r="CT56" s="68"/>
      <c r="CU56" s="68"/>
      <c r="CV56" s="68"/>
      <c r="CW56" s="68"/>
      <c r="CX56" s="69"/>
      <c r="CY56" s="1">
        <f t="shared" si="2"/>
        <v>45345</v>
      </c>
      <c r="CZ56" s="1" t="str">
        <f t="shared" si="3"/>
        <v>01/01-03/03</v>
      </c>
      <c r="DA56" s="22" t="str">
        <f t="shared" si="4"/>
        <v/>
      </c>
      <c r="DB56" s="22" t="str">
        <f t="shared" si="5"/>
        <v/>
      </c>
      <c r="DC56" s="29" t="str">
        <f t="shared" si="6"/>
        <v/>
      </c>
      <c r="DD56" s="29" t="str">
        <f t="shared" si="7"/>
        <v/>
      </c>
      <c r="DE56" s="29" t="str">
        <f t="shared" si="8"/>
        <v/>
      </c>
    </row>
    <row r="57" spans="1:109">
      <c r="A57" s="9">
        <f t="shared" si="15"/>
        <v>45346</v>
      </c>
      <c r="B57" s="9" t="str">
        <f>IF(AND(formules!$K$29="sogarantykids",A57&gt;formules!$F$30),"",VLOOKUP(TEXT(A57,"jj/mm"),formules!B:C,2,FALSE))</f>
        <v>01/01-03/03</v>
      </c>
      <c r="C57" s="63" t="str">
        <f>IF(B57="","",IF(AND(A57&gt;'Maquette CGRP indicé'!$C$25-1,A57&lt;'Maquette CGRP indicé'!$D$25+1),"X",""))</f>
        <v/>
      </c>
      <c r="D57" s="63" t="str">
        <f>IF(B57="","",IF(AND(A57&gt;'Maquette CGRP indicé'!$C$26-1,A57&lt;'Maquette CGRP indicé'!$D$26+1),"X",""))</f>
        <v/>
      </c>
      <c r="E57" s="63" t="str">
        <f>IF(B57="","",IF(AND(A57&gt;'Maquette CGRP indicé'!$C$27-1,A57&lt;'Maquette CGRP indicé'!$D$27+1),"X",""))</f>
        <v/>
      </c>
      <c r="F57" s="63" t="str">
        <f>IF(B57="","",IF(AND(A57&gt;'Maquette CGRP indicé'!$C$28-1,A57&lt;'Maquette CGRP indicé'!$D$28+1),"X",""))</f>
        <v/>
      </c>
      <c r="G57" s="63" t="str">
        <f>IF(B57="","",IF(AND(A57&gt;'Maquette CGRP indicé'!$C$29-1,A57&lt;'Maquette CGRP indicé'!$D$29+1),"X",""))</f>
        <v/>
      </c>
      <c r="H57" s="63" t="str">
        <f>IF(B57="","",IF(AND(A57&gt;'Maquette CGRP indicé'!$C$30-1,A57&lt;'Maquette CGRP indicé'!$D$30+1),"X",""))</f>
        <v/>
      </c>
      <c r="I57" s="63" t="str">
        <f>IF(B57="","",IF(AND(A57&gt;'Maquette CGRP indicé'!$C$31-1,A57&lt;'Maquette CGRP indicé'!$D$31+1),"X",""))</f>
        <v/>
      </c>
      <c r="J57" s="63" t="str">
        <f>IF(B57="","",IF(AND(A57&gt;'Maquette CGRP indicé'!$C$32-1,A57&lt;'Maquette CGRP indicé'!$D$32+1),"X",""))</f>
        <v/>
      </c>
      <c r="K57" s="63" t="str">
        <f>IF(B57="","",IF(AND(A57&gt;'Maquette CGRP indicé'!$C$33-1,A57&lt;'Maquette CGRP indicé'!$D$33+1),"X",""))</f>
        <v/>
      </c>
      <c r="L57" s="63" t="str">
        <f>IF(B57="","",IF(AND(A57&gt;'Maquette CGRP indicé'!$C$34-1,A57&lt;'Maquette CGRP indicé'!$D$34+1),"X",""))</f>
        <v/>
      </c>
      <c r="M57" s="63" t="str">
        <f>IF(B57="","",IF(AND(A57&gt;'Maquette CGRP indicé'!$C$35-1,A57&lt;'Maquette CGRP indicé'!$D$35+1),"X",""))</f>
        <v/>
      </c>
      <c r="N57" s="63" t="str">
        <f>IF(B57="","",IF(AND(A57&gt;'Maquette CGRP indicé'!$C$36-1,A57&lt;'Maquette CGRP indicé'!$D$36+1),"X",""))</f>
        <v/>
      </c>
      <c r="O57" s="63" t="str">
        <f>IF(B57="","",IF(AND(A57&gt;'Maquette CGRP indicé'!$C$37-1,A57&lt;'Maquette CGRP indicé'!$D$37+1),"X",""))</f>
        <v/>
      </c>
      <c r="P57" s="63" t="str">
        <f>IF(B57="","",IF(AND(A57&gt;'Maquette CGRP indicé'!$C$38-1,A57&lt;'Maquette CGRP indicé'!$D$38+1),"X",""))</f>
        <v/>
      </c>
      <c r="Q57" s="63" t="str">
        <f>IF(B57="","",IF(AND(A57&gt;'Maquette CGRP indicé'!$C$39-1,A57&lt;'Maquette CGRP indicé'!$D$39+1),"X",""))</f>
        <v/>
      </c>
      <c r="W57" s="41" t="str">
        <f>IF(C57="","",'Maquette CGRP indicé'!$R$25)</f>
        <v/>
      </c>
      <c r="X57" s="42" t="str">
        <f>IF(D57="","",'Maquette CGRP indicé'!$R$26)</f>
        <v/>
      </c>
      <c r="Y57" s="42" t="str">
        <f>IF(E57="","",'Maquette CGRP indicé'!$R$27)</f>
        <v/>
      </c>
      <c r="Z57" s="42" t="str">
        <f>IF(F57="","",'Maquette CGRP indicé'!$R$28)</f>
        <v/>
      </c>
      <c r="AA57" s="42" t="str">
        <f>IF(G57="","",'Maquette CGRP indicé'!$R$29)</f>
        <v/>
      </c>
      <c r="AB57" s="42" t="str">
        <f>IF(H57="","",'Maquette CGRP indicé'!$R$30)</f>
        <v/>
      </c>
      <c r="AC57" s="42" t="str">
        <f>IF(I57="","",'Maquette CGRP indicé'!$R$31)</f>
        <v/>
      </c>
      <c r="AD57" s="42" t="str">
        <f>IF(J57="","",'Maquette CGRP indicé'!$R$32)</f>
        <v/>
      </c>
      <c r="AE57" s="42" t="str">
        <f>IF(K57="","",'Maquette CGRP indicé'!$R$33)</f>
        <v/>
      </c>
      <c r="AF57" s="42" t="str">
        <f>IF(L57="","",'Maquette CGRP indicé'!$R$34)</f>
        <v/>
      </c>
      <c r="AG57" s="42" t="str">
        <f>IF(M57="","",'Maquette CGRP indicé'!$R$35)</f>
        <v/>
      </c>
      <c r="AH57" s="42" t="str">
        <f>IF(N57="","",'Maquette CGRP indicé'!$R$36)</f>
        <v/>
      </c>
      <c r="AI57" s="42" t="str">
        <f>IF(O57="","",'Maquette CGRP indicé'!$R$37)</f>
        <v/>
      </c>
      <c r="AJ57" s="42" t="str">
        <f>IF(P57="","",'Maquette CGRP indicé'!$R$38)</f>
        <v/>
      </c>
      <c r="AK57" s="42" t="str">
        <f>IF(Q57="","",'Maquette CGRP indicé'!$R$39)</f>
        <v/>
      </c>
      <c r="AL57" s="64"/>
      <c r="AM57" s="64"/>
      <c r="AN57" s="64"/>
      <c r="AO57" s="64"/>
      <c r="AP57" s="65"/>
      <c r="AQ57" s="45" t="str">
        <f>IF(C57="","",'Maquette CGRP indicé'!$G$25)</f>
        <v/>
      </c>
      <c r="AR57" s="46" t="str">
        <f>IF(D57="","",'Maquette CGRP indicé'!$G$26)</f>
        <v/>
      </c>
      <c r="AS57" s="46" t="str">
        <f>IF(E57="","",'Maquette CGRP indicé'!$G$27)</f>
        <v/>
      </c>
      <c r="AT57" s="46" t="str">
        <f>IF(F57="","",'Maquette CGRP indicé'!$G$28)</f>
        <v/>
      </c>
      <c r="AU57" s="46" t="str">
        <f>IF(G57="","",'Maquette CGRP indicé'!$G$29)</f>
        <v/>
      </c>
      <c r="AV57" s="46" t="str">
        <f>IF(H57="","",'Maquette CGRP indicé'!$G$30)</f>
        <v/>
      </c>
      <c r="AW57" s="46" t="str">
        <f>IF(I57="","",'Maquette CGRP indicé'!$G$31)</f>
        <v/>
      </c>
      <c r="AX57" s="46" t="str">
        <f>IF(J57="","",'Maquette CGRP indicé'!$G$32)</f>
        <v/>
      </c>
      <c r="AY57" s="46" t="str">
        <f>IF(K57="","",'Maquette CGRP indicé'!$G$33)</f>
        <v/>
      </c>
      <c r="AZ57" s="46" t="str">
        <f>IF(L57="","",'Maquette CGRP indicé'!$G$34)</f>
        <v/>
      </c>
      <c r="BA57" s="46" t="str">
        <f>IF(M57="","",'Maquette CGRP indicé'!$G$35)</f>
        <v/>
      </c>
      <c r="BB57" s="46" t="str">
        <f>IF(N57="","",'Maquette CGRP indicé'!$G$36)</f>
        <v/>
      </c>
      <c r="BC57" s="46" t="str">
        <f>IF(O57="","",'Maquette CGRP indicé'!$G$37)</f>
        <v/>
      </c>
      <c r="BD57" s="46" t="str">
        <f>IF(P57="","",'Maquette CGRP indicé'!$G$38)</f>
        <v/>
      </c>
      <c r="BE57" s="46" t="str">
        <f>IF(Q57="","",'Maquette CGRP indicé'!$G$39)</f>
        <v/>
      </c>
      <c r="BF57" s="68"/>
      <c r="BG57" s="68"/>
      <c r="BH57" s="68"/>
      <c r="BI57" s="68"/>
      <c r="BJ57" s="69"/>
      <c r="BK57" s="48" t="str">
        <f>IF(C57="","",'Maquette CGRP indicé'!$H$25)</f>
        <v/>
      </c>
      <c r="BL57" s="49" t="str">
        <f>IF(D57="","",'Maquette CGRP indicé'!$H$26)</f>
        <v/>
      </c>
      <c r="BM57" s="49" t="str">
        <f>IF(E57="","",'Maquette CGRP indicé'!$H$27)</f>
        <v/>
      </c>
      <c r="BN57" s="49" t="str">
        <f>IF(F57="","",'Maquette CGRP indicé'!$H$28)</f>
        <v/>
      </c>
      <c r="BO57" s="49" t="str">
        <f>IF(G57="","",'Maquette CGRP indicé'!$H$29)</f>
        <v/>
      </c>
      <c r="BP57" s="49" t="str">
        <f>IF(H57="","",'Maquette CGRP indicé'!$H$30)</f>
        <v/>
      </c>
      <c r="BQ57" s="49" t="str">
        <f>IF(I57="","",'Maquette CGRP indicé'!$H$31)</f>
        <v/>
      </c>
      <c r="BR57" s="49" t="str">
        <f>IF(J57="","",'Maquette CGRP indicé'!$H$32)</f>
        <v/>
      </c>
      <c r="BS57" s="49" t="str">
        <f>IF(K57="","",'Maquette CGRP indicé'!$H$33)</f>
        <v/>
      </c>
      <c r="BT57" s="49" t="str">
        <f>IF(L57="","",'Maquette CGRP indicé'!$H$34)</f>
        <v/>
      </c>
      <c r="BU57" s="49" t="str">
        <f>IF(M57="","",'Maquette CGRP indicé'!$H$35)</f>
        <v/>
      </c>
      <c r="BV57" s="49" t="str">
        <f>IF(N57="","",'Maquette CGRP indicé'!$H$36)</f>
        <v/>
      </c>
      <c r="BW57" s="49" t="str">
        <f>IF(O57="","",'Maquette CGRP indicé'!$H$37)</f>
        <v/>
      </c>
      <c r="BX57" s="49" t="str">
        <f>IF(P57="","",'Maquette CGRP indicé'!$H$38)</f>
        <v/>
      </c>
      <c r="BY57" s="49" t="str">
        <f>IF(Q57="","",'Maquette CGRP indicé'!$H$39)</f>
        <v/>
      </c>
      <c r="BZ57" s="72"/>
      <c r="CA57" s="72"/>
      <c r="CB57" s="72"/>
      <c r="CC57" s="72"/>
      <c r="CD57" s="73"/>
      <c r="CE57" s="38" t="str">
        <f>IF(C57="","",'Maquette CGRP indicé'!$I$25)</f>
        <v/>
      </c>
      <c r="CF57" s="39" t="str">
        <f>IF(D57="","",'Maquette CGRP indicé'!$I$26)</f>
        <v/>
      </c>
      <c r="CG57" s="39" t="str">
        <f>IF(E57="","",'Maquette CGRP indicé'!$I$27)</f>
        <v/>
      </c>
      <c r="CH57" s="39" t="str">
        <f>IF(F57="","",'Maquette CGRP indicé'!$I$28)</f>
        <v/>
      </c>
      <c r="CI57" s="39" t="str">
        <f>IF(G57="","",'Maquette CGRP indicé'!$I$29)</f>
        <v/>
      </c>
      <c r="CJ57" s="39" t="str">
        <f>IF(H57="","",'Maquette CGRP indicé'!$I$30)</f>
        <v/>
      </c>
      <c r="CK57" s="39" t="str">
        <f>IF(I57="","",'Maquette CGRP indicé'!$I$31)</f>
        <v/>
      </c>
      <c r="CL57" s="39" t="str">
        <f>IF(J57="","",'Maquette CGRP indicé'!$I$32)</f>
        <v/>
      </c>
      <c r="CM57" s="39" t="str">
        <f>IF(K57="","",'Maquette CGRP indicé'!$I$33)</f>
        <v/>
      </c>
      <c r="CN57" s="39" t="str">
        <f>IF(L57="","",'Maquette CGRP indicé'!$I$34)</f>
        <v/>
      </c>
      <c r="CO57" s="39" t="str">
        <f>IF(M57="","",'Maquette CGRP indicé'!$I$35)</f>
        <v/>
      </c>
      <c r="CP57" s="39" t="str">
        <f>IF(N57="","",'Maquette CGRP indicé'!$I$36)</f>
        <v/>
      </c>
      <c r="CQ57" s="39" t="str">
        <f>IF(O57="","",'Maquette CGRP indicé'!$I$37)</f>
        <v/>
      </c>
      <c r="CR57" s="39" t="str">
        <f>IF(P57="","",'Maquette CGRP indicé'!$I$38)</f>
        <v/>
      </c>
      <c r="CS57" s="39" t="str">
        <f>IF(Q57="","",'Maquette CGRP indicé'!$I$39)</f>
        <v/>
      </c>
      <c r="CT57" s="68"/>
      <c r="CU57" s="68"/>
      <c r="CV57" s="68"/>
      <c r="CW57" s="68"/>
      <c r="CX57" s="69"/>
      <c r="CY57" s="1">
        <f t="shared" si="2"/>
        <v>45346</v>
      </c>
      <c r="CZ57" s="1" t="str">
        <f t="shared" si="3"/>
        <v>01/01-03/03</v>
      </c>
      <c r="DA57" s="22" t="str">
        <f t="shared" si="4"/>
        <v/>
      </c>
      <c r="DB57" s="22" t="str">
        <f t="shared" si="5"/>
        <v/>
      </c>
      <c r="DC57" s="29" t="str">
        <f t="shared" si="6"/>
        <v/>
      </c>
      <c r="DD57" s="29" t="str">
        <f t="shared" si="7"/>
        <v/>
      </c>
      <c r="DE57" s="29" t="str">
        <f t="shared" si="8"/>
        <v/>
      </c>
    </row>
    <row r="58" spans="1:109">
      <c r="A58" s="9">
        <f t="shared" si="15"/>
        <v>45347</v>
      </c>
      <c r="B58" s="9" t="str">
        <f>IF(AND(formules!$K$29="sogarantykids",A58&gt;formules!$F$30),"",VLOOKUP(TEXT(A58,"jj/mm"),formules!B:C,2,FALSE))</f>
        <v>01/01-03/03</v>
      </c>
      <c r="C58" s="63" t="str">
        <f>IF(B58="","",IF(AND(A58&gt;'Maquette CGRP indicé'!$C$25-1,A58&lt;'Maquette CGRP indicé'!$D$25+1),"X",""))</f>
        <v/>
      </c>
      <c r="D58" s="63" t="str">
        <f>IF(B58="","",IF(AND(A58&gt;'Maquette CGRP indicé'!$C$26-1,A58&lt;'Maquette CGRP indicé'!$D$26+1),"X",""))</f>
        <v/>
      </c>
      <c r="E58" s="63" t="str">
        <f>IF(B58="","",IF(AND(A58&gt;'Maquette CGRP indicé'!$C$27-1,A58&lt;'Maquette CGRP indicé'!$D$27+1),"X",""))</f>
        <v/>
      </c>
      <c r="F58" s="63" t="str">
        <f>IF(B58="","",IF(AND(A58&gt;'Maquette CGRP indicé'!$C$28-1,A58&lt;'Maquette CGRP indicé'!$D$28+1),"X",""))</f>
        <v/>
      </c>
      <c r="G58" s="63" t="str">
        <f>IF(B58="","",IF(AND(A58&gt;'Maquette CGRP indicé'!$C$29-1,A58&lt;'Maquette CGRP indicé'!$D$29+1),"X",""))</f>
        <v/>
      </c>
      <c r="H58" s="63" t="str">
        <f>IF(B58="","",IF(AND(A58&gt;'Maquette CGRP indicé'!$C$30-1,A58&lt;'Maquette CGRP indicé'!$D$30+1),"X",""))</f>
        <v/>
      </c>
      <c r="I58" s="63" t="str">
        <f>IF(B58="","",IF(AND(A58&gt;'Maquette CGRP indicé'!$C$31-1,A58&lt;'Maquette CGRP indicé'!$D$31+1),"X",""))</f>
        <v/>
      </c>
      <c r="J58" s="63" t="str">
        <f>IF(B58="","",IF(AND(A58&gt;'Maquette CGRP indicé'!$C$32-1,A58&lt;'Maquette CGRP indicé'!$D$32+1),"X",""))</f>
        <v/>
      </c>
      <c r="K58" s="63" t="str">
        <f>IF(B58="","",IF(AND(A58&gt;'Maquette CGRP indicé'!$C$33-1,A58&lt;'Maquette CGRP indicé'!$D$33+1),"X",""))</f>
        <v/>
      </c>
      <c r="L58" s="63" t="str">
        <f>IF(B58="","",IF(AND(A58&gt;'Maquette CGRP indicé'!$C$34-1,A58&lt;'Maquette CGRP indicé'!$D$34+1),"X",""))</f>
        <v/>
      </c>
      <c r="M58" s="63" t="str">
        <f>IF(B58="","",IF(AND(A58&gt;'Maquette CGRP indicé'!$C$35-1,A58&lt;'Maquette CGRP indicé'!$D$35+1),"X",""))</f>
        <v/>
      </c>
      <c r="N58" s="63" t="str">
        <f>IF(B58="","",IF(AND(A58&gt;'Maquette CGRP indicé'!$C$36-1,A58&lt;'Maquette CGRP indicé'!$D$36+1),"X",""))</f>
        <v/>
      </c>
      <c r="O58" s="63" t="str">
        <f>IF(B58="","",IF(AND(A58&gt;'Maquette CGRP indicé'!$C$37-1,A58&lt;'Maquette CGRP indicé'!$D$37+1),"X",""))</f>
        <v/>
      </c>
      <c r="P58" s="63" t="str">
        <f>IF(B58="","",IF(AND(A58&gt;'Maquette CGRP indicé'!$C$38-1,A58&lt;'Maquette CGRP indicé'!$D$38+1),"X",""))</f>
        <v/>
      </c>
      <c r="Q58" s="63" t="str">
        <f>IF(B58="","",IF(AND(A58&gt;'Maquette CGRP indicé'!$C$39-1,A58&lt;'Maquette CGRP indicé'!$D$39+1),"X",""))</f>
        <v/>
      </c>
      <c r="W58" s="41" t="str">
        <f>IF(C58="","",'Maquette CGRP indicé'!$R$25)</f>
        <v/>
      </c>
      <c r="X58" s="42" t="str">
        <f>IF(D58="","",'Maquette CGRP indicé'!$R$26)</f>
        <v/>
      </c>
      <c r="Y58" s="42" t="str">
        <f>IF(E58="","",'Maquette CGRP indicé'!$R$27)</f>
        <v/>
      </c>
      <c r="Z58" s="42" t="str">
        <f>IF(F58="","",'Maquette CGRP indicé'!$R$28)</f>
        <v/>
      </c>
      <c r="AA58" s="42" t="str">
        <f>IF(G58="","",'Maquette CGRP indicé'!$R$29)</f>
        <v/>
      </c>
      <c r="AB58" s="42" t="str">
        <f>IF(H58="","",'Maquette CGRP indicé'!$R$30)</f>
        <v/>
      </c>
      <c r="AC58" s="42" t="str">
        <f>IF(I58="","",'Maquette CGRP indicé'!$R$31)</f>
        <v/>
      </c>
      <c r="AD58" s="42" t="str">
        <f>IF(J58="","",'Maquette CGRP indicé'!$R$32)</f>
        <v/>
      </c>
      <c r="AE58" s="42" t="str">
        <f>IF(K58="","",'Maquette CGRP indicé'!$R$33)</f>
        <v/>
      </c>
      <c r="AF58" s="42" t="str">
        <f>IF(L58="","",'Maquette CGRP indicé'!$R$34)</f>
        <v/>
      </c>
      <c r="AG58" s="42" t="str">
        <f>IF(M58="","",'Maquette CGRP indicé'!$R$35)</f>
        <v/>
      </c>
      <c r="AH58" s="42" t="str">
        <f>IF(N58="","",'Maquette CGRP indicé'!$R$36)</f>
        <v/>
      </c>
      <c r="AI58" s="42" t="str">
        <f>IF(O58="","",'Maquette CGRP indicé'!$R$37)</f>
        <v/>
      </c>
      <c r="AJ58" s="42" t="str">
        <f>IF(P58="","",'Maquette CGRP indicé'!$R$38)</f>
        <v/>
      </c>
      <c r="AK58" s="42" t="str">
        <f>IF(Q58="","",'Maquette CGRP indicé'!$R$39)</f>
        <v/>
      </c>
      <c r="AL58" s="64"/>
      <c r="AM58" s="64"/>
      <c r="AN58" s="64"/>
      <c r="AO58" s="64"/>
      <c r="AP58" s="65"/>
      <c r="AQ58" s="45" t="str">
        <f>IF(C58="","",'Maquette CGRP indicé'!$G$25)</f>
        <v/>
      </c>
      <c r="AR58" s="46" t="str">
        <f>IF(D58="","",'Maquette CGRP indicé'!$G$26)</f>
        <v/>
      </c>
      <c r="AS58" s="46" t="str">
        <f>IF(E58="","",'Maquette CGRP indicé'!$G$27)</f>
        <v/>
      </c>
      <c r="AT58" s="46" t="str">
        <f>IF(F58="","",'Maquette CGRP indicé'!$G$28)</f>
        <v/>
      </c>
      <c r="AU58" s="46" t="str">
        <f>IF(G58="","",'Maquette CGRP indicé'!$G$29)</f>
        <v/>
      </c>
      <c r="AV58" s="46" t="str">
        <f>IF(H58="","",'Maquette CGRP indicé'!$G$30)</f>
        <v/>
      </c>
      <c r="AW58" s="46" t="str">
        <f>IF(I58="","",'Maquette CGRP indicé'!$G$31)</f>
        <v/>
      </c>
      <c r="AX58" s="46" t="str">
        <f>IF(J58="","",'Maquette CGRP indicé'!$G$32)</f>
        <v/>
      </c>
      <c r="AY58" s="46" t="str">
        <f>IF(K58="","",'Maquette CGRP indicé'!$G$33)</f>
        <v/>
      </c>
      <c r="AZ58" s="46" t="str">
        <f>IF(L58="","",'Maquette CGRP indicé'!$G$34)</f>
        <v/>
      </c>
      <c r="BA58" s="46" t="str">
        <f>IF(M58="","",'Maquette CGRP indicé'!$G$35)</f>
        <v/>
      </c>
      <c r="BB58" s="46" t="str">
        <f>IF(N58="","",'Maquette CGRP indicé'!$G$36)</f>
        <v/>
      </c>
      <c r="BC58" s="46" t="str">
        <f>IF(O58="","",'Maquette CGRP indicé'!$G$37)</f>
        <v/>
      </c>
      <c r="BD58" s="46" t="str">
        <f>IF(P58="","",'Maquette CGRP indicé'!$G$38)</f>
        <v/>
      </c>
      <c r="BE58" s="46" t="str">
        <f>IF(Q58="","",'Maquette CGRP indicé'!$G$39)</f>
        <v/>
      </c>
      <c r="BF58" s="68"/>
      <c r="BG58" s="68"/>
      <c r="BH58" s="68"/>
      <c r="BI58" s="68"/>
      <c r="BJ58" s="69"/>
      <c r="BK58" s="48" t="str">
        <f>IF(C58="","",'Maquette CGRP indicé'!$H$25)</f>
        <v/>
      </c>
      <c r="BL58" s="49" t="str">
        <f>IF(D58="","",'Maquette CGRP indicé'!$H$26)</f>
        <v/>
      </c>
      <c r="BM58" s="49" t="str">
        <f>IF(E58="","",'Maquette CGRP indicé'!$H$27)</f>
        <v/>
      </c>
      <c r="BN58" s="49" t="str">
        <f>IF(F58="","",'Maquette CGRP indicé'!$H$28)</f>
        <v/>
      </c>
      <c r="BO58" s="49" t="str">
        <f>IF(G58="","",'Maquette CGRP indicé'!$H$29)</f>
        <v/>
      </c>
      <c r="BP58" s="49" t="str">
        <f>IF(H58="","",'Maquette CGRP indicé'!$H$30)</f>
        <v/>
      </c>
      <c r="BQ58" s="49" t="str">
        <f>IF(I58="","",'Maquette CGRP indicé'!$H$31)</f>
        <v/>
      </c>
      <c r="BR58" s="49" t="str">
        <f>IF(J58="","",'Maquette CGRP indicé'!$H$32)</f>
        <v/>
      </c>
      <c r="BS58" s="49" t="str">
        <f>IF(K58="","",'Maquette CGRP indicé'!$H$33)</f>
        <v/>
      </c>
      <c r="BT58" s="49" t="str">
        <f>IF(L58="","",'Maquette CGRP indicé'!$H$34)</f>
        <v/>
      </c>
      <c r="BU58" s="49" t="str">
        <f>IF(M58="","",'Maquette CGRP indicé'!$H$35)</f>
        <v/>
      </c>
      <c r="BV58" s="49" t="str">
        <f>IF(N58="","",'Maquette CGRP indicé'!$H$36)</f>
        <v/>
      </c>
      <c r="BW58" s="49" t="str">
        <f>IF(O58="","",'Maquette CGRP indicé'!$H$37)</f>
        <v/>
      </c>
      <c r="BX58" s="49" t="str">
        <f>IF(P58="","",'Maquette CGRP indicé'!$H$38)</f>
        <v/>
      </c>
      <c r="BY58" s="49" t="str">
        <f>IF(Q58="","",'Maquette CGRP indicé'!$H$39)</f>
        <v/>
      </c>
      <c r="BZ58" s="72"/>
      <c r="CA58" s="72"/>
      <c r="CB58" s="72"/>
      <c r="CC58" s="72"/>
      <c r="CD58" s="73"/>
      <c r="CE58" s="38" t="str">
        <f>IF(C58="","",'Maquette CGRP indicé'!$I$25)</f>
        <v/>
      </c>
      <c r="CF58" s="39" t="str">
        <f>IF(D58="","",'Maquette CGRP indicé'!$I$26)</f>
        <v/>
      </c>
      <c r="CG58" s="39" t="str">
        <f>IF(E58="","",'Maquette CGRP indicé'!$I$27)</f>
        <v/>
      </c>
      <c r="CH58" s="39" t="str">
        <f>IF(F58="","",'Maquette CGRP indicé'!$I$28)</f>
        <v/>
      </c>
      <c r="CI58" s="39" t="str">
        <f>IF(G58="","",'Maquette CGRP indicé'!$I$29)</f>
        <v/>
      </c>
      <c r="CJ58" s="39" t="str">
        <f>IF(H58="","",'Maquette CGRP indicé'!$I$30)</f>
        <v/>
      </c>
      <c r="CK58" s="39" t="str">
        <f>IF(I58="","",'Maquette CGRP indicé'!$I$31)</f>
        <v/>
      </c>
      <c r="CL58" s="39" t="str">
        <f>IF(J58="","",'Maquette CGRP indicé'!$I$32)</f>
        <v/>
      </c>
      <c r="CM58" s="39" t="str">
        <f>IF(K58="","",'Maquette CGRP indicé'!$I$33)</f>
        <v/>
      </c>
      <c r="CN58" s="39" t="str">
        <f>IF(L58="","",'Maquette CGRP indicé'!$I$34)</f>
        <v/>
      </c>
      <c r="CO58" s="39" t="str">
        <f>IF(M58="","",'Maquette CGRP indicé'!$I$35)</f>
        <v/>
      </c>
      <c r="CP58" s="39" t="str">
        <f>IF(N58="","",'Maquette CGRP indicé'!$I$36)</f>
        <v/>
      </c>
      <c r="CQ58" s="39" t="str">
        <f>IF(O58="","",'Maquette CGRP indicé'!$I$37)</f>
        <v/>
      </c>
      <c r="CR58" s="39" t="str">
        <f>IF(P58="","",'Maquette CGRP indicé'!$I$38)</f>
        <v/>
      </c>
      <c r="CS58" s="39" t="str">
        <f>IF(Q58="","",'Maquette CGRP indicé'!$I$39)</f>
        <v/>
      </c>
      <c r="CT58" s="68"/>
      <c r="CU58" s="68"/>
      <c r="CV58" s="68"/>
      <c r="CW58" s="68"/>
      <c r="CX58" s="69"/>
      <c r="CY58" s="1">
        <f t="shared" si="2"/>
        <v>45347</v>
      </c>
      <c r="CZ58" s="1" t="str">
        <f t="shared" si="3"/>
        <v>01/01-03/03</v>
      </c>
      <c r="DA58" s="22" t="str">
        <f t="shared" si="4"/>
        <v/>
      </c>
      <c r="DB58" s="22" t="str">
        <f t="shared" si="5"/>
        <v/>
      </c>
      <c r="DC58" s="29" t="str">
        <f t="shared" si="6"/>
        <v/>
      </c>
      <c r="DD58" s="29" t="str">
        <f t="shared" si="7"/>
        <v/>
      </c>
      <c r="DE58" s="29" t="str">
        <f t="shared" si="8"/>
        <v/>
      </c>
    </row>
    <row r="59" spans="1:109">
      <c r="A59" s="9">
        <f t="shared" si="15"/>
        <v>45348</v>
      </c>
      <c r="B59" s="9" t="str">
        <f>IF(AND(formules!$K$29="sogarantykids",A59&gt;formules!$F$30),"",VLOOKUP(TEXT(A59,"jj/mm"),formules!B:C,2,FALSE))</f>
        <v>01/01-03/03</v>
      </c>
      <c r="C59" s="63" t="str">
        <f>IF(B59="","",IF(AND(A59&gt;'Maquette CGRP indicé'!$C$25-1,A59&lt;'Maquette CGRP indicé'!$D$25+1),"X",""))</f>
        <v/>
      </c>
      <c r="D59" s="63" t="str">
        <f>IF(B59="","",IF(AND(A59&gt;'Maquette CGRP indicé'!$C$26-1,A59&lt;'Maquette CGRP indicé'!$D$26+1),"X",""))</f>
        <v/>
      </c>
      <c r="E59" s="63" t="str">
        <f>IF(B59="","",IF(AND(A59&gt;'Maquette CGRP indicé'!$C$27-1,A59&lt;'Maquette CGRP indicé'!$D$27+1),"X",""))</f>
        <v/>
      </c>
      <c r="F59" s="63" t="str">
        <f>IF(B59="","",IF(AND(A59&gt;'Maquette CGRP indicé'!$C$28-1,A59&lt;'Maquette CGRP indicé'!$D$28+1),"X",""))</f>
        <v/>
      </c>
      <c r="G59" s="63" t="str">
        <f>IF(B59="","",IF(AND(A59&gt;'Maquette CGRP indicé'!$C$29-1,A59&lt;'Maquette CGRP indicé'!$D$29+1),"X",""))</f>
        <v/>
      </c>
      <c r="H59" s="63" t="str">
        <f>IF(B59="","",IF(AND(A59&gt;'Maquette CGRP indicé'!$C$30-1,A59&lt;'Maquette CGRP indicé'!$D$30+1),"X",""))</f>
        <v/>
      </c>
      <c r="I59" s="63" t="str">
        <f>IF(B59="","",IF(AND(A59&gt;'Maquette CGRP indicé'!$C$31-1,A59&lt;'Maquette CGRP indicé'!$D$31+1),"X",""))</f>
        <v/>
      </c>
      <c r="J59" s="63" t="str">
        <f>IF(B59="","",IF(AND(A59&gt;'Maquette CGRP indicé'!$C$32-1,A59&lt;'Maquette CGRP indicé'!$D$32+1),"X",""))</f>
        <v/>
      </c>
      <c r="K59" s="63" t="str">
        <f>IF(B59="","",IF(AND(A59&gt;'Maquette CGRP indicé'!$C$33-1,A59&lt;'Maquette CGRP indicé'!$D$33+1),"X",""))</f>
        <v/>
      </c>
      <c r="L59" s="63" t="str">
        <f>IF(B59="","",IF(AND(A59&gt;'Maquette CGRP indicé'!$C$34-1,A59&lt;'Maquette CGRP indicé'!$D$34+1),"X",""))</f>
        <v/>
      </c>
      <c r="M59" s="63" t="str">
        <f>IF(B59="","",IF(AND(A59&gt;'Maquette CGRP indicé'!$C$35-1,A59&lt;'Maquette CGRP indicé'!$D$35+1),"X",""))</f>
        <v/>
      </c>
      <c r="N59" s="63" t="str">
        <f>IF(B59="","",IF(AND(A59&gt;'Maquette CGRP indicé'!$C$36-1,A59&lt;'Maquette CGRP indicé'!$D$36+1),"X",""))</f>
        <v/>
      </c>
      <c r="O59" s="63" t="str">
        <f>IF(B59="","",IF(AND(A59&gt;'Maquette CGRP indicé'!$C$37-1,A59&lt;'Maquette CGRP indicé'!$D$37+1),"X",""))</f>
        <v/>
      </c>
      <c r="P59" s="63" t="str">
        <f>IF(B59="","",IF(AND(A59&gt;'Maquette CGRP indicé'!$C$38-1,A59&lt;'Maquette CGRP indicé'!$D$38+1),"X",""))</f>
        <v/>
      </c>
      <c r="Q59" s="63" t="str">
        <f>IF(B59="","",IF(AND(A59&gt;'Maquette CGRP indicé'!$C$39-1,A59&lt;'Maquette CGRP indicé'!$D$39+1),"X",""))</f>
        <v/>
      </c>
      <c r="W59" s="41" t="str">
        <f>IF(C59="","",'Maquette CGRP indicé'!$R$25)</f>
        <v/>
      </c>
      <c r="X59" s="42" t="str">
        <f>IF(D59="","",'Maquette CGRP indicé'!$R$26)</f>
        <v/>
      </c>
      <c r="Y59" s="42" t="str">
        <f>IF(E59="","",'Maquette CGRP indicé'!$R$27)</f>
        <v/>
      </c>
      <c r="Z59" s="42" t="str">
        <f>IF(F59="","",'Maquette CGRP indicé'!$R$28)</f>
        <v/>
      </c>
      <c r="AA59" s="42" t="str">
        <f>IF(G59="","",'Maquette CGRP indicé'!$R$29)</f>
        <v/>
      </c>
      <c r="AB59" s="42" t="str">
        <f>IF(H59="","",'Maquette CGRP indicé'!$R$30)</f>
        <v/>
      </c>
      <c r="AC59" s="42" t="str">
        <f>IF(I59="","",'Maquette CGRP indicé'!$R$31)</f>
        <v/>
      </c>
      <c r="AD59" s="42" t="str">
        <f>IF(J59="","",'Maquette CGRP indicé'!$R$32)</f>
        <v/>
      </c>
      <c r="AE59" s="42" t="str">
        <f>IF(K59="","",'Maquette CGRP indicé'!$R$33)</f>
        <v/>
      </c>
      <c r="AF59" s="42" t="str">
        <f>IF(L59="","",'Maquette CGRP indicé'!$R$34)</f>
        <v/>
      </c>
      <c r="AG59" s="42" t="str">
        <f>IF(M59="","",'Maquette CGRP indicé'!$R$35)</f>
        <v/>
      </c>
      <c r="AH59" s="42" t="str">
        <f>IF(N59="","",'Maquette CGRP indicé'!$R$36)</f>
        <v/>
      </c>
      <c r="AI59" s="42" t="str">
        <f>IF(O59="","",'Maquette CGRP indicé'!$R$37)</f>
        <v/>
      </c>
      <c r="AJ59" s="42" t="str">
        <f>IF(P59="","",'Maquette CGRP indicé'!$R$38)</f>
        <v/>
      </c>
      <c r="AK59" s="42" t="str">
        <f>IF(Q59="","",'Maquette CGRP indicé'!$R$39)</f>
        <v/>
      </c>
      <c r="AL59" s="64"/>
      <c r="AM59" s="64"/>
      <c r="AN59" s="64"/>
      <c r="AO59" s="64"/>
      <c r="AP59" s="65"/>
      <c r="AQ59" s="45" t="str">
        <f>IF(C59="","",'Maquette CGRP indicé'!$G$25)</f>
        <v/>
      </c>
      <c r="AR59" s="46" t="str">
        <f>IF(D59="","",'Maquette CGRP indicé'!$G$26)</f>
        <v/>
      </c>
      <c r="AS59" s="46" t="str">
        <f>IF(E59="","",'Maquette CGRP indicé'!$G$27)</f>
        <v/>
      </c>
      <c r="AT59" s="46" t="str">
        <f>IF(F59="","",'Maquette CGRP indicé'!$G$28)</f>
        <v/>
      </c>
      <c r="AU59" s="46" t="str">
        <f>IF(G59="","",'Maquette CGRP indicé'!$G$29)</f>
        <v/>
      </c>
      <c r="AV59" s="46" t="str">
        <f>IF(H59="","",'Maquette CGRP indicé'!$G$30)</f>
        <v/>
      </c>
      <c r="AW59" s="46" t="str">
        <f>IF(I59="","",'Maquette CGRP indicé'!$G$31)</f>
        <v/>
      </c>
      <c r="AX59" s="46" t="str">
        <f>IF(J59="","",'Maquette CGRP indicé'!$G$32)</f>
        <v/>
      </c>
      <c r="AY59" s="46" t="str">
        <f>IF(K59="","",'Maquette CGRP indicé'!$G$33)</f>
        <v/>
      </c>
      <c r="AZ59" s="46" t="str">
        <f>IF(L59="","",'Maquette CGRP indicé'!$G$34)</f>
        <v/>
      </c>
      <c r="BA59" s="46" t="str">
        <f>IF(M59="","",'Maquette CGRP indicé'!$G$35)</f>
        <v/>
      </c>
      <c r="BB59" s="46" t="str">
        <f>IF(N59="","",'Maquette CGRP indicé'!$G$36)</f>
        <v/>
      </c>
      <c r="BC59" s="46" t="str">
        <f>IF(O59="","",'Maquette CGRP indicé'!$G$37)</f>
        <v/>
      </c>
      <c r="BD59" s="46" t="str">
        <f>IF(P59="","",'Maquette CGRP indicé'!$G$38)</f>
        <v/>
      </c>
      <c r="BE59" s="46" t="str">
        <f>IF(Q59="","",'Maquette CGRP indicé'!$G$39)</f>
        <v/>
      </c>
      <c r="BF59" s="68"/>
      <c r="BG59" s="68"/>
      <c r="BH59" s="68"/>
      <c r="BI59" s="68"/>
      <c r="BJ59" s="69"/>
      <c r="BK59" s="48" t="str">
        <f>IF(C59="","",'Maquette CGRP indicé'!$H$25)</f>
        <v/>
      </c>
      <c r="BL59" s="49" t="str">
        <f>IF(D59="","",'Maquette CGRP indicé'!$H$26)</f>
        <v/>
      </c>
      <c r="BM59" s="49" t="str">
        <f>IF(E59="","",'Maquette CGRP indicé'!$H$27)</f>
        <v/>
      </c>
      <c r="BN59" s="49" t="str">
        <f>IF(F59="","",'Maquette CGRP indicé'!$H$28)</f>
        <v/>
      </c>
      <c r="BO59" s="49" t="str">
        <f>IF(G59="","",'Maquette CGRP indicé'!$H$29)</f>
        <v/>
      </c>
      <c r="BP59" s="49" t="str">
        <f>IF(H59="","",'Maquette CGRP indicé'!$H$30)</f>
        <v/>
      </c>
      <c r="BQ59" s="49" t="str">
        <f>IF(I59="","",'Maquette CGRP indicé'!$H$31)</f>
        <v/>
      </c>
      <c r="BR59" s="49" t="str">
        <f>IF(J59="","",'Maquette CGRP indicé'!$H$32)</f>
        <v/>
      </c>
      <c r="BS59" s="49" t="str">
        <f>IF(K59="","",'Maquette CGRP indicé'!$H$33)</f>
        <v/>
      </c>
      <c r="BT59" s="49" t="str">
        <f>IF(L59="","",'Maquette CGRP indicé'!$H$34)</f>
        <v/>
      </c>
      <c r="BU59" s="49" t="str">
        <f>IF(M59="","",'Maquette CGRP indicé'!$H$35)</f>
        <v/>
      </c>
      <c r="BV59" s="49" t="str">
        <f>IF(N59="","",'Maquette CGRP indicé'!$H$36)</f>
        <v/>
      </c>
      <c r="BW59" s="49" t="str">
        <f>IF(O59="","",'Maquette CGRP indicé'!$H$37)</f>
        <v/>
      </c>
      <c r="BX59" s="49" t="str">
        <f>IF(P59="","",'Maquette CGRP indicé'!$H$38)</f>
        <v/>
      </c>
      <c r="BY59" s="49" t="str">
        <f>IF(Q59="","",'Maquette CGRP indicé'!$H$39)</f>
        <v/>
      </c>
      <c r="BZ59" s="72"/>
      <c r="CA59" s="72"/>
      <c r="CB59" s="72"/>
      <c r="CC59" s="72"/>
      <c r="CD59" s="73"/>
      <c r="CE59" s="38" t="str">
        <f>IF(C59="","",'Maquette CGRP indicé'!$I$25)</f>
        <v/>
      </c>
      <c r="CF59" s="39" t="str">
        <f>IF(D59="","",'Maquette CGRP indicé'!$I$26)</f>
        <v/>
      </c>
      <c r="CG59" s="39" t="str">
        <f>IF(E59="","",'Maquette CGRP indicé'!$I$27)</f>
        <v/>
      </c>
      <c r="CH59" s="39" t="str">
        <f>IF(F59="","",'Maquette CGRP indicé'!$I$28)</f>
        <v/>
      </c>
      <c r="CI59" s="39" t="str">
        <f>IF(G59="","",'Maquette CGRP indicé'!$I$29)</f>
        <v/>
      </c>
      <c r="CJ59" s="39" t="str">
        <f>IF(H59="","",'Maquette CGRP indicé'!$I$30)</f>
        <v/>
      </c>
      <c r="CK59" s="39" t="str">
        <f>IF(I59="","",'Maquette CGRP indicé'!$I$31)</f>
        <v/>
      </c>
      <c r="CL59" s="39" t="str">
        <f>IF(J59="","",'Maquette CGRP indicé'!$I$32)</f>
        <v/>
      </c>
      <c r="CM59" s="39" t="str">
        <f>IF(K59="","",'Maquette CGRP indicé'!$I$33)</f>
        <v/>
      </c>
      <c r="CN59" s="39" t="str">
        <f>IF(L59="","",'Maquette CGRP indicé'!$I$34)</f>
        <v/>
      </c>
      <c r="CO59" s="39" t="str">
        <f>IF(M59="","",'Maquette CGRP indicé'!$I$35)</f>
        <v/>
      </c>
      <c r="CP59" s="39" t="str">
        <f>IF(N59="","",'Maquette CGRP indicé'!$I$36)</f>
        <v/>
      </c>
      <c r="CQ59" s="39" t="str">
        <f>IF(O59="","",'Maquette CGRP indicé'!$I$37)</f>
        <v/>
      </c>
      <c r="CR59" s="39" t="str">
        <f>IF(P59="","",'Maquette CGRP indicé'!$I$38)</f>
        <v/>
      </c>
      <c r="CS59" s="39" t="str">
        <f>IF(Q59="","",'Maquette CGRP indicé'!$I$39)</f>
        <v/>
      </c>
      <c r="CT59" s="68"/>
      <c r="CU59" s="68"/>
      <c r="CV59" s="68"/>
      <c r="CW59" s="68"/>
      <c r="CX59" s="69"/>
      <c r="CY59" s="1">
        <f t="shared" si="2"/>
        <v>45348</v>
      </c>
      <c r="CZ59" s="1" t="str">
        <f t="shared" si="3"/>
        <v>01/01-03/03</v>
      </c>
      <c r="DA59" s="22" t="str">
        <f t="shared" si="4"/>
        <v/>
      </c>
      <c r="DB59" s="22" t="str">
        <f t="shared" si="5"/>
        <v/>
      </c>
      <c r="DC59" s="29" t="str">
        <f t="shared" si="6"/>
        <v/>
      </c>
      <c r="DD59" s="29" t="str">
        <f t="shared" si="7"/>
        <v/>
      </c>
      <c r="DE59" s="29" t="str">
        <f t="shared" si="8"/>
        <v/>
      </c>
    </row>
    <row r="60" spans="1:109">
      <c r="A60" s="9">
        <f t="shared" si="15"/>
        <v>45349</v>
      </c>
      <c r="B60" s="9" t="str">
        <f>IF(AND(formules!$K$29="sogarantykids",A60&gt;formules!$F$30),"",VLOOKUP(TEXT(A60,"jj/mm"),formules!B:C,2,FALSE))</f>
        <v>01/01-03/03</v>
      </c>
      <c r="C60" s="63" t="str">
        <f>IF(B60="","",IF(AND(A60&gt;'Maquette CGRP indicé'!$C$25-1,A60&lt;'Maquette CGRP indicé'!$D$25+1),"X",""))</f>
        <v/>
      </c>
      <c r="D60" s="63" t="str">
        <f>IF(B60="","",IF(AND(A60&gt;'Maquette CGRP indicé'!$C$26-1,A60&lt;'Maquette CGRP indicé'!$D$26+1),"X",""))</f>
        <v/>
      </c>
      <c r="E60" s="63" t="str">
        <f>IF(B60="","",IF(AND(A60&gt;'Maquette CGRP indicé'!$C$27-1,A60&lt;'Maquette CGRP indicé'!$D$27+1),"X",""))</f>
        <v/>
      </c>
      <c r="F60" s="63" t="str">
        <f>IF(B60="","",IF(AND(A60&gt;'Maquette CGRP indicé'!$C$28-1,A60&lt;'Maquette CGRP indicé'!$D$28+1),"X",""))</f>
        <v/>
      </c>
      <c r="G60" s="63" t="str">
        <f>IF(B60="","",IF(AND(A60&gt;'Maquette CGRP indicé'!$C$29-1,A60&lt;'Maquette CGRP indicé'!$D$29+1),"X",""))</f>
        <v/>
      </c>
      <c r="H60" s="63" t="str">
        <f>IF(B60="","",IF(AND(A60&gt;'Maquette CGRP indicé'!$C$30-1,A60&lt;'Maquette CGRP indicé'!$D$30+1),"X",""))</f>
        <v/>
      </c>
      <c r="I60" s="63" t="str">
        <f>IF(B60="","",IF(AND(A60&gt;'Maquette CGRP indicé'!$C$31-1,A60&lt;'Maquette CGRP indicé'!$D$31+1),"X",""))</f>
        <v/>
      </c>
      <c r="J60" s="63" t="str">
        <f>IF(B60="","",IF(AND(A60&gt;'Maquette CGRP indicé'!$C$32-1,A60&lt;'Maquette CGRP indicé'!$D$32+1),"X",""))</f>
        <v/>
      </c>
      <c r="K60" s="63" t="str">
        <f>IF(B60="","",IF(AND(A60&gt;'Maquette CGRP indicé'!$C$33-1,A60&lt;'Maquette CGRP indicé'!$D$33+1),"X",""))</f>
        <v/>
      </c>
      <c r="L60" s="63" t="str">
        <f>IF(B60="","",IF(AND(A60&gt;'Maquette CGRP indicé'!$C$34-1,A60&lt;'Maquette CGRP indicé'!$D$34+1),"X",""))</f>
        <v/>
      </c>
      <c r="M60" s="63" t="str">
        <f>IF(B60="","",IF(AND(A60&gt;'Maquette CGRP indicé'!$C$35-1,A60&lt;'Maquette CGRP indicé'!$D$35+1),"X",""))</f>
        <v/>
      </c>
      <c r="N60" s="63" t="str">
        <f>IF(B60="","",IF(AND(A60&gt;'Maquette CGRP indicé'!$C$36-1,A60&lt;'Maquette CGRP indicé'!$D$36+1),"X",""))</f>
        <v/>
      </c>
      <c r="O60" s="63" t="str">
        <f>IF(B60="","",IF(AND(A60&gt;'Maquette CGRP indicé'!$C$37-1,A60&lt;'Maquette CGRP indicé'!$D$37+1),"X",""))</f>
        <v/>
      </c>
      <c r="P60" s="63" t="str">
        <f>IF(B60="","",IF(AND(A60&gt;'Maquette CGRP indicé'!$C$38-1,A60&lt;'Maquette CGRP indicé'!$D$38+1),"X",""))</f>
        <v/>
      </c>
      <c r="Q60" s="63" t="str">
        <f>IF(B60="","",IF(AND(A60&gt;'Maquette CGRP indicé'!$C$39-1,A60&lt;'Maquette CGRP indicé'!$D$39+1),"X",""))</f>
        <v/>
      </c>
      <c r="W60" s="41" t="str">
        <f>IF(C60="","",'Maquette CGRP indicé'!$R$25)</f>
        <v/>
      </c>
      <c r="X60" s="42" t="str">
        <f>IF(D60="","",'Maquette CGRP indicé'!$R$26)</f>
        <v/>
      </c>
      <c r="Y60" s="42" t="str">
        <f>IF(E60="","",'Maquette CGRP indicé'!$R$27)</f>
        <v/>
      </c>
      <c r="Z60" s="42" t="str">
        <f>IF(F60="","",'Maquette CGRP indicé'!$R$28)</f>
        <v/>
      </c>
      <c r="AA60" s="42" t="str">
        <f>IF(G60="","",'Maquette CGRP indicé'!$R$29)</f>
        <v/>
      </c>
      <c r="AB60" s="42" t="str">
        <f>IF(H60="","",'Maquette CGRP indicé'!$R$30)</f>
        <v/>
      </c>
      <c r="AC60" s="42" t="str">
        <f>IF(I60="","",'Maquette CGRP indicé'!$R$31)</f>
        <v/>
      </c>
      <c r="AD60" s="42" t="str">
        <f>IF(J60="","",'Maquette CGRP indicé'!$R$32)</f>
        <v/>
      </c>
      <c r="AE60" s="42" t="str">
        <f>IF(K60="","",'Maquette CGRP indicé'!$R$33)</f>
        <v/>
      </c>
      <c r="AF60" s="42" t="str">
        <f>IF(L60="","",'Maquette CGRP indicé'!$R$34)</f>
        <v/>
      </c>
      <c r="AG60" s="42" t="str">
        <f>IF(M60="","",'Maquette CGRP indicé'!$R$35)</f>
        <v/>
      </c>
      <c r="AH60" s="42" t="str">
        <f>IF(N60="","",'Maquette CGRP indicé'!$R$36)</f>
        <v/>
      </c>
      <c r="AI60" s="42" t="str">
        <f>IF(O60="","",'Maquette CGRP indicé'!$R$37)</f>
        <v/>
      </c>
      <c r="AJ60" s="42" t="str">
        <f>IF(P60="","",'Maquette CGRP indicé'!$R$38)</f>
        <v/>
      </c>
      <c r="AK60" s="42" t="str">
        <f>IF(Q60="","",'Maquette CGRP indicé'!$R$39)</f>
        <v/>
      </c>
      <c r="AL60" s="64"/>
      <c r="AM60" s="64"/>
      <c r="AN60" s="64"/>
      <c r="AO60" s="64"/>
      <c r="AP60" s="65"/>
      <c r="AQ60" s="45" t="str">
        <f>IF(C60="","",'Maquette CGRP indicé'!$G$25)</f>
        <v/>
      </c>
      <c r="AR60" s="46" t="str">
        <f>IF(D60="","",'Maquette CGRP indicé'!$G$26)</f>
        <v/>
      </c>
      <c r="AS60" s="46" t="str">
        <f>IF(E60="","",'Maquette CGRP indicé'!$G$27)</f>
        <v/>
      </c>
      <c r="AT60" s="46" t="str">
        <f>IF(F60="","",'Maquette CGRP indicé'!$G$28)</f>
        <v/>
      </c>
      <c r="AU60" s="46" t="str">
        <f>IF(G60="","",'Maquette CGRP indicé'!$G$29)</f>
        <v/>
      </c>
      <c r="AV60" s="46" t="str">
        <f>IF(H60="","",'Maquette CGRP indicé'!$G$30)</f>
        <v/>
      </c>
      <c r="AW60" s="46" t="str">
        <f>IF(I60="","",'Maquette CGRP indicé'!$G$31)</f>
        <v/>
      </c>
      <c r="AX60" s="46" t="str">
        <f>IF(J60="","",'Maquette CGRP indicé'!$G$32)</f>
        <v/>
      </c>
      <c r="AY60" s="46" t="str">
        <f>IF(K60="","",'Maquette CGRP indicé'!$G$33)</f>
        <v/>
      </c>
      <c r="AZ60" s="46" t="str">
        <f>IF(L60="","",'Maquette CGRP indicé'!$G$34)</f>
        <v/>
      </c>
      <c r="BA60" s="46" t="str">
        <f>IF(M60="","",'Maquette CGRP indicé'!$G$35)</f>
        <v/>
      </c>
      <c r="BB60" s="46" t="str">
        <f>IF(N60="","",'Maquette CGRP indicé'!$G$36)</f>
        <v/>
      </c>
      <c r="BC60" s="46" t="str">
        <f>IF(O60="","",'Maquette CGRP indicé'!$G$37)</f>
        <v/>
      </c>
      <c r="BD60" s="46" t="str">
        <f>IF(P60="","",'Maquette CGRP indicé'!$G$38)</f>
        <v/>
      </c>
      <c r="BE60" s="46" t="str">
        <f>IF(Q60="","",'Maquette CGRP indicé'!$G$39)</f>
        <v/>
      </c>
      <c r="BF60" s="68"/>
      <c r="BG60" s="68"/>
      <c r="BH60" s="68"/>
      <c r="BI60" s="68"/>
      <c r="BJ60" s="69"/>
      <c r="BK60" s="48" t="str">
        <f>IF(C60="","",'Maquette CGRP indicé'!$H$25)</f>
        <v/>
      </c>
      <c r="BL60" s="49" t="str">
        <f>IF(D60="","",'Maquette CGRP indicé'!$H$26)</f>
        <v/>
      </c>
      <c r="BM60" s="49" t="str">
        <f>IF(E60="","",'Maquette CGRP indicé'!$H$27)</f>
        <v/>
      </c>
      <c r="BN60" s="49" t="str">
        <f>IF(F60="","",'Maquette CGRP indicé'!$H$28)</f>
        <v/>
      </c>
      <c r="BO60" s="49" t="str">
        <f>IF(G60="","",'Maquette CGRP indicé'!$H$29)</f>
        <v/>
      </c>
      <c r="BP60" s="49" t="str">
        <f>IF(H60="","",'Maquette CGRP indicé'!$H$30)</f>
        <v/>
      </c>
      <c r="BQ60" s="49" t="str">
        <f>IF(I60="","",'Maquette CGRP indicé'!$H$31)</f>
        <v/>
      </c>
      <c r="BR60" s="49" t="str">
        <f>IF(J60="","",'Maquette CGRP indicé'!$H$32)</f>
        <v/>
      </c>
      <c r="BS60" s="49" t="str">
        <f>IF(K60="","",'Maquette CGRP indicé'!$H$33)</f>
        <v/>
      </c>
      <c r="BT60" s="49" t="str">
        <f>IF(L60="","",'Maquette CGRP indicé'!$H$34)</f>
        <v/>
      </c>
      <c r="BU60" s="49" t="str">
        <f>IF(M60="","",'Maquette CGRP indicé'!$H$35)</f>
        <v/>
      </c>
      <c r="BV60" s="49" t="str">
        <f>IF(N60="","",'Maquette CGRP indicé'!$H$36)</f>
        <v/>
      </c>
      <c r="BW60" s="49" t="str">
        <f>IF(O60="","",'Maquette CGRP indicé'!$H$37)</f>
        <v/>
      </c>
      <c r="BX60" s="49" t="str">
        <f>IF(P60="","",'Maquette CGRP indicé'!$H$38)</f>
        <v/>
      </c>
      <c r="BY60" s="49" t="str">
        <f>IF(Q60="","",'Maquette CGRP indicé'!$H$39)</f>
        <v/>
      </c>
      <c r="BZ60" s="72"/>
      <c r="CA60" s="72"/>
      <c r="CB60" s="72"/>
      <c r="CC60" s="72"/>
      <c r="CD60" s="73"/>
      <c r="CE60" s="38" t="str">
        <f>IF(C60="","",'Maquette CGRP indicé'!$I$25)</f>
        <v/>
      </c>
      <c r="CF60" s="39" t="str">
        <f>IF(D60="","",'Maquette CGRP indicé'!$I$26)</f>
        <v/>
      </c>
      <c r="CG60" s="39" t="str">
        <f>IF(E60="","",'Maquette CGRP indicé'!$I$27)</f>
        <v/>
      </c>
      <c r="CH60" s="39" t="str">
        <f>IF(F60="","",'Maquette CGRP indicé'!$I$28)</f>
        <v/>
      </c>
      <c r="CI60" s="39" t="str">
        <f>IF(G60="","",'Maquette CGRP indicé'!$I$29)</f>
        <v/>
      </c>
      <c r="CJ60" s="39" t="str">
        <f>IF(H60="","",'Maquette CGRP indicé'!$I$30)</f>
        <v/>
      </c>
      <c r="CK60" s="39" t="str">
        <f>IF(I60="","",'Maquette CGRP indicé'!$I$31)</f>
        <v/>
      </c>
      <c r="CL60" s="39" t="str">
        <f>IF(J60="","",'Maquette CGRP indicé'!$I$32)</f>
        <v/>
      </c>
      <c r="CM60" s="39" t="str">
        <f>IF(K60="","",'Maquette CGRP indicé'!$I$33)</f>
        <v/>
      </c>
      <c r="CN60" s="39" t="str">
        <f>IF(L60="","",'Maquette CGRP indicé'!$I$34)</f>
        <v/>
      </c>
      <c r="CO60" s="39" t="str">
        <f>IF(M60="","",'Maquette CGRP indicé'!$I$35)</f>
        <v/>
      </c>
      <c r="CP60" s="39" t="str">
        <f>IF(N60="","",'Maquette CGRP indicé'!$I$36)</f>
        <v/>
      </c>
      <c r="CQ60" s="39" t="str">
        <f>IF(O60="","",'Maquette CGRP indicé'!$I$37)</f>
        <v/>
      </c>
      <c r="CR60" s="39" t="str">
        <f>IF(P60="","",'Maquette CGRP indicé'!$I$38)</f>
        <v/>
      </c>
      <c r="CS60" s="39" t="str">
        <f>IF(Q60="","",'Maquette CGRP indicé'!$I$39)</f>
        <v/>
      </c>
      <c r="CT60" s="68"/>
      <c r="CU60" s="68"/>
      <c r="CV60" s="68"/>
      <c r="CW60" s="68"/>
      <c r="CX60" s="69"/>
      <c r="CY60" s="1">
        <f t="shared" si="2"/>
        <v>45349</v>
      </c>
      <c r="CZ60" s="1" t="str">
        <f t="shared" si="3"/>
        <v>01/01-03/03</v>
      </c>
      <c r="DA60" s="22" t="str">
        <f t="shared" si="4"/>
        <v/>
      </c>
      <c r="DB60" s="22" t="str">
        <f t="shared" si="5"/>
        <v/>
      </c>
      <c r="DC60" s="29" t="str">
        <f t="shared" si="6"/>
        <v/>
      </c>
      <c r="DD60" s="29" t="str">
        <f t="shared" si="7"/>
        <v/>
      </c>
      <c r="DE60" s="29" t="str">
        <f t="shared" si="8"/>
        <v/>
      </c>
    </row>
    <row r="61" spans="1:109">
      <c r="A61" s="9">
        <f t="shared" si="15"/>
        <v>45350</v>
      </c>
      <c r="B61" s="9" t="str">
        <f>IF(AND(formules!$K$29="sogarantykids",A61&gt;formules!$F$30),"",VLOOKUP(TEXT(A61,"jj/mm"),formules!B:C,2,FALSE))</f>
        <v>01/01-03/03</v>
      </c>
      <c r="C61" s="63" t="str">
        <f>IF(B61="","",IF(AND(A61&gt;'Maquette CGRP indicé'!$C$25-1,A61&lt;'Maquette CGRP indicé'!$D$25+1),"X",""))</f>
        <v/>
      </c>
      <c r="D61" s="63" t="str">
        <f>IF(B61="","",IF(AND(A61&gt;'Maquette CGRP indicé'!$C$26-1,A61&lt;'Maquette CGRP indicé'!$D$26+1),"X",""))</f>
        <v/>
      </c>
      <c r="E61" s="63" t="str">
        <f>IF(B61="","",IF(AND(A61&gt;'Maquette CGRP indicé'!$C$27-1,A61&lt;'Maquette CGRP indicé'!$D$27+1),"X",""))</f>
        <v/>
      </c>
      <c r="F61" s="63" t="str">
        <f>IF(B61="","",IF(AND(A61&gt;'Maquette CGRP indicé'!$C$28-1,A61&lt;'Maquette CGRP indicé'!$D$28+1),"X",""))</f>
        <v/>
      </c>
      <c r="G61" s="63" t="str">
        <f>IF(B61="","",IF(AND(A61&gt;'Maquette CGRP indicé'!$C$29-1,A61&lt;'Maquette CGRP indicé'!$D$29+1),"X",""))</f>
        <v/>
      </c>
      <c r="H61" s="63" t="str">
        <f>IF(B61="","",IF(AND(A61&gt;'Maquette CGRP indicé'!$C$30-1,A61&lt;'Maquette CGRP indicé'!$D$30+1),"X",""))</f>
        <v/>
      </c>
      <c r="I61" s="63" t="str">
        <f>IF(B61="","",IF(AND(A61&gt;'Maquette CGRP indicé'!$C$31-1,A61&lt;'Maquette CGRP indicé'!$D$31+1),"X",""))</f>
        <v/>
      </c>
      <c r="J61" s="63" t="str">
        <f>IF(B61="","",IF(AND(A61&gt;'Maquette CGRP indicé'!$C$32-1,A61&lt;'Maquette CGRP indicé'!$D$32+1),"X",""))</f>
        <v/>
      </c>
      <c r="K61" s="63" t="str">
        <f>IF(B61="","",IF(AND(A61&gt;'Maquette CGRP indicé'!$C$33-1,A61&lt;'Maquette CGRP indicé'!$D$33+1),"X",""))</f>
        <v/>
      </c>
      <c r="L61" s="63" t="str">
        <f>IF(B61="","",IF(AND(A61&gt;'Maquette CGRP indicé'!$C$34-1,A61&lt;'Maquette CGRP indicé'!$D$34+1),"X",""))</f>
        <v/>
      </c>
      <c r="M61" s="63" t="str">
        <f>IF(B61="","",IF(AND(A61&gt;'Maquette CGRP indicé'!$C$35-1,A61&lt;'Maquette CGRP indicé'!$D$35+1),"X",""))</f>
        <v/>
      </c>
      <c r="N61" s="63" t="str">
        <f>IF(B61="","",IF(AND(A61&gt;'Maquette CGRP indicé'!$C$36-1,A61&lt;'Maquette CGRP indicé'!$D$36+1),"X",""))</f>
        <v/>
      </c>
      <c r="O61" s="63" t="str">
        <f>IF(B61="","",IF(AND(A61&gt;'Maquette CGRP indicé'!$C$37-1,A61&lt;'Maquette CGRP indicé'!$D$37+1),"X",""))</f>
        <v/>
      </c>
      <c r="P61" s="63" t="str">
        <f>IF(B61="","",IF(AND(A61&gt;'Maquette CGRP indicé'!$C$38-1,A61&lt;'Maquette CGRP indicé'!$D$38+1),"X",""))</f>
        <v/>
      </c>
      <c r="Q61" s="63" t="str">
        <f>IF(B61="","",IF(AND(A61&gt;'Maquette CGRP indicé'!$C$39-1,A61&lt;'Maquette CGRP indicé'!$D$39+1),"X",""))</f>
        <v/>
      </c>
      <c r="W61" s="41" t="str">
        <f>IF(C61="","",'Maquette CGRP indicé'!$R$25)</f>
        <v/>
      </c>
      <c r="X61" s="42" t="str">
        <f>IF(D61="","",'Maquette CGRP indicé'!$R$26)</f>
        <v/>
      </c>
      <c r="Y61" s="42" t="str">
        <f>IF(E61="","",'Maquette CGRP indicé'!$R$27)</f>
        <v/>
      </c>
      <c r="Z61" s="42" t="str">
        <f>IF(F61="","",'Maquette CGRP indicé'!$R$28)</f>
        <v/>
      </c>
      <c r="AA61" s="42" t="str">
        <f>IF(G61="","",'Maquette CGRP indicé'!$R$29)</f>
        <v/>
      </c>
      <c r="AB61" s="42" t="str">
        <f>IF(H61="","",'Maquette CGRP indicé'!$R$30)</f>
        <v/>
      </c>
      <c r="AC61" s="42" t="str">
        <f>IF(I61="","",'Maquette CGRP indicé'!$R$31)</f>
        <v/>
      </c>
      <c r="AD61" s="42" t="str">
        <f>IF(J61="","",'Maquette CGRP indicé'!$R$32)</f>
        <v/>
      </c>
      <c r="AE61" s="42" t="str">
        <f>IF(K61="","",'Maquette CGRP indicé'!$R$33)</f>
        <v/>
      </c>
      <c r="AF61" s="42" t="str">
        <f>IF(L61="","",'Maquette CGRP indicé'!$R$34)</f>
        <v/>
      </c>
      <c r="AG61" s="42" t="str">
        <f>IF(M61="","",'Maquette CGRP indicé'!$R$35)</f>
        <v/>
      </c>
      <c r="AH61" s="42" t="str">
        <f>IF(N61="","",'Maquette CGRP indicé'!$R$36)</f>
        <v/>
      </c>
      <c r="AI61" s="42" t="str">
        <f>IF(O61="","",'Maquette CGRP indicé'!$R$37)</f>
        <v/>
      </c>
      <c r="AJ61" s="42" t="str">
        <f>IF(P61="","",'Maquette CGRP indicé'!$R$38)</f>
        <v/>
      </c>
      <c r="AK61" s="42" t="str">
        <f>IF(Q61="","",'Maquette CGRP indicé'!$R$39)</f>
        <v/>
      </c>
      <c r="AL61" s="64"/>
      <c r="AM61" s="64"/>
      <c r="AN61" s="64"/>
      <c r="AO61" s="64"/>
      <c r="AP61" s="65"/>
      <c r="AQ61" s="45" t="str">
        <f>IF(C61="","",'Maquette CGRP indicé'!$G$25)</f>
        <v/>
      </c>
      <c r="AR61" s="46" t="str">
        <f>IF(D61="","",'Maquette CGRP indicé'!$G$26)</f>
        <v/>
      </c>
      <c r="AS61" s="46" t="str">
        <f>IF(E61="","",'Maquette CGRP indicé'!$G$27)</f>
        <v/>
      </c>
      <c r="AT61" s="46" t="str">
        <f>IF(F61="","",'Maquette CGRP indicé'!$G$28)</f>
        <v/>
      </c>
      <c r="AU61" s="46" t="str">
        <f>IF(G61="","",'Maquette CGRP indicé'!$G$29)</f>
        <v/>
      </c>
      <c r="AV61" s="46" t="str">
        <f>IF(H61="","",'Maquette CGRP indicé'!$G$30)</f>
        <v/>
      </c>
      <c r="AW61" s="46" t="str">
        <f>IF(I61="","",'Maquette CGRP indicé'!$G$31)</f>
        <v/>
      </c>
      <c r="AX61" s="46" t="str">
        <f>IF(J61="","",'Maquette CGRP indicé'!$G$32)</f>
        <v/>
      </c>
      <c r="AY61" s="46" t="str">
        <f>IF(K61="","",'Maquette CGRP indicé'!$G$33)</f>
        <v/>
      </c>
      <c r="AZ61" s="46" t="str">
        <f>IF(L61="","",'Maquette CGRP indicé'!$G$34)</f>
        <v/>
      </c>
      <c r="BA61" s="46" t="str">
        <f>IF(M61="","",'Maquette CGRP indicé'!$G$35)</f>
        <v/>
      </c>
      <c r="BB61" s="46" t="str">
        <f>IF(N61="","",'Maquette CGRP indicé'!$G$36)</f>
        <v/>
      </c>
      <c r="BC61" s="46" t="str">
        <f>IF(O61="","",'Maquette CGRP indicé'!$G$37)</f>
        <v/>
      </c>
      <c r="BD61" s="46" t="str">
        <f>IF(P61="","",'Maquette CGRP indicé'!$G$38)</f>
        <v/>
      </c>
      <c r="BE61" s="46" t="str">
        <f>IF(Q61="","",'Maquette CGRP indicé'!$G$39)</f>
        <v/>
      </c>
      <c r="BF61" s="68"/>
      <c r="BG61" s="68"/>
      <c r="BH61" s="68"/>
      <c r="BI61" s="68"/>
      <c r="BJ61" s="69"/>
      <c r="BK61" s="48" t="str">
        <f>IF(C61="","",'Maquette CGRP indicé'!$H$25)</f>
        <v/>
      </c>
      <c r="BL61" s="49" t="str">
        <f>IF(D61="","",'Maquette CGRP indicé'!$H$26)</f>
        <v/>
      </c>
      <c r="BM61" s="49" t="str">
        <f>IF(E61="","",'Maquette CGRP indicé'!$H$27)</f>
        <v/>
      </c>
      <c r="BN61" s="49" t="str">
        <f>IF(F61="","",'Maquette CGRP indicé'!$H$28)</f>
        <v/>
      </c>
      <c r="BO61" s="49" t="str">
        <f>IF(G61="","",'Maquette CGRP indicé'!$H$29)</f>
        <v/>
      </c>
      <c r="BP61" s="49" t="str">
        <f>IF(H61="","",'Maquette CGRP indicé'!$H$30)</f>
        <v/>
      </c>
      <c r="BQ61" s="49" t="str">
        <f>IF(I61="","",'Maquette CGRP indicé'!$H$31)</f>
        <v/>
      </c>
      <c r="BR61" s="49" t="str">
        <f>IF(J61="","",'Maquette CGRP indicé'!$H$32)</f>
        <v/>
      </c>
      <c r="BS61" s="49" t="str">
        <f>IF(K61="","",'Maquette CGRP indicé'!$H$33)</f>
        <v/>
      </c>
      <c r="BT61" s="49" t="str">
        <f>IF(L61="","",'Maquette CGRP indicé'!$H$34)</f>
        <v/>
      </c>
      <c r="BU61" s="49" t="str">
        <f>IF(M61="","",'Maquette CGRP indicé'!$H$35)</f>
        <v/>
      </c>
      <c r="BV61" s="49" t="str">
        <f>IF(N61="","",'Maquette CGRP indicé'!$H$36)</f>
        <v/>
      </c>
      <c r="BW61" s="49" t="str">
        <f>IF(O61="","",'Maquette CGRP indicé'!$H$37)</f>
        <v/>
      </c>
      <c r="BX61" s="49" t="str">
        <f>IF(P61="","",'Maquette CGRP indicé'!$H$38)</f>
        <v/>
      </c>
      <c r="BY61" s="49" t="str">
        <f>IF(Q61="","",'Maquette CGRP indicé'!$H$39)</f>
        <v/>
      </c>
      <c r="BZ61" s="72"/>
      <c r="CA61" s="72"/>
      <c r="CB61" s="72"/>
      <c r="CC61" s="72"/>
      <c r="CD61" s="73"/>
      <c r="CE61" s="38" t="str">
        <f>IF(C61="","",'Maquette CGRP indicé'!$I$25)</f>
        <v/>
      </c>
      <c r="CF61" s="39" t="str">
        <f>IF(D61="","",'Maquette CGRP indicé'!$I$26)</f>
        <v/>
      </c>
      <c r="CG61" s="39" t="str">
        <f>IF(E61="","",'Maquette CGRP indicé'!$I$27)</f>
        <v/>
      </c>
      <c r="CH61" s="39" t="str">
        <f>IF(F61="","",'Maquette CGRP indicé'!$I$28)</f>
        <v/>
      </c>
      <c r="CI61" s="39" t="str">
        <f>IF(G61="","",'Maquette CGRP indicé'!$I$29)</f>
        <v/>
      </c>
      <c r="CJ61" s="39" t="str">
        <f>IF(H61="","",'Maquette CGRP indicé'!$I$30)</f>
        <v/>
      </c>
      <c r="CK61" s="39" t="str">
        <f>IF(I61="","",'Maquette CGRP indicé'!$I$31)</f>
        <v/>
      </c>
      <c r="CL61" s="39" t="str">
        <f>IF(J61="","",'Maquette CGRP indicé'!$I$32)</f>
        <v/>
      </c>
      <c r="CM61" s="39" t="str">
        <f>IF(K61="","",'Maquette CGRP indicé'!$I$33)</f>
        <v/>
      </c>
      <c r="CN61" s="39" t="str">
        <f>IF(L61="","",'Maquette CGRP indicé'!$I$34)</f>
        <v/>
      </c>
      <c r="CO61" s="39" t="str">
        <f>IF(M61="","",'Maquette CGRP indicé'!$I$35)</f>
        <v/>
      </c>
      <c r="CP61" s="39" t="str">
        <f>IF(N61="","",'Maquette CGRP indicé'!$I$36)</f>
        <v/>
      </c>
      <c r="CQ61" s="39" t="str">
        <f>IF(O61="","",'Maquette CGRP indicé'!$I$37)</f>
        <v/>
      </c>
      <c r="CR61" s="39" t="str">
        <f>IF(P61="","",'Maquette CGRP indicé'!$I$38)</f>
        <v/>
      </c>
      <c r="CS61" s="39" t="str">
        <f>IF(Q61="","",'Maquette CGRP indicé'!$I$39)</f>
        <v/>
      </c>
      <c r="CT61" s="68"/>
      <c r="CU61" s="68"/>
      <c r="CV61" s="68"/>
      <c r="CW61" s="68"/>
      <c r="CX61" s="69"/>
      <c r="CY61" s="1">
        <f t="shared" si="2"/>
        <v>45350</v>
      </c>
      <c r="CZ61" s="1" t="str">
        <f t="shared" si="3"/>
        <v>01/01-03/03</v>
      </c>
      <c r="DA61" s="22" t="str">
        <f t="shared" si="4"/>
        <v/>
      </c>
      <c r="DB61" s="22" t="str">
        <f t="shared" si="5"/>
        <v/>
      </c>
      <c r="DC61" s="29" t="str">
        <f t="shared" si="6"/>
        <v/>
      </c>
      <c r="DD61" s="29" t="str">
        <f t="shared" si="7"/>
        <v/>
      </c>
      <c r="DE61" s="29" t="str">
        <f t="shared" si="8"/>
        <v/>
      </c>
    </row>
    <row r="62" spans="1:109">
      <c r="A62" s="9">
        <f t="shared" si="15"/>
        <v>45351</v>
      </c>
      <c r="B62" s="9" t="str">
        <f>IF(AND(formules!$K$29="sogarantykids",A62&gt;formules!$F$30),"",VLOOKUP(TEXT(A62,"jj/mm"),formules!B:C,2,FALSE))</f>
        <v>01/01-03/03</v>
      </c>
      <c r="C62" s="63" t="str">
        <f>IF(B62="","",IF(AND(A62&gt;'Maquette CGRP indicé'!$C$25-1,A62&lt;'Maquette CGRP indicé'!$D$25+1),"X",""))</f>
        <v/>
      </c>
      <c r="D62" s="63" t="str">
        <f>IF(B62="","",IF(AND(A62&gt;'Maquette CGRP indicé'!$C$26-1,A62&lt;'Maquette CGRP indicé'!$D$26+1),"X",""))</f>
        <v/>
      </c>
      <c r="E62" s="63" t="str">
        <f>IF(B62="","",IF(AND(A62&gt;'Maquette CGRP indicé'!$C$27-1,A62&lt;'Maquette CGRP indicé'!$D$27+1),"X",""))</f>
        <v/>
      </c>
      <c r="F62" s="63" t="str">
        <f>IF(B62="","",IF(AND(A62&gt;'Maquette CGRP indicé'!$C$28-1,A62&lt;'Maquette CGRP indicé'!$D$28+1),"X",""))</f>
        <v/>
      </c>
      <c r="G62" s="63" t="str">
        <f>IF(B62="","",IF(AND(A62&gt;'Maquette CGRP indicé'!$C$29-1,A62&lt;'Maquette CGRP indicé'!$D$29+1),"X",""))</f>
        <v/>
      </c>
      <c r="H62" s="63" t="str">
        <f>IF(B62="","",IF(AND(A62&gt;'Maquette CGRP indicé'!$C$30-1,A62&lt;'Maquette CGRP indicé'!$D$30+1),"X",""))</f>
        <v/>
      </c>
      <c r="I62" s="63" t="str">
        <f>IF(B62="","",IF(AND(A62&gt;'Maquette CGRP indicé'!$C$31-1,A62&lt;'Maquette CGRP indicé'!$D$31+1),"X",""))</f>
        <v/>
      </c>
      <c r="J62" s="63" t="str">
        <f>IF(B62="","",IF(AND(A62&gt;'Maquette CGRP indicé'!$C$32-1,A62&lt;'Maquette CGRP indicé'!$D$32+1),"X",""))</f>
        <v/>
      </c>
      <c r="K62" s="63" t="str">
        <f>IF(B62="","",IF(AND(A62&gt;'Maquette CGRP indicé'!$C$33-1,A62&lt;'Maquette CGRP indicé'!$D$33+1),"X",""))</f>
        <v/>
      </c>
      <c r="L62" s="63" t="str">
        <f>IF(B62="","",IF(AND(A62&gt;'Maquette CGRP indicé'!$C$34-1,A62&lt;'Maquette CGRP indicé'!$D$34+1),"X",""))</f>
        <v/>
      </c>
      <c r="M62" s="63" t="str">
        <f>IF(B62="","",IF(AND(A62&gt;'Maquette CGRP indicé'!$C$35-1,A62&lt;'Maquette CGRP indicé'!$D$35+1),"X",""))</f>
        <v/>
      </c>
      <c r="N62" s="63" t="str">
        <f>IF(B62="","",IF(AND(A62&gt;'Maquette CGRP indicé'!$C$36-1,A62&lt;'Maquette CGRP indicé'!$D$36+1),"X",""))</f>
        <v/>
      </c>
      <c r="O62" s="63" t="str">
        <f>IF(B62="","",IF(AND(A62&gt;'Maquette CGRP indicé'!$C$37-1,A62&lt;'Maquette CGRP indicé'!$D$37+1),"X",""))</f>
        <v/>
      </c>
      <c r="P62" s="63" t="str">
        <f>IF(B62="","",IF(AND(A62&gt;'Maquette CGRP indicé'!$C$38-1,A62&lt;'Maquette CGRP indicé'!$D$38+1),"X",""))</f>
        <v/>
      </c>
      <c r="Q62" s="63" t="str">
        <f>IF(B62="","",IF(AND(A62&gt;'Maquette CGRP indicé'!$C$39-1,A62&lt;'Maquette CGRP indicé'!$D$39+1),"X",""))</f>
        <v/>
      </c>
      <c r="W62" s="41" t="str">
        <f>IF(C62="","",'Maquette CGRP indicé'!$R$25)</f>
        <v/>
      </c>
      <c r="X62" s="42" t="str">
        <f>IF(D62="","",'Maquette CGRP indicé'!$R$26)</f>
        <v/>
      </c>
      <c r="Y62" s="42" t="str">
        <f>IF(E62="","",'Maquette CGRP indicé'!$R$27)</f>
        <v/>
      </c>
      <c r="Z62" s="42" t="str">
        <f>IF(F62="","",'Maquette CGRP indicé'!$R$28)</f>
        <v/>
      </c>
      <c r="AA62" s="42" t="str">
        <f>IF(G62="","",'Maquette CGRP indicé'!$R$29)</f>
        <v/>
      </c>
      <c r="AB62" s="42" t="str">
        <f>IF(H62="","",'Maquette CGRP indicé'!$R$30)</f>
        <v/>
      </c>
      <c r="AC62" s="42" t="str">
        <f>IF(I62="","",'Maquette CGRP indicé'!$R$31)</f>
        <v/>
      </c>
      <c r="AD62" s="42" t="str">
        <f>IF(J62="","",'Maquette CGRP indicé'!$R$32)</f>
        <v/>
      </c>
      <c r="AE62" s="42" t="str">
        <f>IF(K62="","",'Maquette CGRP indicé'!$R$33)</f>
        <v/>
      </c>
      <c r="AF62" s="42" t="str">
        <f>IF(L62="","",'Maquette CGRP indicé'!$R$34)</f>
        <v/>
      </c>
      <c r="AG62" s="42" t="str">
        <f>IF(M62="","",'Maquette CGRP indicé'!$R$35)</f>
        <v/>
      </c>
      <c r="AH62" s="42" t="str">
        <f>IF(N62="","",'Maquette CGRP indicé'!$R$36)</f>
        <v/>
      </c>
      <c r="AI62" s="42" t="str">
        <f>IF(O62="","",'Maquette CGRP indicé'!$R$37)</f>
        <v/>
      </c>
      <c r="AJ62" s="42" t="str">
        <f>IF(P62="","",'Maquette CGRP indicé'!$R$38)</f>
        <v/>
      </c>
      <c r="AK62" s="42" t="str">
        <f>IF(Q62="","",'Maquette CGRP indicé'!$R$39)</f>
        <v/>
      </c>
      <c r="AL62" s="64"/>
      <c r="AM62" s="64"/>
      <c r="AN62" s="64"/>
      <c r="AO62" s="64"/>
      <c r="AP62" s="65"/>
      <c r="AQ62" s="45" t="str">
        <f>IF(C62="","",'Maquette CGRP indicé'!$G$25)</f>
        <v/>
      </c>
      <c r="AR62" s="46" t="str">
        <f>IF(D62="","",'Maquette CGRP indicé'!$G$26)</f>
        <v/>
      </c>
      <c r="AS62" s="46" t="str">
        <f>IF(E62="","",'Maquette CGRP indicé'!$G$27)</f>
        <v/>
      </c>
      <c r="AT62" s="46" t="str">
        <f>IF(F62="","",'Maquette CGRP indicé'!$G$28)</f>
        <v/>
      </c>
      <c r="AU62" s="46" t="str">
        <f>IF(G62="","",'Maquette CGRP indicé'!$G$29)</f>
        <v/>
      </c>
      <c r="AV62" s="46" t="str">
        <f>IF(H62="","",'Maquette CGRP indicé'!$G$30)</f>
        <v/>
      </c>
      <c r="AW62" s="46" t="str">
        <f>IF(I62="","",'Maquette CGRP indicé'!$G$31)</f>
        <v/>
      </c>
      <c r="AX62" s="46" t="str">
        <f>IF(J62="","",'Maquette CGRP indicé'!$G$32)</f>
        <v/>
      </c>
      <c r="AY62" s="46" t="str">
        <f>IF(K62="","",'Maquette CGRP indicé'!$G$33)</f>
        <v/>
      </c>
      <c r="AZ62" s="46" t="str">
        <f>IF(L62="","",'Maquette CGRP indicé'!$G$34)</f>
        <v/>
      </c>
      <c r="BA62" s="46" t="str">
        <f>IF(M62="","",'Maquette CGRP indicé'!$G$35)</f>
        <v/>
      </c>
      <c r="BB62" s="46" t="str">
        <f>IF(N62="","",'Maquette CGRP indicé'!$G$36)</f>
        <v/>
      </c>
      <c r="BC62" s="46" t="str">
        <f>IF(O62="","",'Maquette CGRP indicé'!$G$37)</f>
        <v/>
      </c>
      <c r="BD62" s="46" t="str">
        <f>IF(P62="","",'Maquette CGRP indicé'!$G$38)</f>
        <v/>
      </c>
      <c r="BE62" s="46" t="str">
        <f>IF(Q62="","",'Maquette CGRP indicé'!$G$39)</f>
        <v/>
      </c>
      <c r="BF62" s="68"/>
      <c r="BG62" s="68"/>
      <c r="BH62" s="68"/>
      <c r="BI62" s="68"/>
      <c r="BJ62" s="69"/>
      <c r="BK62" s="48" t="str">
        <f>IF(C62="","",'Maquette CGRP indicé'!$H$25)</f>
        <v/>
      </c>
      <c r="BL62" s="49" t="str">
        <f>IF(D62="","",'Maquette CGRP indicé'!$H$26)</f>
        <v/>
      </c>
      <c r="BM62" s="49" t="str">
        <f>IF(E62="","",'Maquette CGRP indicé'!$H$27)</f>
        <v/>
      </c>
      <c r="BN62" s="49" t="str">
        <f>IF(F62="","",'Maquette CGRP indicé'!$H$28)</f>
        <v/>
      </c>
      <c r="BO62" s="49" t="str">
        <f>IF(G62="","",'Maquette CGRP indicé'!$H$29)</f>
        <v/>
      </c>
      <c r="BP62" s="49" t="str">
        <f>IF(H62="","",'Maquette CGRP indicé'!$H$30)</f>
        <v/>
      </c>
      <c r="BQ62" s="49" t="str">
        <f>IF(I62="","",'Maquette CGRP indicé'!$H$31)</f>
        <v/>
      </c>
      <c r="BR62" s="49" t="str">
        <f>IF(J62="","",'Maquette CGRP indicé'!$H$32)</f>
        <v/>
      </c>
      <c r="BS62" s="49" t="str">
        <f>IF(K62="","",'Maquette CGRP indicé'!$H$33)</f>
        <v/>
      </c>
      <c r="BT62" s="49" t="str">
        <f>IF(L62="","",'Maquette CGRP indicé'!$H$34)</f>
        <v/>
      </c>
      <c r="BU62" s="49" t="str">
        <f>IF(M62="","",'Maquette CGRP indicé'!$H$35)</f>
        <v/>
      </c>
      <c r="BV62" s="49" t="str">
        <f>IF(N62="","",'Maquette CGRP indicé'!$H$36)</f>
        <v/>
      </c>
      <c r="BW62" s="49" t="str">
        <f>IF(O62="","",'Maquette CGRP indicé'!$H$37)</f>
        <v/>
      </c>
      <c r="BX62" s="49" t="str">
        <f>IF(P62="","",'Maquette CGRP indicé'!$H$38)</f>
        <v/>
      </c>
      <c r="BY62" s="49" t="str">
        <f>IF(Q62="","",'Maquette CGRP indicé'!$H$39)</f>
        <v/>
      </c>
      <c r="BZ62" s="72"/>
      <c r="CA62" s="72"/>
      <c r="CB62" s="72"/>
      <c r="CC62" s="72"/>
      <c r="CD62" s="73"/>
      <c r="CE62" s="38" t="str">
        <f>IF(C62="","",'Maquette CGRP indicé'!$I$25)</f>
        <v/>
      </c>
      <c r="CF62" s="39" t="str">
        <f>IF(D62="","",'Maquette CGRP indicé'!$I$26)</f>
        <v/>
      </c>
      <c r="CG62" s="39" t="str">
        <f>IF(E62="","",'Maquette CGRP indicé'!$I$27)</f>
        <v/>
      </c>
      <c r="CH62" s="39" t="str">
        <f>IF(F62="","",'Maquette CGRP indicé'!$I$28)</f>
        <v/>
      </c>
      <c r="CI62" s="39" t="str">
        <f>IF(G62="","",'Maquette CGRP indicé'!$I$29)</f>
        <v/>
      </c>
      <c r="CJ62" s="39" t="str">
        <f>IF(H62="","",'Maquette CGRP indicé'!$I$30)</f>
        <v/>
      </c>
      <c r="CK62" s="39" t="str">
        <f>IF(I62="","",'Maquette CGRP indicé'!$I$31)</f>
        <v/>
      </c>
      <c r="CL62" s="39" t="str">
        <f>IF(J62="","",'Maquette CGRP indicé'!$I$32)</f>
        <v/>
      </c>
      <c r="CM62" s="39" t="str">
        <f>IF(K62="","",'Maquette CGRP indicé'!$I$33)</f>
        <v/>
      </c>
      <c r="CN62" s="39" t="str">
        <f>IF(L62="","",'Maquette CGRP indicé'!$I$34)</f>
        <v/>
      </c>
      <c r="CO62" s="39" t="str">
        <f>IF(M62="","",'Maquette CGRP indicé'!$I$35)</f>
        <v/>
      </c>
      <c r="CP62" s="39" t="str">
        <f>IF(N62="","",'Maquette CGRP indicé'!$I$36)</f>
        <v/>
      </c>
      <c r="CQ62" s="39" t="str">
        <f>IF(O62="","",'Maquette CGRP indicé'!$I$37)</f>
        <v/>
      </c>
      <c r="CR62" s="39" t="str">
        <f>IF(P62="","",'Maquette CGRP indicé'!$I$38)</f>
        <v/>
      </c>
      <c r="CS62" s="39" t="str">
        <f>IF(Q62="","",'Maquette CGRP indicé'!$I$39)</f>
        <v/>
      </c>
      <c r="CT62" s="68"/>
      <c r="CU62" s="68"/>
      <c r="CV62" s="68"/>
      <c r="CW62" s="68"/>
      <c r="CX62" s="69"/>
      <c r="CY62" s="1">
        <f t="shared" si="2"/>
        <v>45351</v>
      </c>
      <c r="CZ62" s="1" t="str">
        <f t="shared" si="3"/>
        <v>01/01-03/03</v>
      </c>
      <c r="DA62" s="22" t="str">
        <f t="shared" si="4"/>
        <v/>
      </c>
      <c r="DB62" s="22" t="str">
        <f t="shared" si="5"/>
        <v/>
      </c>
      <c r="DC62" s="29" t="str">
        <f t="shared" si="6"/>
        <v/>
      </c>
      <c r="DD62" s="29" t="str">
        <f t="shared" si="7"/>
        <v/>
      </c>
      <c r="DE62" s="29" t="str">
        <f t="shared" si="8"/>
        <v/>
      </c>
    </row>
    <row r="63" spans="1:109">
      <c r="A63" s="9">
        <f t="shared" si="15"/>
        <v>45352</v>
      </c>
      <c r="B63" s="9" t="str">
        <f>IF(AND(formules!$K$29="sogarantykids",A63&gt;formules!$F$30),"",VLOOKUP(TEXT(A63,"jj/mm"),formules!B:C,2,FALSE))</f>
        <v>01/01-03/03</v>
      </c>
      <c r="C63" s="63" t="str">
        <f>IF(B63="","",IF(AND(A63&gt;'Maquette CGRP indicé'!$C$25-1,A63&lt;'Maquette CGRP indicé'!$D$25+1),"X",""))</f>
        <v/>
      </c>
      <c r="D63" s="63" t="str">
        <f>IF(B63="","",IF(AND(A63&gt;'Maquette CGRP indicé'!$C$26-1,A63&lt;'Maquette CGRP indicé'!$D$26+1),"X",""))</f>
        <v/>
      </c>
      <c r="E63" s="63" t="str">
        <f>IF(B63="","",IF(AND(A63&gt;'Maquette CGRP indicé'!$C$27-1,A63&lt;'Maquette CGRP indicé'!$D$27+1),"X",""))</f>
        <v/>
      </c>
      <c r="F63" s="63" t="str">
        <f>IF(B63="","",IF(AND(A63&gt;'Maquette CGRP indicé'!$C$28-1,A63&lt;'Maquette CGRP indicé'!$D$28+1),"X",""))</f>
        <v/>
      </c>
      <c r="G63" s="63" t="str">
        <f>IF(B63="","",IF(AND(A63&gt;'Maquette CGRP indicé'!$C$29-1,A63&lt;'Maquette CGRP indicé'!$D$29+1),"X",""))</f>
        <v/>
      </c>
      <c r="H63" s="63" t="str">
        <f>IF(B63="","",IF(AND(A63&gt;'Maquette CGRP indicé'!$C$30-1,A63&lt;'Maquette CGRP indicé'!$D$30+1),"X",""))</f>
        <v/>
      </c>
      <c r="I63" s="63" t="str">
        <f>IF(B63="","",IF(AND(A63&gt;'Maquette CGRP indicé'!$C$31-1,A63&lt;'Maquette CGRP indicé'!$D$31+1),"X",""))</f>
        <v/>
      </c>
      <c r="J63" s="63" t="str">
        <f>IF(B63="","",IF(AND(A63&gt;'Maquette CGRP indicé'!$C$32-1,A63&lt;'Maquette CGRP indicé'!$D$32+1),"X",""))</f>
        <v/>
      </c>
      <c r="K63" s="63" t="str">
        <f>IF(B63="","",IF(AND(A63&gt;'Maquette CGRP indicé'!$C$33-1,A63&lt;'Maquette CGRP indicé'!$D$33+1),"X",""))</f>
        <v/>
      </c>
      <c r="L63" s="63" t="str">
        <f>IF(B63="","",IF(AND(A63&gt;'Maquette CGRP indicé'!$C$34-1,A63&lt;'Maquette CGRP indicé'!$D$34+1),"X",""))</f>
        <v/>
      </c>
      <c r="M63" s="63" t="str">
        <f>IF(B63="","",IF(AND(A63&gt;'Maquette CGRP indicé'!$C$35-1,A63&lt;'Maquette CGRP indicé'!$D$35+1),"X",""))</f>
        <v/>
      </c>
      <c r="N63" s="63" t="str">
        <f>IF(B63="","",IF(AND(A63&gt;'Maquette CGRP indicé'!$C$36-1,A63&lt;'Maquette CGRP indicé'!$D$36+1),"X",""))</f>
        <v/>
      </c>
      <c r="O63" s="63" t="str">
        <f>IF(B63="","",IF(AND(A63&gt;'Maquette CGRP indicé'!$C$37-1,A63&lt;'Maquette CGRP indicé'!$D$37+1),"X",""))</f>
        <v/>
      </c>
      <c r="P63" s="63" t="str">
        <f>IF(B63="","",IF(AND(A63&gt;'Maquette CGRP indicé'!$C$38-1,A63&lt;'Maquette CGRP indicé'!$D$38+1),"X",""))</f>
        <v/>
      </c>
      <c r="Q63" s="63" t="str">
        <f>IF(B63="","",IF(AND(A63&gt;'Maquette CGRP indicé'!$C$39-1,A63&lt;'Maquette CGRP indicé'!$D$39+1),"X",""))</f>
        <v/>
      </c>
      <c r="W63" s="41" t="str">
        <f>IF(C63="","",'Maquette CGRP indicé'!$R$25)</f>
        <v/>
      </c>
      <c r="X63" s="42" t="str">
        <f>IF(D63="","",'Maquette CGRP indicé'!$R$26)</f>
        <v/>
      </c>
      <c r="Y63" s="42" t="str">
        <f>IF(E63="","",'Maquette CGRP indicé'!$R$27)</f>
        <v/>
      </c>
      <c r="Z63" s="42" t="str">
        <f>IF(F63="","",'Maquette CGRP indicé'!$R$28)</f>
        <v/>
      </c>
      <c r="AA63" s="42" t="str">
        <f>IF(G63="","",'Maquette CGRP indicé'!$R$29)</f>
        <v/>
      </c>
      <c r="AB63" s="42" t="str">
        <f>IF(H63="","",'Maquette CGRP indicé'!$R$30)</f>
        <v/>
      </c>
      <c r="AC63" s="42" t="str">
        <f>IF(I63="","",'Maquette CGRP indicé'!$R$31)</f>
        <v/>
      </c>
      <c r="AD63" s="42" t="str">
        <f>IF(J63="","",'Maquette CGRP indicé'!$R$32)</f>
        <v/>
      </c>
      <c r="AE63" s="42" t="str">
        <f>IF(K63="","",'Maquette CGRP indicé'!$R$33)</f>
        <v/>
      </c>
      <c r="AF63" s="42" t="str">
        <f>IF(L63="","",'Maquette CGRP indicé'!$R$34)</f>
        <v/>
      </c>
      <c r="AG63" s="42" t="str">
        <f>IF(M63="","",'Maquette CGRP indicé'!$R$35)</f>
        <v/>
      </c>
      <c r="AH63" s="42" t="str">
        <f>IF(N63="","",'Maquette CGRP indicé'!$R$36)</f>
        <v/>
      </c>
      <c r="AI63" s="42" t="str">
        <f>IF(O63="","",'Maquette CGRP indicé'!$R$37)</f>
        <v/>
      </c>
      <c r="AJ63" s="42" t="str">
        <f>IF(P63="","",'Maquette CGRP indicé'!$R$38)</f>
        <v/>
      </c>
      <c r="AK63" s="42" t="str">
        <f>IF(Q63="","",'Maquette CGRP indicé'!$R$39)</f>
        <v/>
      </c>
      <c r="AL63" s="64"/>
      <c r="AM63" s="64"/>
      <c r="AN63" s="64"/>
      <c r="AO63" s="64"/>
      <c r="AP63" s="65"/>
      <c r="AQ63" s="45" t="str">
        <f>IF(C63="","",'Maquette CGRP indicé'!$G$25)</f>
        <v/>
      </c>
      <c r="AR63" s="46" t="str">
        <f>IF(D63="","",'Maquette CGRP indicé'!$G$26)</f>
        <v/>
      </c>
      <c r="AS63" s="46" t="str">
        <f>IF(E63="","",'Maquette CGRP indicé'!$G$27)</f>
        <v/>
      </c>
      <c r="AT63" s="46" t="str">
        <f>IF(F63="","",'Maquette CGRP indicé'!$G$28)</f>
        <v/>
      </c>
      <c r="AU63" s="46" t="str">
        <f>IF(G63="","",'Maquette CGRP indicé'!$G$29)</f>
        <v/>
      </c>
      <c r="AV63" s="46" t="str">
        <f>IF(H63="","",'Maquette CGRP indicé'!$G$30)</f>
        <v/>
      </c>
      <c r="AW63" s="46" t="str">
        <f>IF(I63="","",'Maquette CGRP indicé'!$G$31)</f>
        <v/>
      </c>
      <c r="AX63" s="46" t="str">
        <f>IF(J63="","",'Maquette CGRP indicé'!$G$32)</f>
        <v/>
      </c>
      <c r="AY63" s="46" t="str">
        <f>IF(K63="","",'Maquette CGRP indicé'!$G$33)</f>
        <v/>
      </c>
      <c r="AZ63" s="46" t="str">
        <f>IF(L63="","",'Maquette CGRP indicé'!$G$34)</f>
        <v/>
      </c>
      <c r="BA63" s="46" t="str">
        <f>IF(M63="","",'Maquette CGRP indicé'!$G$35)</f>
        <v/>
      </c>
      <c r="BB63" s="46" t="str">
        <f>IF(N63="","",'Maquette CGRP indicé'!$G$36)</f>
        <v/>
      </c>
      <c r="BC63" s="46" t="str">
        <f>IF(O63="","",'Maquette CGRP indicé'!$G$37)</f>
        <v/>
      </c>
      <c r="BD63" s="46" t="str">
        <f>IF(P63="","",'Maquette CGRP indicé'!$G$38)</f>
        <v/>
      </c>
      <c r="BE63" s="46" t="str">
        <f>IF(Q63="","",'Maquette CGRP indicé'!$G$39)</f>
        <v/>
      </c>
      <c r="BF63" s="68"/>
      <c r="BG63" s="68"/>
      <c r="BH63" s="68"/>
      <c r="BI63" s="68"/>
      <c r="BJ63" s="69"/>
      <c r="BK63" s="48" t="str">
        <f>IF(C63="","",'Maquette CGRP indicé'!$H$25)</f>
        <v/>
      </c>
      <c r="BL63" s="49" t="str">
        <f>IF(D63="","",'Maquette CGRP indicé'!$H$26)</f>
        <v/>
      </c>
      <c r="BM63" s="49" t="str">
        <f>IF(E63="","",'Maquette CGRP indicé'!$H$27)</f>
        <v/>
      </c>
      <c r="BN63" s="49" t="str">
        <f>IF(F63="","",'Maquette CGRP indicé'!$H$28)</f>
        <v/>
      </c>
      <c r="BO63" s="49" t="str">
        <f>IF(G63="","",'Maquette CGRP indicé'!$H$29)</f>
        <v/>
      </c>
      <c r="BP63" s="49" t="str">
        <f>IF(H63="","",'Maquette CGRP indicé'!$H$30)</f>
        <v/>
      </c>
      <c r="BQ63" s="49" t="str">
        <f>IF(I63="","",'Maquette CGRP indicé'!$H$31)</f>
        <v/>
      </c>
      <c r="BR63" s="49" t="str">
        <f>IF(J63="","",'Maquette CGRP indicé'!$H$32)</f>
        <v/>
      </c>
      <c r="BS63" s="49" t="str">
        <f>IF(K63="","",'Maquette CGRP indicé'!$H$33)</f>
        <v/>
      </c>
      <c r="BT63" s="49" t="str">
        <f>IF(L63="","",'Maquette CGRP indicé'!$H$34)</f>
        <v/>
      </c>
      <c r="BU63" s="49" t="str">
        <f>IF(M63="","",'Maquette CGRP indicé'!$H$35)</f>
        <v/>
      </c>
      <c r="BV63" s="49" t="str">
        <f>IF(N63="","",'Maquette CGRP indicé'!$H$36)</f>
        <v/>
      </c>
      <c r="BW63" s="49" t="str">
        <f>IF(O63="","",'Maquette CGRP indicé'!$H$37)</f>
        <v/>
      </c>
      <c r="BX63" s="49" t="str">
        <f>IF(P63="","",'Maquette CGRP indicé'!$H$38)</f>
        <v/>
      </c>
      <c r="BY63" s="49" t="str">
        <f>IF(Q63="","",'Maquette CGRP indicé'!$H$39)</f>
        <v/>
      </c>
      <c r="BZ63" s="72"/>
      <c r="CA63" s="72"/>
      <c r="CB63" s="72"/>
      <c r="CC63" s="72"/>
      <c r="CD63" s="73"/>
      <c r="CE63" s="38" t="str">
        <f>IF(C63="","",'Maquette CGRP indicé'!$I$25)</f>
        <v/>
      </c>
      <c r="CF63" s="39" t="str">
        <f>IF(D63="","",'Maquette CGRP indicé'!$I$26)</f>
        <v/>
      </c>
      <c r="CG63" s="39" t="str">
        <f>IF(E63="","",'Maquette CGRP indicé'!$I$27)</f>
        <v/>
      </c>
      <c r="CH63" s="39" t="str">
        <f>IF(F63="","",'Maquette CGRP indicé'!$I$28)</f>
        <v/>
      </c>
      <c r="CI63" s="39" t="str">
        <f>IF(G63="","",'Maquette CGRP indicé'!$I$29)</f>
        <v/>
      </c>
      <c r="CJ63" s="39" t="str">
        <f>IF(H63="","",'Maquette CGRP indicé'!$I$30)</f>
        <v/>
      </c>
      <c r="CK63" s="39" t="str">
        <f>IF(I63="","",'Maquette CGRP indicé'!$I$31)</f>
        <v/>
      </c>
      <c r="CL63" s="39" t="str">
        <f>IF(J63="","",'Maquette CGRP indicé'!$I$32)</f>
        <v/>
      </c>
      <c r="CM63" s="39" t="str">
        <f>IF(K63="","",'Maquette CGRP indicé'!$I$33)</f>
        <v/>
      </c>
      <c r="CN63" s="39" t="str">
        <f>IF(L63="","",'Maquette CGRP indicé'!$I$34)</f>
        <v/>
      </c>
      <c r="CO63" s="39" t="str">
        <f>IF(M63="","",'Maquette CGRP indicé'!$I$35)</f>
        <v/>
      </c>
      <c r="CP63" s="39" t="str">
        <f>IF(N63="","",'Maquette CGRP indicé'!$I$36)</f>
        <v/>
      </c>
      <c r="CQ63" s="39" t="str">
        <f>IF(O63="","",'Maquette CGRP indicé'!$I$37)</f>
        <v/>
      </c>
      <c r="CR63" s="39" t="str">
        <f>IF(P63="","",'Maquette CGRP indicé'!$I$38)</f>
        <v/>
      </c>
      <c r="CS63" s="39" t="str">
        <f>IF(Q63="","",'Maquette CGRP indicé'!$I$39)</f>
        <v/>
      </c>
      <c r="CT63" s="68"/>
      <c r="CU63" s="68"/>
      <c r="CV63" s="68"/>
      <c r="CW63" s="68"/>
      <c r="CX63" s="69"/>
      <c r="CY63" s="1">
        <f t="shared" si="2"/>
        <v>45352</v>
      </c>
      <c r="CZ63" s="1" t="str">
        <f t="shared" si="3"/>
        <v>01/01-03/03</v>
      </c>
      <c r="DA63" s="22" t="str">
        <f t="shared" si="4"/>
        <v/>
      </c>
      <c r="DB63" s="22" t="str">
        <f t="shared" si="5"/>
        <v/>
      </c>
      <c r="DC63" s="29" t="str">
        <f t="shared" si="6"/>
        <v/>
      </c>
      <c r="DD63" s="29" t="str">
        <f t="shared" si="7"/>
        <v/>
      </c>
      <c r="DE63" s="29" t="str">
        <f t="shared" si="8"/>
        <v/>
      </c>
    </row>
    <row r="64" spans="1:109">
      <c r="A64" s="9">
        <f t="shared" si="15"/>
        <v>45353</v>
      </c>
      <c r="B64" s="9" t="str">
        <f>IF(AND(formules!$K$29="sogarantykids",A64&gt;formules!$F$30),"",VLOOKUP(TEXT(A64,"jj/mm"),formules!B:C,2,FALSE))</f>
        <v>01/01-03/03</v>
      </c>
      <c r="C64" s="63" t="str">
        <f>IF(B64="","",IF(AND(A64&gt;'Maquette CGRP indicé'!$C$25-1,A64&lt;'Maquette CGRP indicé'!$D$25+1),"X",""))</f>
        <v/>
      </c>
      <c r="D64" s="63" t="str">
        <f>IF(B64="","",IF(AND(A64&gt;'Maquette CGRP indicé'!$C$26-1,A64&lt;'Maquette CGRP indicé'!$D$26+1),"X",""))</f>
        <v/>
      </c>
      <c r="E64" s="63" t="str">
        <f>IF(B64="","",IF(AND(A64&gt;'Maquette CGRP indicé'!$C$27-1,A64&lt;'Maquette CGRP indicé'!$D$27+1),"X",""))</f>
        <v/>
      </c>
      <c r="F64" s="63" t="str">
        <f>IF(B64="","",IF(AND(A64&gt;'Maquette CGRP indicé'!$C$28-1,A64&lt;'Maquette CGRP indicé'!$D$28+1),"X",""))</f>
        <v/>
      </c>
      <c r="G64" s="63" t="str">
        <f>IF(B64="","",IF(AND(A64&gt;'Maquette CGRP indicé'!$C$29-1,A64&lt;'Maquette CGRP indicé'!$D$29+1),"X",""))</f>
        <v/>
      </c>
      <c r="H64" s="63" t="str">
        <f>IF(B64="","",IF(AND(A64&gt;'Maquette CGRP indicé'!$C$30-1,A64&lt;'Maquette CGRP indicé'!$D$30+1),"X",""))</f>
        <v/>
      </c>
      <c r="I64" s="63" t="str">
        <f>IF(B64="","",IF(AND(A64&gt;'Maquette CGRP indicé'!$C$31-1,A64&lt;'Maquette CGRP indicé'!$D$31+1),"X",""))</f>
        <v/>
      </c>
      <c r="J64" s="63" t="str">
        <f>IF(B64="","",IF(AND(A64&gt;'Maquette CGRP indicé'!$C$32-1,A64&lt;'Maquette CGRP indicé'!$D$32+1),"X",""))</f>
        <v/>
      </c>
      <c r="K64" s="63" t="str">
        <f>IF(B64="","",IF(AND(A64&gt;'Maquette CGRP indicé'!$C$33-1,A64&lt;'Maquette CGRP indicé'!$D$33+1),"X",""))</f>
        <v/>
      </c>
      <c r="L64" s="63" t="str">
        <f>IF(B64="","",IF(AND(A64&gt;'Maquette CGRP indicé'!$C$34-1,A64&lt;'Maquette CGRP indicé'!$D$34+1),"X",""))</f>
        <v/>
      </c>
      <c r="M64" s="63" t="str">
        <f>IF(B64="","",IF(AND(A64&gt;'Maquette CGRP indicé'!$C$35-1,A64&lt;'Maquette CGRP indicé'!$D$35+1),"X",""))</f>
        <v/>
      </c>
      <c r="N64" s="63" t="str">
        <f>IF(B64="","",IF(AND(A64&gt;'Maquette CGRP indicé'!$C$36-1,A64&lt;'Maquette CGRP indicé'!$D$36+1),"X",""))</f>
        <v/>
      </c>
      <c r="O64" s="63" t="str">
        <f>IF(B64="","",IF(AND(A64&gt;'Maquette CGRP indicé'!$C$37-1,A64&lt;'Maquette CGRP indicé'!$D$37+1),"X",""))</f>
        <v/>
      </c>
      <c r="P64" s="63" t="str">
        <f>IF(B64="","",IF(AND(A64&gt;'Maquette CGRP indicé'!$C$38-1,A64&lt;'Maquette CGRP indicé'!$D$38+1),"X",""))</f>
        <v/>
      </c>
      <c r="Q64" s="63" t="str">
        <f>IF(B64="","",IF(AND(A64&gt;'Maquette CGRP indicé'!$C$39-1,A64&lt;'Maquette CGRP indicé'!$D$39+1),"X",""))</f>
        <v/>
      </c>
      <c r="W64" s="41" t="str">
        <f>IF(C64="","",'Maquette CGRP indicé'!$R$25)</f>
        <v/>
      </c>
      <c r="X64" s="42" t="str">
        <f>IF(D64="","",'Maquette CGRP indicé'!$R$26)</f>
        <v/>
      </c>
      <c r="Y64" s="42" t="str">
        <f>IF(E64="","",'Maquette CGRP indicé'!$R$27)</f>
        <v/>
      </c>
      <c r="Z64" s="42" t="str">
        <f>IF(F64="","",'Maquette CGRP indicé'!$R$28)</f>
        <v/>
      </c>
      <c r="AA64" s="42" t="str">
        <f>IF(G64="","",'Maquette CGRP indicé'!$R$29)</f>
        <v/>
      </c>
      <c r="AB64" s="42" t="str">
        <f>IF(H64="","",'Maquette CGRP indicé'!$R$30)</f>
        <v/>
      </c>
      <c r="AC64" s="42" t="str">
        <f>IF(I64="","",'Maquette CGRP indicé'!$R$31)</f>
        <v/>
      </c>
      <c r="AD64" s="42" t="str">
        <f>IF(J64="","",'Maquette CGRP indicé'!$R$32)</f>
        <v/>
      </c>
      <c r="AE64" s="42" t="str">
        <f>IF(K64="","",'Maquette CGRP indicé'!$R$33)</f>
        <v/>
      </c>
      <c r="AF64" s="42" t="str">
        <f>IF(L64="","",'Maquette CGRP indicé'!$R$34)</f>
        <v/>
      </c>
      <c r="AG64" s="42" t="str">
        <f>IF(M64="","",'Maquette CGRP indicé'!$R$35)</f>
        <v/>
      </c>
      <c r="AH64" s="42" t="str">
        <f>IF(N64="","",'Maquette CGRP indicé'!$R$36)</f>
        <v/>
      </c>
      <c r="AI64" s="42" t="str">
        <f>IF(O64="","",'Maquette CGRP indicé'!$R$37)</f>
        <v/>
      </c>
      <c r="AJ64" s="42" t="str">
        <f>IF(P64="","",'Maquette CGRP indicé'!$R$38)</f>
        <v/>
      </c>
      <c r="AK64" s="42" t="str">
        <f>IF(Q64="","",'Maquette CGRP indicé'!$R$39)</f>
        <v/>
      </c>
      <c r="AL64" s="64"/>
      <c r="AM64" s="64"/>
      <c r="AN64" s="64"/>
      <c r="AO64" s="64"/>
      <c r="AP64" s="65"/>
      <c r="AQ64" s="45" t="str">
        <f>IF(C64="","",'Maquette CGRP indicé'!$G$25)</f>
        <v/>
      </c>
      <c r="AR64" s="46" t="str">
        <f>IF(D64="","",'Maquette CGRP indicé'!$G$26)</f>
        <v/>
      </c>
      <c r="AS64" s="46" t="str">
        <f>IF(E64="","",'Maquette CGRP indicé'!$G$27)</f>
        <v/>
      </c>
      <c r="AT64" s="46" t="str">
        <f>IF(F64="","",'Maquette CGRP indicé'!$G$28)</f>
        <v/>
      </c>
      <c r="AU64" s="46" t="str">
        <f>IF(G64="","",'Maquette CGRP indicé'!$G$29)</f>
        <v/>
      </c>
      <c r="AV64" s="46" t="str">
        <f>IF(H64="","",'Maquette CGRP indicé'!$G$30)</f>
        <v/>
      </c>
      <c r="AW64" s="46" t="str">
        <f>IF(I64="","",'Maquette CGRP indicé'!$G$31)</f>
        <v/>
      </c>
      <c r="AX64" s="46" t="str">
        <f>IF(J64="","",'Maquette CGRP indicé'!$G$32)</f>
        <v/>
      </c>
      <c r="AY64" s="46" t="str">
        <f>IF(K64="","",'Maquette CGRP indicé'!$G$33)</f>
        <v/>
      </c>
      <c r="AZ64" s="46" t="str">
        <f>IF(L64="","",'Maquette CGRP indicé'!$G$34)</f>
        <v/>
      </c>
      <c r="BA64" s="46" t="str">
        <f>IF(M64="","",'Maquette CGRP indicé'!$G$35)</f>
        <v/>
      </c>
      <c r="BB64" s="46" t="str">
        <f>IF(N64="","",'Maquette CGRP indicé'!$G$36)</f>
        <v/>
      </c>
      <c r="BC64" s="46" t="str">
        <f>IF(O64="","",'Maquette CGRP indicé'!$G$37)</f>
        <v/>
      </c>
      <c r="BD64" s="46" t="str">
        <f>IF(P64="","",'Maquette CGRP indicé'!$G$38)</f>
        <v/>
      </c>
      <c r="BE64" s="46" t="str">
        <f>IF(Q64="","",'Maquette CGRP indicé'!$G$39)</f>
        <v/>
      </c>
      <c r="BF64" s="68"/>
      <c r="BG64" s="68"/>
      <c r="BH64" s="68"/>
      <c r="BI64" s="68"/>
      <c r="BJ64" s="69"/>
      <c r="BK64" s="48" t="str">
        <f>IF(C64="","",'Maquette CGRP indicé'!$H$25)</f>
        <v/>
      </c>
      <c r="BL64" s="49" t="str">
        <f>IF(D64="","",'Maquette CGRP indicé'!$H$26)</f>
        <v/>
      </c>
      <c r="BM64" s="49" t="str">
        <f>IF(E64="","",'Maquette CGRP indicé'!$H$27)</f>
        <v/>
      </c>
      <c r="BN64" s="49" t="str">
        <f>IF(F64="","",'Maquette CGRP indicé'!$H$28)</f>
        <v/>
      </c>
      <c r="BO64" s="49" t="str">
        <f>IF(G64="","",'Maquette CGRP indicé'!$H$29)</f>
        <v/>
      </c>
      <c r="BP64" s="49" t="str">
        <f>IF(H64="","",'Maquette CGRP indicé'!$H$30)</f>
        <v/>
      </c>
      <c r="BQ64" s="49" t="str">
        <f>IF(I64="","",'Maquette CGRP indicé'!$H$31)</f>
        <v/>
      </c>
      <c r="BR64" s="49" t="str">
        <f>IF(J64="","",'Maquette CGRP indicé'!$H$32)</f>
        <v/>
      </c>
      <c r="BS64" s="49" t="str">
        <f>IF(K64="","",'Maquette CGRP indicé'!$H$33)</f>
        <v/>
      </c>
      <c r="BT64" s="49" t="str">
        <f>IF(L64="","",'Maquette CGRP indicé'!$H$34)</f>
        <v/>
      </c>
      <c r="BU64" s="49" t="str">
        <f>IF(M64="","",'Maquette CGRP indicé'!$H$35)</f>
        <v/>
      </c>
      <c r="BV64" s="49" t="str">
        <f>IF(N64="","",'Maquette CGRP indicé'!$H$36)</f>
        <v/>
      </c>
      <c r="BW64" s="49" t="str">
        <f>IF(O64="","",'Maquette CGRP indicé'!$H$37)</f>
        <v/>
      </c>
      <c r="BX64" s="49" t="str">
        <f>IF(P64="","",'Maquette CGRP indicé'!$H$38)</f>
        <v/>
      </c>
      <c r="BY64" s="49" t="str">
        <f>IF(Q64="","",'Maquette CGRP indicé'!$H$39)</f>
        <v/>
      </c>
      <c r="BZ64" s="72"/>
      <c r="CA64" s="72"/>
      <c r="CB64" s="72"/>
      <c r="CC64" s="72"/>
      <c r="CD64" s="73"/>
      <c r="CE64" s="38" t="str">
        <f>IF(C64="","",'Maquette CGRP indicé'!$I$25)</f>
        <v/>
      </c>
      <c r="CF64" s="39" t="str">
        <f>IF(D64="","",'Maquette CGRP indicé'!$I$26)</f>
        <v/>
      </c>
      <c r="CG64" s="39" t="str">
        <f>IF(E64="","",'Maquette CGRP indicé'!$I$27)</f>
        <v/>
      </c>
      <c r="CH64" s="39" t="str">
        <f>IF(F64="","",'Maquette CGRP indicé'!$I$28)</f>
        <v/>
      </c>
      <c r="CI64" s="39" t="str">
        <f>IF(G64="","",'Maquette CGRP indicé'!$I$29)</f>
        <v/>
      </c>
      <c r="CJ64" s="39" t="str">
        <f>IF(H64="","",'Maquette CGRP indicé'!$I$30)</f>
        <v/>
      </c>
      <c r="CK64" s="39" t="str">
        <f>IF(I64="","",'Maquette CGRP indicé'!$I$31)</f>
        <v/>
      </c>
      <c r="CL64" s="39" t="str">
        <f>IF(J64="","",'Maquette CGRP indicé'!$I$32)</f>
        <v/>
      </c>
      <c r="CM64" s="39" t="str">
        <f>IF(K64="","",'Maquette CGRP indicé'!$I$33)</f>
        <v/>
      </c>
      <c r="CN64" s="39" t="str">
        <f>IF(L64="","",'Maquette CGRP indicé'!$I$34)</f>
        <v/>
      </c>
      <c r="CO64" s="39" t="str">
        <f>IF(M64="","",'Maquette CGRP indicé'!$I$35)</f>
        <v/>
      </c>
      <c r="CP64" s="39" t="str">
        <f>IF(N64="","",'Maquette CGRP indicé'!$I$36)</f>
        <v/>
      </c>
      <c r="CQ64" s="39" t="str">
        <f>IF(O64="","",'Maquette CGRP indicé'!$I$37)</f>
        <v/>
      </c>
      <c r="CR64" s="39" t="str">
        <f>IF(P64="","",'Maquette CGRP indicé'!$I$38)</f>
        <v/>
      </c>
      <c r="CS64" s="39" t="str">
        <f>IF(Q64="","",'Maquette CGRP indicé'!$I$39)</f>
        <v/>
      </c>
      <c r="CT64" s="68"/>
      <c r="CU64" s="68"/>
      <c r="CV64" s="68"/>
      <c r="CW64" s="68"/>
      <c r="CX64" s="69"/>
      <c r="CY64" s="1">
        <f t="shared" si="2"/>
        <v>45353</v>
      </c>
      <c r="CZ64" s="1" t="str">
        <f t="shared" si="3"/>
        <v>01/01-03/03</v>
      </c>
      <c r="DA64" s="22" t="str">
        <f t="shared" si="4"/>
        <v/>
      </c>
      <c r="DB64" s="22" t="str">
        <f t="shared" si="5"/>
        <v/>
      </c>
      <c r="DC64" s="29" t="str">
        <f t="shared" si="6"/>
        <v/>
      </c>
      <c r="DD64" s="29" t="str">
        <f t="shared" si="7"/>
        <v/>
      </c>
      <c r="DE64" s="29" t="str">
        <f t="shared" si="8"/>
        <v/>
      </c>
    </row>
    <row r="65" spans="1:109">
      <c r="A65" s="9">
        <f t="shared" si="15"/>
        <v>45354</v>
      </c>
      <c r="B65" s="9" t="str">
        <f>IF(AND(formules!$K$29="sogarantykids",A65&gt;formules!$F$30),"",VLOOKUP(TEXT(A65,"jj/mm"),formules!B:C,2,FALSE))</f>
        <v>01/01-03/03</v>
      </c>
      <c r="C65" s="63" t="str">
        <f>IF(B65="","",IF(AND(A65&gt;'Maquette CGRP indicé'!$C$25-1,A65&lt;'Maquette CGRP indicé'!$D$25+1),"X",""))</f>
        <v/>
      </c>
      <c r="D65" s="63" t="str">
        <f>IF(B65="","",IF(AND(A65&gt;'Maquette CGRP indicé'!$C$26-1,A65&lt;'Maquette CGRP indicé'!$D$26+1),"X",""))</f>
        <v/>
      </c>
      <c r="E65" s="63" t="str">
        <f>IF(B65="","",IF(AND(A65&gt;'Maquette CGRP indicé'!$C$27-1,A65&lt;'Maquette CGRP indicé'!$D$27+1),"X",""))</f>
        <v/>
      </c>
      <c r="F65" s="63" t="str">
        <f>IF(B65="","",IF(AND(A65&gt;'Maquette CGRP indicé'!$C$28-1,A65&lt;'Maquette CGRP indicé'!$D$28+1),"X",""))</f>
        <v/>
      </c>
      <c r="G65" s="63" t="str">
        <f>IF(B65="","",IF(AND(A65&gt;'Maquette CGRP indicé'!$C$29-1,A65&lt;'Maquette CGRP indicé'!$D$29+1),"X",""))</f>
        <v/>
      </c>
      <c r="H65" s="63" t="str">
        <f>IF(B65="","",IF(AND(A65&gt;'Maquette CGRP indicé'!$C$30-1,A65&lt;'Maquette CGRP indicé'!$D$30+1),"X",""))</f>
        <v/>
      </c>
      <c r="I65" s="63" t="str">
        <f>IF(B65="","",IF(AND(A65&gt;'Maquette CGRP indicé'!$C$31-1,A65&lt;'Maquette CGRP indicé'!$D$31+1),"X",""))</f>
        <v/>
      </c>
      <c r="J65" s="63" t="str">
        <f>IF(B65="","",IF(AND(A65&gt;'Maquette CGRP indicé'!$C$32-1,A65&lt;'Maquette CGRP indicé'!$D$32+1),"X",""))</f>
        <v/>
      </c>
      <c r="K65" s="63" t="str">
        <f>IF(B65="","",IF(AND(A65&gt;'Maquette CGRP indicé'!$C$33-1,A65&lt;'Maquette CGRP indicé'!$D$33+1),"X",""))</f>
        <v/>
      </c>
      <c r="L65" s="63" t="str">
        <f>IF(B65="","",IF(AND(A65&gt;'Maquette CGRP indicé'!$C$34-1,A65&lt;'Maquette CGRP indicé'!$D$34+1),"X",""))</f>
        <v/>
      </c>
      <c r="M65" s="63" t="str">
        <f>IF(B65="","",IF(AND(A65&gt;'Maquette CGRP indicé'!$C$35-1,A65&lt;'Maquette CGRP indicé'!$D$35+1),"X",""))</f>
        <v/>
      </c>
      <c r="N65" s="63" t="str">
        <f>IF(B65="","",IF(AND(A65&gt;'Maquette CGRP indicé'!$C$36-1,A65&lt;'Maquette CGRP indicé'!$D$36+1),"X",""))</f>
        <v/>
      </c>
      <c r="O65" s="63" t="str">
        <f>IF(B65="","",IF(AND(A65&gt;'Maquette CGRP indicé'!$C$37-1,A65&lt;'Maquette CGRP indicé'!$D$37+1),"X",""))</f>
        <v/>
      </c>
      <c r="P65" s="63" t="str">
        <f>IF(B65="","",IF(AND(A65&gt;'Maquette CGRP indicé'!$C$38-1,A65&lt;'Maquette CGRP indicé'!$D$38+1),"X",""))</f>
        <v/>
      </c>
      <c r="Q65" s="63" t="str">
        <f>IF(B65="","",IF(AND(A65&gt;'Maquette CGRP indicé'!$C$39-1,A65&lt;'Maquette CGRP indicé'!$D$39+1),"X",""))</f>
        <v/>
      </c>
      <c r="W65" s="41" t="str">
        <f>IF(C65="","",'Maquette CGRP indicé'!$R$25)</f>
        <v/>
      </c>
      <c r="X65" s="42" t="str">
        <f>IF(D65="","",'Maquette CGRP indicé'!$R$26)</f>
        <v/>
      </c>
      <c r="Y65" s="42" t="str">
        <f>IF(E65="","",'Maquette CGRP indicé'!$R$27)</f>
        <v/>
      </c>
      <c r="Z65" s="42" t="str">
        <f>IF(F65="","",'Maquette CGRP indicé'!$R$28)</f>
        <v/>
      </c>
      <c r="AA65" s="42" t="str">
        <f>IF(G65="","",'Maquette CGRP indicé'!$R$29)</f>
        <v/>
      </c>
      <c r="AB65" s="42" t="str">
        <f>IF(H65="","",'Maquette CGRP indicé'!$R$30)</f>
        <v/>
      </c>
      <c r="AC65" s="42" t="str">
        <f>IF(I65="","",'Maquette CGRP indicé'!$R$31)</f>
        <v/>
      </c>
      <c r="AD65" s="42" t="str">
        <f>IF(J65="","",'Maquette CGRP indicé'!$R$32)</f>
        <v/>
      </c>
      <c r="AE65" s="42" t="str">
        <f>IF(K65="","",'Maquette CGRP indicé'!$R$33)</f>
        <v/>
      </c>
      <c r="AF65" s="42" t="str">
        <f>IF(L65="","",'Maquette CGRP indicé'!$R$34)</f>
        <v/>
      </c>
      <c r="AG65" s="42" t="str">
        <f>IF(M65="","",'Maquette CGRP indicé'!$R$35)</f>
        <v/>
      </c>
      <c r="AH65" s="42" t="str">
        <f>IF(N65="","",'Maquette CGRP indicé'!$R$36)</f>
        <v/>
      </c>
      <c r="AI65" s="42" t="str">
        <f>IF(O65="","",'Maquette CGRP indicé'!$R$37)</f>
        <v/>
      </c>
      <c r="AJ65" s="42" t="str">
        <f>IF(P65="","",'Maquette CGRP indicé'!$R$38)</f>
        <v/>
      </c>
      <c r="AK65" s="42" t="str">
        <f>IF(Q65="","",'Maquette CGRP indicé'!$R$39)</f>
        <v/>
      </c>
      <c r="AL65" s="64"/>
      <c r="AM65" s="64"/>
      <c r="AN65" s="64"/>
      <c r="AO65" s="64"/>
      <c r="AP65" s="65"/>
      <c r="AQ65" s="45" t="str">
        <f>IF(C65="","",'Maquette CGRP indicé'!$G$25)</f>
        <v/>
      </c>
      <c r="AR65" s="46" t="str">
        <f>IF(D65="","",'Maquette CGRP indicé'!$G$26)</f>
        <v/>
      </c>
      <c r="AS65" s="46" t="str">
        <f>IF(E65="","",'Maquette CGRP indicé'!$G$27)</f>
        <v/>
      </c>
      <c r="AT65" s="46" t="str">
        <f>IF(F65="","",'Maquette CGRP indicé'!$G$28)</f>
        <v/>
      </c>
      <c r="AU65" s="46" t="str">
        <f>IF(G65="","",'Maquette CGRP indicé'!$G$29)</f>
        <v/>
      </c>
      <c r="AV65" s="46" t="str">
        <f>IF(H65="","",'Maquette CGRP indicé'!$G$30)</f>
        <v/>
      </c>
      <c r="AW65" s="46" t="str">
        <f>IF(I65="","",'Maquette CGRP indicé'!$G$31)</f>
        <v/>
      </c>
      <c r="AX65" s="46" t="str">
        <f>IF(J65="","",'Maquette CGRP indicé'!$G$32)</f>
        <v/>
      </c>
      <c r="AY65" s="46" t="str">
        <f>IF(K65="","",'Maquette CGRP indicé'!$G$33)</f>
        <v/>
      </c>
      <c r="AZ65" s="46" t="str">
        <f>IF(L65="","",'Maquette CGRP indicé'!$G$34)</f>
        <v/>
      </c>
      <c r="BA65" s="46" t="str">
        <f>IF(M65="","",'Maquette CGRP indicé'!$G$35)</f>
        <v/>
      </c>
      <c r="BB65" s="46" t="str">
        <f>IF(N65="","",'Maquette CGRP indicé'!$G$36)</f>
        <v/>
      </c>
      <c r="BC65" s="46" t="str">
        <f>IF(O65="","",'Maquette CGRP indicé'!$G$37)</f>
        <v/>
      </c>
      <c r="BD65" s="46" t="str">
        <f>IF(P65="","",'Maquette CGRP indicé'!$G$38)</f>
        <v/>
      </c>
      <c r="BE65" s="46" t="str">
        <f>IF(Q65="","",'Maquette CGRP indicé'!$G$39)</f>
        <v/>
      </c>
      <c r="BF65" s="68"/>
      <c r="BG65" s="68"/>
      <c r="BH65" s="68"/>
      <c r="BI65" s="68"/>
      <c r="BJ65" s="69"/>
      <c r="BK65" s="48" t="str">
        <f>IF(C65="","",'Maquette CGRP indicé'!$H$25)</f>
        <v/>
      </c>
      <c r="BL65" s="49" t="str">
        <f>IF(D65="","",'Maquette CGRP indicé'!$H$26)</f>
        <v/>
      </c>
      <c r="BM65" s="49" t="str">
        <f>IF(E65="","",'Maquette CGRP indicé'!$H$27)</f>
        <v/>
      </c>
      <c r="BN65" s="49" t="str">
        <f>IF(F65="","",'Maquette CGRP indicé'!$H$28)</f>
        <v/>
      </c>
      <c r="BO65" s="49" t="str">
        <f>IF(G65="","",'Maquette CGRP indicé'!$H$29)</f>
        <v/>
      </c>
      <c r="BP65" s="49" t="str">
        <f>IF(H65="","",'Maquette CGRP indicé'!$H$30)</f>
        <v/>
      </c>
      <c r="BQ65" s="49" t="str">
        <f>IF(I65="","",'Maquette CGRP indicé'!$H$31)</f>
        <v/>
      </c>
      <c r="BR65" s="49" t="str">
        <f>IF(J65="","",'Maquette CGRP indicé'!$H$32)</f>
        <v/>
      </c>
      <c r="BS65" s="49" t="str">
        <f>IF(K65="","",'Maquette CGRP indicé'!$H$33)</f>
        <v/>
      </c>
      <c r="BT65" s="49" t="str">
        <f>IF(L65="","",'Maquette CGRP indicé'!$H$34)</f>
        <v/>
      </c>
      <c r="BU65" s="49" t="str">
        <f>IF(M65="","",'Maquette CGRP indicé'!$H$35)</f>
        <v/>
      </c>
      <c r="BV65" s="49" t="str">
        <f>IF(N65="","",'Maquette CGRP indicé'!$H$36)</f>
        <v/>
      </c>
      <c r="BW65" s="49" t="str">
        <f>IF(O65="","",'Maquette CGRP indicé'!$H$37)</f>
        <v/>
      </c>
      <c r="BX65" s="49" t="str">
        <f>IF(P65="","",'Maquette CGRP indicé'!$H$38)</f>
        <v/>
      </c>
      <c r="BY65" s="49" t="str">
        <f>IF(Q65="","",'Maquette CGRP indicé'!$H$39)</f>
        <v/>
      </c>
      <c r="BZ65" s="72"/>
      <c r="CA65" s="72"/>
      <c r="CB65" s="72"/>
      <c r="CC65" s="72"/>
      <c r="CD65" s="73"/>
      <c r="CE65" s="38" t="str">
        <f>IF(C65="","",'Maquette CGRP indicé'!$I$25)</f>
        <v/>
      </c>
      <c r="CF65" s="39" t="str">
        <f>IF(D65="","",'Maquette CGRP indicé'!$I$26)</f>
        <v/>
      </c>
      <c r="CG65" s="39" t="str">
        <f>IF(E65="","",'Maquette CGRP indicé'!$I$27)</f>
        <v/>
      </c>
      <c r="CH65" s="39" t="str">
        <f>IF(F65="","",'Maquette CGRP indicé'!$I$28)</f>
        <v/>
      </c>
      <c r="CI65" s="39" t="str">
        <f>IF(G65="","",'Maquette CGRP indicé'!$I$29)</f>
        <v/>
      </c>
      <c r="CJ65" s="39" t="str">
        <f>IF(H65="","",'Maquette CGRP indicé'!$I$30)</f>
        <v/>
      </c>
      <c r="CK65" s="39" t="str">
        <f>IF(I65="","",'Maquette CGRP indicé'!$I$31)</f>
        <v/>
      </c>
      <c r="CL65" s="39" t="str">
        <f>IF(J65="","",'Maquette CGRP indicé'!$I$32)</f>
        <v/>
      </c>
      <c r="CM65" s="39" t="str">
        <f>IF(K65="","",'Maquette CGRP indicé'!$I$33)</f>
        <v/>
      </c>
      <c r="CN65" s="39" t="str">
        <f>IF(L65="","",'Maquette CGRP indicé'!$I$34)</f>
        <v/>
      </c>
      <c r="CO65" s="39" t="str">
        <f>IF(M65="","",'Maquette CGRP indicé'!$I$35)</f>
        <v/>
      </c>
      <c r="CP65" s="39" t="str">
        <f>IF(N65="","",'Maquette CGRP indicé'!$I$36)</f>
        <v/>
      </c>
      <c r="CQ65" s="39" t="str">
        <f>IF(O65="","",'Maquette CGRP indicé'!$I$37)</f>
        <v/>
      </c>
      <c r="CR65" s="39" t="str">
        <f>IF(P65="","",'Maquette CGRP indicé'!$I$38)</f>
        <v/>
      </c>
      <c r="CS65" s="39" t="str">
        <f>IF(Q65="","",'Maquette CGRP indicé'!$I$39)</f>
        <v/>
      </c>
      <c r="CT65" s="68"/>
      <c r="CU65" s="68"/>
      <c r="CV65" s="68"/>
      <c r="CW65" s="68"/>
      <c r="CX65" s="69"/>
      <c r="CY65" s="1">
        <f t="shared" si="2"/>
        <v>45354</v>
      </c>
      <c r="CZ65" s="1" t="str">
        <f t="shared" si="3"/>
        <v>01/01-03/03</v>
      </c>
      <c r="DA65" s="22" t="str">
        <f t="shared" si="4"/>
        <v/>
      </c>
      <c r="DB65" s="22" t="str">
        <f t="shared" si="5"/>
        <v/>
      </c>
      <c r="DC65" s="29" t="str">
        <f t="shared" si="6"/>
        <v/>
      </c>
      <c r="DD65" s="29" t="str">
        <f t="shared" si="7"/>
        <v/>
      </c>
      <c r="DE65" s="29" t="str">
        <f t="shared" si="8"/>
        <v/>
      </c>
    </row>
    <row r="66" spans="1:109">
      <c r="A66" s="9">
        <f t="shared" si="15"/>
        <v>45355</v>
      </c>
      <c r="B66" s="9" t="str">
        <f>IF(AND(formules!$K$29="sogarantykids",A66&gt;formules!$F$30),"",VLOOKUP(TEXT(A66,"jj/mm"),formules!B:C,2,FALSE))</f>
        <v>04/03-07/04</v>
      </c>
      <c r="C66" s="63" t="str">
        <f>IF(B66="","",IF(AND(A66&gt;'Maquette CGRP indicé'!$C$25-1,A66&lt;'Maquette CGRP indicé'!$D$25+1),"X",""))</f>
        <v/>
      </c>
      <c r="D66" s="63" t="str">
        <f>IF(B66="","",IF(AND(A66&gt;'Maquette CGRP indicé'!$C$26-1,A66&lt;'Maquette CGRP indicé'!$D$26+1),"X",""))</f>
        <v/>
      </c>
      <c r="E66" s="63" t="str">
        <f>IF(B66="","",IF(AND(A66&gt;'Maquette CGRP indicé'!$C$27-1,A66&lt;'Maquette CGRP indicé'!$D$27+1),"X",""))</f>
        <v/>
      </c>
      <c r="F66" s="63" t="str">
        <f>IF(B66="","",IF(AND(A66&gt;'Maquette CGRP indicé'!$C$28-1,A66&lt;'Maquette CGRP indicé'!$D$28+1),"X",""))</f>
        <v/>
      </c>
      <c r="G66" s="63" t="str">
        <f>IF(B66="","",IF(AND(A66&gt;'Maquette CGRP indicé'!$C$29-1,A66&lt;'Maquette CGRP indicé'!$D$29+1),"X",""))</f>
        <v/>
      </c>
      <c r="H66" s="63" t="str">
        <f>IF(B66="","",IF(AND(A66&gt;'Maquette CGRP indicé'!$C$30-1,A66&lt;'Maquette CGRP indicé'!$D$30+1),"X",""))</f>
        <v/>
      </c>
      <c r="I66" s="63" t="str">
        <f>IF(B66="","",IF(AND(A66&gt;'Maquette CGRP indicé'!$C$31-1,A66&lt;'Maquette CGRP indicé'!$D$31+1),"X",""))</f>
        <v/>
      </c>
      <c r="J66" s="63" t="str">
        <f>IF(B66="","",IF(AND(A66&gt;'Maquette CGRP indicé'!$C$32-1,A66&lt;'Maquette CGRP indicé'!$D$32+1),"X",""))</f>
        <v/>
      </c>
      <c r="K66" s="63" t="str">
        <f>IF(B66="","",IF(AND(A66&gt;'Maquette CGRP indicé'!$C$33-1,A66&lt;'Maquette CGRP indicé'!$D$33+1),"X",""))</f>
        <v/>
      </c>
      <c r="L66" s="63" t="str">
        <f>IF(B66="","",IF(AND(A66&gt;'Maquette CGRP indicé'!$C$34-1,A66&lt;'Maquette CGRP indicé'!$D$34+1),"X",""))</f>
        <v/>
      </c>
      <c r="M66" s="63" t="str">
        <f>IF(B66="","",IF(AND(A66&gt;'Maquette CGRP indicé'!$C$35-1,A66&lt;'Maquette CGRP indicé'!$D$35+1),"X",""))</f>
        <v/>
      </c>
      <c r="N66" s="63" t="str">
        <f>IF(B66="","",IF(AND(A66&gt;'Maquette CGRP indicé'!$C$36-1,A66&lt;'Maquette CGRP indicé'!$D$36+1),"X",""))</f>
        <v/>
      </c>
      <c r="O66" s="63" t="str">
        <f>IF(B66="","",IF(AND(A66&gt;'Maquette CGRP indicé'!$C$37-1,A66&lt;'Maquette CGRP indicé'!$D$37+1),"X",""))</f>
        <v/>
      </c>
      <c r="P66" s="63" t="str">
        <f>IF(B66="","",IF(AND(A66&gt;'Maquette CGRP indicé'!$C$38-1,A66&lt;'Maquette CGRP indicé'!$D$38+1),"X",""))</f>
        <v/>
      </c>
      <c r="Q66" s="63" t="str">
        <f>IF(B66="","",IF(AND(A66&gt;'Maquette CGRP indicé'!$C$39-1,A66&lt;'Maquette CGRP indicé'!$D$39+1),"X",""))</f>
        <v/>
      </c>
      <c r="W66" s="41" t="str">
        <f>IF(C66="","",'Maquette CGRP indicé'!$R$25)</f>
        <v/>
      </c>
      <c r="X66" s="42" t="str">
        <f>IF(D66="","",'Maquette CGRP indicé'!$R$26)</f>
        <v/>
      </c>
      <c r="Y66" s="42" t="str">
        <f>IF(E66="","",'Maquette CGRP indicé'!$R$27)</f>
        <v/>
      </c>
      <c r="Z66" s="42" t="str">
        <f>IF(F66="","",'Maquette CGRP indicé'!$R$28)</f>
        <v/>
      </c>
      <c r="AA66" s="42" t="str">
        <f>IF(G66="","",'Maquette CGRP indicé'!$R$29)</f>
        <v/>
      </c>
      <c r="AB66" s="42" t="str">
        <f>IF(H66="","",'Maquette CGRP indicé'!$R$30)</f>
        <v/>
      </c>
      <c r="AC66" s="42" t="str">
        <f>IF(I66="","",'Maquette CGRP indicé'!$R$31)</f>
        <v/>
      </c>
      <c r="AD66" s="42" t="str">
        <f>IF(J66="","",'Maquette CGRP indicé'!$R$32)</f>
        <v/>
      </c>
      <c r="AE66" s="42" t="str">
        <f>IF(K66="","",'Maquette CGRP indicé'!$R$33)</f>
        <v/>
      </c>
      <c r="AF66" s="42" t="str">
        <f>IF(L66="","",'Maquette CGRP indicé'!$R$34)</f>
        <v/>
      </c>
      <c r="AG66" s="42" t="str">
        <f>IF(M66="","",'Maquette CGRP indicé'!$R$35)</f>
        <v/>
      </c>
      <c r="AH66" s="42" t="str">
        <f>IF(N66="","",'Maquette CGRP indicé'!$R$36)</f>
        <v/>
      </c>
      <c r="AI66" s="42" t="str">
        <f>IF(O66="","",'Maquette CGRP indicé'!$R$37)</f>
        <v/>
      </c>
      <c r="AJ66" s="42" t="str">
        <f>IF(P66="","",'Maquette CGRP indicé'!$R$38)</f>
        <v/>
      </c>
      <c r="AK66" s="42" t="str">
        <f>IF(Q66="","",'Maquette CGRP indicé'!$R$39)</f>
        <v/>
      </c>
      <c r="AL66" s="64"/>
      <c r="AM66" s="64"/>
      <c r="AN66" s="64"/>
      <c r="AO66" s="64"/>
      <c r="AP66" s="65"/>
      <c r="AQ66" s="45" t="str">
        <f>IF(C66="","",'Maquette CGRP indicé'!$G$25)</f>
        <v/>
      </c>
      <c r="AR66" s="46" t="str">
        <f>IF(D66="","",'Maquette CGRP indicé'!$G$26)</f>
        <v/>
      </c>
      <c r="AS66" s="46" t="str">
        <f>IF(E66="","",'Maquette CGRP indicé'!$G$27)</f>
        <v/>
      </c>
      <c r="AT66" s="46" t="str">
        <f>IF(F66="","",'Maquette CGRP indicé'!$G$28)</f>
        <v/>
      </c>
      <c r="AU66" s="46" t="str">
        <f>IF(G66="","",'Maquette CGRP indicé'!$G$29)</f>
        <v/>
      </c>
      <c r="AV66" s="46" t="str">
        <f>IF(H66="","",'Maquette CGRP indicé'!$G$30)</f>
        <v/>
      </c>
      <c r="AW66" s="46" t="str">
        <f>IF(I66="","",'Maquette CGRP indicé'!$G$31)</f>
        <v/>
      </c>
      <c r="AX66" s="46" t="str">
        <f>IF(J66="","",'Maquette CGRP indicé'!$G$32)</f>
        <v/>
      </c>
      <c r="AY66" s="46" t="str">
        <f>IF(K66="","",'Maquette CGRP indicé'!$G$33)</f>
        <v/>
      </c>
      <c r="AZ66" s="46" t="str">
        <f>IF(L66="","",'Maquette CGRP indicé'!$G$34)</f>
        <v/>
      </c>
      <c r="BA66" s="46" t="str">
        <f>IF(M66="","",'Maquette CGRP indicé'!$G$35)</f>
        <v/>
      </c>
      <c r="BB66" s="46" t="str">
        <f>IF(N66="","",'Maquette CGRP indicé'!$G$36)</f>
        <v/>
      </c>
      <c r="BC66" s="46" t="str">
        <f>IF(O66="","",'Maquette CGRP indicé'!$G$37)</f>
        <v/>
      </c>
      <c r="BD66" s="46" t="str">
        <f>IF(P66="","",'Maquette CGRP indicé'!$G$38)</f>
        <v/>
      </c>
      <c r="BE66" s="46" t="str">
        <f>IF(Q66="","",'Maquette CGRP indicé'!$G$39)</f>
        <v/>
      </c>
      <c r="BF66" s="68"/>
      <c r="BG66" s="68"/>
      <c r="BH66" s="68"/>
      <c r="BI66" s="68"/>
      <c r="BJ66" s="69"/>
      <c r="BK66" s="48" t="str">
        <f>IF(C66="","",'Maquette CGRP indicé'!$H$25)</f>
        <v/>
      </c>
      <c r="BL66" s="49" t="str">
        <f>IF(D66="","",'Maquette CGRP indicé'!$H$26)</f>
        <v/>
      </c>
      <c r="BM66" s="49" t="str">
        <f>IF(E66="","",'Maquette CGRP indicé'!$H$27)</f>
        <v/>
      </c>
      <c r="BN66" s="49" t="str">
        <f>IF(F66="","",'Maquette CGRP indicé'!$H$28)</f>
        <v/>
      </c>
      <c r="BO66" s="49" t="str">
        <f>IF(G66="","",'Maquette CGRP indicé'!$H$29)</f>
        <v/>
      </c>
      <c r="BP66" s="49" t="str">
        <f>IF(H66="","",'Maquette CGRP indicé'!$H$30)</f>
        <v/>
      </c>
      <c r="BQ66" s="49" t="str">
        <f>IF(I66="","",'Maquette CGRP indicé'!$H$31)</f>
        <v/>
      </c>
      <c r="BR66" s="49" t="str">
        <f>IF(J66="","",'Maquette CGRP indicé'!$H$32)</f>
        <v/>
      </c>
      <c r="BS66" s="49" t="str">
        <f>IF(K66="","",'Maquette CGRP indicé'!$H$33)</f>
        <v/>
      </c>
      <c r="BT66" s="49" t="str">
        <f>IF(L66="","",'Maquette CGRP indicé'!$H$34)</f>
        <v/>
      </c>
      <c r="BU66" s="49" t="str">
        <f>IF(M66="","",'Maquette CGRP indicé'!$H$35)</f>
        <v/>
      </c>
      <c r="BV66" s="49" t="str">
        <f>IF(N66="","",'Maquette CGRP indicé'!$H$36)</f>
        <v/>
      </c>
      <c r="BW66" s="49" t="str">
        <f>IF(O66="","",'Maquette CGRP indicé'!$H$37)</f>
        <v/>
      </c>
      <c r="BX66" s="49" t="str">
        <f>IF(P66="","",'Maquette CGRP indicé'!$H$38)</f>
        <v/>
      </c>
      <c r="BY66" s="49" t="str">
        <f>IF(Q66="","",'Maquette CGRP indicé'!$H$39)</f>
        <v/>
      </c>
      <c r="BZ66" s="72"/>
      <c r="CA66" s="72"/>
      <c r="CB66" s="72"/>
      <c r="CC66" s="72"/>
      <c r="CD66" s="73"/>
      <c r="CE66" s="38" t="str">
        <f>IF(C66="","",'Maquette CGRP indicé'!$I$25)</f>
        <v/>
      </c>
      <c r="CF66" s="39" t="str">
        <f>IF(D66="","",'Maquette CGRP indicé'!$I$26)</f>
        <v/>
      </c>
      <c r="CG66" s="39" t="str">
        <f>IF(E66="","",'Maquette CGRP indicé'!$I$27)</f>
        <v/>
      </c>
      <c r="CH66" s="39" t="str">
        <f>IF(F66="","",'Maquette CGRP indicé'!$I$28)</f>
        <v/>
      </c>
      <c r="CI66" s="39" t="str">
        <f>IF(G66="","",'Maquette CGRP indicé'!$I$29)</f>
        <v/>
      </c>
      <c r="CJ66" s="39" t="str">
        <f>IF(H66="","",'Maquette CGRP indicé'!$I$30)</f>
        <v/>
      </c>
      <c r="CK66" s="39" t="str">
        <f>IF(I66="","",'Maquette CGRP indicé'!$I$31)</f>
        <v/>
      </c>
      <c r="CL66" s="39" t="str">
        <f>IF(J66="","",'Maquette CGRP indicé'!$I$32)</f>
        <v/>
      </c>
      <c r="CM66" s="39" t="str">
        <f>IF(K66="","",'Maquette CGRP indicé'!$I$33)</f>
        <v/>
      </c>
      <c r="CN66" s="39" t="str">
        <f>IF(L66="","",'Maquette CGRP indicé'!$I$34)</f>
        <v/>
      </c>
      <c r="CO66" s="39" t="str">
        <f>IF(M66="","",'Maquette CGRP indicé'!$I$35)</f>
        <v/>
      </c>
      <c r="CP66" s="39" t="str">
        <f>IF(N66="","",'Maquette CGRP indicé'!$I$36)</f>
        <v/>
      </c>
      <c r="CQ66" s="39" t="str">
        <f>IF(O66="","",'Maquette CGRP indicé'!$I$37)</f>
        <v/>
      </c>
      <c r="CR66" s="39" t="str">
        <f>IF(P66="","",'Maquette CGRP indicé'!$I$38)</f>
        <v/>
      </c>
      <c r="CS66" s="39" t="str">
        <f>IF(Q66="","",'Maquette CGRP indicé'!$I$39)</f>
        <v/>
      </c>
      <c r="CT66" s="68"/>
      <c r="CU66" s="68"/>
      <c r="CV66" s="68"/>
      <c r="CW66" s="68"/>
      <c r="CX66" s="69"/>
      <c r="CY66" s="1">
        <f t="shared" si="2"/>
        <v>45355</v>
      </c>
      <c r="CZ66" s="1" t="str">
        <f t="shared" si="3"/>
        <v>04/03-07/04</v>
      </c>
      <c r="DA66" s="22" t="str">
        <f t="shared" si="4"/>
        <v/>
      </c>
      <c r="DB66" s="22" t="str">
        <f t="shared" si="5"/>
        <v/>
      </c>
      <c r="DC66" s="29" t="str">
        <f t="shared" si="6"/>
        <v/>
      </c>
      <c r="DD66" s="29" t="str">
        <f t="shared" si="7"/>
        <v/>
      </c>
      <c r="DE66" s="29" t="str">
        <f t="shared" si="8"/>
        <v/>
      </c>
    </row>
    <row r="67" spans="1:109">
      <c r="A67" s="9">
        <f t="shared" si="15"/>
        <v>45356</v>
      </c>
      <c r="B67" s="9" t="str">
        <f>IF(AND(formules!$K$29="sogarantykids",A67&gt;formules!$F$30),"",VLOOKUP(TEXT(A67,"jj/mm"),formules!B:C,2,FALSE))</f>
        <v>04/03-07/04</v>
      </c>
      <c r="C67" s="63" t="str">
        <f>IF(B67="","",IF(AND(A67&gt;'Maquette CGRP indicé'!$C$25-1,A67&lt;'Maquette CGRP indicé'!$D$25+1),"X",""))</f>
        <v/>
      </c>
      <c r="D67" s="63" t="str">
        <f>IF(B67="","",IF(AND(A67&gt;'Maquette CGRP indicé'!$C$26-1,A67&lt;'Maquette CGRP indicé'!$D$26+1),"X",""))</f>
        <v/>
      </c>
      <c r="E67" s="63" t="str">
        <f>IF(B67="","",IF(AND(A67&gt;'Maquette CGRP indicé'!$C$27-1,A67&lt;'Maquette CGRP indicé'!$D$27+1),"X",""))</f>
        <v/>
      </c>
      <c r="F67" s="63" t="str">
        <f>IF(B67="","",IF(AND(A67&gt;'Maquette CGRP indicé'!$C$28-1,A67&lt;'Maquette CGRP indicé'!$D$28+1),"X",""))</f>
        <v/>
      </c>
      <c r="G67" s="63" t="str">
        <f>IF(B67="","",IF(AND(A67&gt;'Maquette CGRP indicé'!$C$29-1,A67&lt;'Maquette CGRP indicé'!$D$29+1),"X",""))</f>
        <v/>
      </c>
      <c r="H67" s="63" t="str">
        <f>IF(B67="","",IF(AND(A67&gt;'Maquette CGRP indicé'!$C$30-1,A67&lt;'Maquette CGRP indicé'!$D$30+1),"X",""))</f>
        <v/>
      </c>
      <c r="I67" s="63" t="str">
        <f>IF(B67="","",IF(AND(A67&gt;'Maquette CGRP indicé'!$C$31-1,A67&lt;'Maquette CGRP indicé'!$D$31+1),"X",""))</f>
        <v/>
      </c>
      <c r="J67" s="63" t="str">
        <f>IF(B67="","",IF(AND(A67&gt;'Maquette CGRP indicé'!$C$32-1,A67&lt;'Maquette CGRP indicé'!$D$32+1),"X",""))</f>
        <v/>
      </c>
      <c r="K67" s="63" t="str">
        <f>IF(B67="","",IF(AND(A67&gt;'Maquette CGRP indicé'!$C$33-1,A67&lt;'Maquette CGRP indicé'!$D$33+1),"X",""))</f>
        <v/>
      </c>
      <c r="L67" s="63" t="str">
        <f>IF(B67="","",IF(AND(A67&gt;'Maquette CGRP indicé'!$C$34-1,A67&lt;'Maquette CGRP indicé'!$D$34+1),"X",""))</f>
        <v/>
      </c>
      <c r="M67" s="63" t="str">
        <f>IF(B67="","",IF(AND(A67&gt;'Maquette CGRP indicé'!$C$35-1,A67&lt;'Maquette CGRP indicé'!$D$35+1),"X",""))</f>
        <v/>
      </c>
      <c r="N67" s="63" t="str">
        <f>IF(B67="","",IF(AND(A67&gt;'Maquette CGRP indicé'!$C$36-1,A67&lt;'Maquette CGRP indicé'!$D$36+1),"X",""))</f>
        <v/>
      </c>
      <c r="O67" s="63" t="str">
        <f>IF(B67="","",IF(AND(A67&gt;'Maquette CGRP indicé'!$C$37-1,A67&lt;'Maquette CGRP indicé'!$D$37+1),"X",""))</f>
        <v/>
      </c>
      <c r="P67" s="63" t="str">
        <f>IF(B67="","",IF(AND(A67&gt;'Maquette CGRP indicé'!$C$38-1,A67&lt;'Maquette CGRP indicé'!$D$38+1),"X",""))</f>
        <v/>
      </c>
      <c r="Q67" s="63" t="str">
        <f>IF(B67="","",IF(AND(A67&gt;'Maquette CGRP indicé'!$C$39-1,A67&lt;'Maquette CGRP indicé'!$D$39+1),"X",""))</f>
        <v/>
      </c>
      <c r="W67" s="41" t="str">
        <f>IF(C67="","",'Maquette CGRP indicé'!$R$25)</f>
        <v/>
      </c>
      <c r="X67" s="42" t="str">
        <f>IF(D67="","",'Maquette CGRP indicé'!$R$26)</f>
        <v/>
      </c>
      <c r="Y67" s="42" t="str">
        <f>IF(E67="","",'Maquette CGRP indicé'!$R$27)</f>
        <v/>
      </c>
      <c r="Z67" s="42" t="str">
        <f>IF(F67="","",'Maquette CGRP indicé'!$R$28)</f>
        <v/>
      </c>
      <c r="AA67" s="42" t="str">
        <f>IF(G67="","",'Maquette CGRP indicé'!$R$29)</f>
        <v/>
      </c>
      <c r="AB67" s="42" t="str">
        <f>IF(H67="","",'Maquette CGRP indicé'!$R$30)</f>
        <v/>
      </c>
      <c r="AC67" s="42" t="str">
        <f>IF(I67="","",'Maquette CGRP indicé'!$R$31)</f>
        <v/>
      </c>
      <c r="AD67" s="42" t="str">
        <f>IF(J67="","",'Maquette CGRP indicé'!$R$32)</f>
        <v/>
      </c>
      <c r="AE67" s="42" t="str">
        <f>IF(K67="","",'Maquette CGRP indicé'!$R$33)</f>
        <v/>
      </c>
      <c r="AF67" s="42" t="str">
        <f>IF(L67="","",'Maquette CGRP indicé'!$R$34)</f>
        <v/>
      </c>
      <c r="AG67" s="42" t="str">
        <f>IF(M67="","",'Maquette CGRP indicé'!$R$35)</f>
        <v/>
      </c>
      <c r="AH67" s="42" t="str">
        <f>IF(N67="","",'Maquette CGRP indicé'!$R$36)</f>
        <v/>
      </c>
      <c r="AI67" s="42" t="str">
        <f>IF(O67="","",'Maquette CGRP indicé'!$R$37)</f>
        <v/>
      </c>
      <c r="AJ67" s="42" t="str">
        <f>IF(P67="","",'Maquette CGRP indicé'!$R$38)</f>
        <v/>
      </c>
      <c r="AK67" s="42" t="str">
        <f>IF(Q67="","",'Maquette CGRP indicé'!$R$39)</f>
        <v/>
      </c>
      <c r="AL67" s="64"/>
      <c r="AM67" s="64"/>
      <c r="AN67" s="64"/>
      <c r="AO67" s="64"/>
      <c r="AP67" s="65"/>
      <c r="AQ67" s="45" t="str">
        <f>IF(C67="","",'Maquette CGRP indicé'!$G$25)</f>
        <v/>
      </c>
      <c r="AR67" s="46" t="str">
        <f>IF(D67="","",'Maquette CGRP indicé'!$G$26)</f>
        <v/>
      </c>
      <c r="AS67" s="46" t="str">
        <f>IF(E67="","",'Maquette CGRP indicé'!$G$27)</f>
        <v/>
      </c>
      <c r="AT67" s="46" t="str">
        <f>IF(F67="","",'Maquette CGRP indicé'!$G$28)</f>
        <v/>
      </c>
      <c r="AU67" s="46" t="str">
        <f>IF(G67="","",'Maquette CGRP indicé'!$G$29)</f>
        <v/>
      </c>
      <c r="AV67" s="46" t="str">
        <f>IF(H67="","",'Maquette CGRP indicé'!$G$30)</f>
        <v/>
      </c>
      <c r="AW67" s="46" t="str">
        <f>IF(I67="","",'Maquette CGRP indicé'!$G$31)</f>
        <v/>
      </c>
      <c r="AX67" s="46" t="str">
        <f>IF(J67="","",'Maquette CGRP indicé'!$G$32)</f>
        <v/>
      </c>
      <c r="AY67" s="46" t="str">
        <f>IF(K67="","",'Maquette CGRP indicé'!$G$33)</f>
        <v/>
      </c>
      <c r="AZ67" s="46" t="str">
        <f>IF(L67="","",'Maquette CGRP indicé'!$G$34)</f>
        <v/>
      </c>
      <c r="BA67" s="46" t="str">
        <f>IF(M67="","",'Maquette CGRP indicé'!$G$35)</f>
        <v/>
      </c>
      <c r="BB67" s="46" t="str">
        <f>IF(N67="","",'Maquette CGRP indicé'!$G$36)</f>
        <v/>
      </c>
      <c r="BC67" s="46" t="str">
        <f>IF(O67="","",'Maquette CGRP indicé'!$G$37)</f>
        <v/>
      </c>
      <c r="BD67" s="46" t="str">
        <f>IF(P67="","",'Maquette CGRP indicé'!$G$38)</f>
        <v/>
      </c>
      <c r="BE67" s="46" t="str">
        <f>IF(Q67="","",'Maquette CGRP indicé'!$G$39)</f>
        <v/>
      </c>
      <c r="BF67" s="68"/>
      <c r="BG67" s="68"/>
      <c r="BH67" s="68"/>
      <c r="BI67" s="68"/>
      <c r="BJ67" s="69"/>
      <c r="BK67" s="48" t="str">
        <f>IF(C67="","",'Maquette CGRP indicé'!$H$25)</f>
        <v/>
      </c>
      <c r="BL67" s="49" t="str">
        <f>IF(D67="","",'Maquette CGRP indicé'!$H$26)</f>
        <v/>
      </c>
      <c r="BM67" s="49" t="str">
        <f>IF(E67="","",'Maquette CGRP indicé'!$H$27)</f>
        <v/>
      </c>
      <c r="BN67" s="49" t="str">
        <f>IF(F67="","",'Maquette CGRP indicé'!$H$28)</f>
        <v/>
      </c>
      <c r="BO67" s="49" t="str">
        <f>IF(G67="","",'Maquette CGRP indicé'!$H$29)</f>
        <v/>
      </c>
      <c r="BP67" s="49" t="str">
        <f>IF(H67="","",'Maquette CGRP indicé'!$H$30)</f>
        <v/>
      </c>
      <c r="BQ67" s="49" t="str">
        <f>IF(I67="","",'Maquette CGRP indicé'!$H$31)</f>
        <v/>
      </c>
      <c r="BR67" s="49" t="str">
        <f>IF(J67="","",'Maquette CGRP indicé'!$H$32)</f>
        <v/>
      </c>
      <c r="BS67" s="49" t="str">
        <f>IF(K67="","",'Maquette CGRP indicé'!$H$33)</f>
        <v/>
      </c>
      <c r="BT67" s="49" t="str">
        <f>IF(L67="","",'Maquette CGRP indicé'!$H$34)</f>
        <v/>
      </c>
      <c r="BU67" s="49" t="str">
        <f>IF(M67="","",'Maquette CGRP indicé'!$H$35)</f>
        <v/>
      </c>
      <c r="BV67" s="49" t="str">
        <f>IF(N67="","",'Maquette CGRP indicé'!$H$36)</f>
        <v/>
      </c>
      <c r="BW67" s="49" t="str">
        <f>IF(O67="","",'Maquette CGRP indicé'!$H$37)</f>
        <v/>
      </c>
      <c r="BX67" s="49" t="str">
        <f>IF(P67="","",'Maquette CGRP indicé'!$H$38)</f>
        <v/>
      </c>
      <c r="BY67" s="49" t="str">
        <f>IF(Q67="","",'Maquette CGRP indicé'!$H$39)</f>
        <v/>
      </c>
      <c r="BZ67" s="72"/>
      <c r="CA67" s="72"/>
      <c r="CB67" s="72"/>
      <c r="CC67" s="72"/>
      <c r="CD67" s="73"/>
      <c r="CE67" s="38" t="str">
        <f>IF(C67="","",'Maquette CGRP indicé'!$I$25)</f>
        <v/>
      </c>
      <c r="CF67" s="39" t="str">
        <f>IF(D67="","",'Maquette CGRP indicé'!$I$26)</f>
        <v/>
      </c>
      <c r="CG67" s="39" t="str">
        <f>IF(E67="","",'Maquette CGRP indicé'!$I$27)</f>
        <v/>
      </c>
      <c r="CH67" s="39" t="str">
        <f>IF(F67="","",'Maquette CGRP indicé'!$I$28)</f>
        <v/>
      </c>
      <c r="CI67" s="39" t="str">
        <f>IF(G67="","",'Maquette CGRP indicé'!$I$29)</f>
        <v/>
      </c>
      <c r="CJ67" s="39" t="str">
        <f>IF(H67="","",'Maquette CGRP indicé'!$I$30)</f>
        <v/>
      </c>
      <c r="CK67" s="39" t="str">
        <f>IF(I67="","",'Maquette CGRP indicé'!$I$31)</f>
        <v/>
      </c>
      <c r="CL67" s="39" t="str">
        <f>IF(J67="","",'Maquette CGRP indicé'!$I$32)</f>
        <v/>
      </c>
      <c r="CM67" s="39" t="str">
        <f>IF(K67="","",'Maquette CGRP indicé'!$I$33)</f>
        <v/>
      </c>
      <c r="CN67" s="39" t="str">
        <f>IF(L67="","",'Maquette CGRP indicé'!$I$34)</f>
        <v/>
      </c>
      <c r="CO67" s="39" t="str">
        <f>IF(M67="","",'Maquette CGRP indicé'!$I$35)</f>
        <v/>
      </c>
      <c r="CP67" s="39" t="str">
        <f>IF(N67="","",'Maquette CGRP indicé'!$I$36)</f>
        <v/>
      </c>
      <c r="CQ67" s="39" t="str">
        <f>IF(O67="","",'Maquette CGRP indicé'!$I$37)</f>
        <v/>
      </c>
      <c r="CR67" s="39" t="str">
        <f>IF(P67="","",'Maquette CGRP indicé'!$I$38)</f>
        <v/>
      </c>
      <c r="CS67" s="39" t="str">
        <f>IF(Q67="","",'Maquette CGRP indicé'!$I$39)</f>
        <v/>
      </c>
      <c r="CT67" s="68"/>
      <c r="CU67" s="68"/>
      <c r="CV67" s="68"/>
      <c r="CW67" s="68"/>
      <c r="CX67" s="69"/>
      <c r="CY67" s="1">
        <f t="shared" si="2"/>
        <v>45356</v>
      </c>
      <c r="CZ67" s="1" t="str">
        <f t="shared" si="3"/>
        <v>04/03-07/04</v>
      </c>
      <c r="DA67" s="22" t="str">
        <f t="shared" si="4"/>
        <v/>
      </c>
      <c r="DB67" s="22" t="str">
        <f t="shared" si="5"/>
        <v/>
      </c>
      <c r="DC67" s="29" t="str">
        <f t="shared" si="6"/>
        <v/>
      </c>
      <c r="DD67" s="29" t="str">
        <f t="shared" si="7"/>
        <v/>
      </c>
      <c r="DE67" s="29" t="str">
        <f t="shared" si="8"/>
        <v/>
      </c>
    </row>
    <row r="68" spans="1:109">
      <c r="A68" s="9">
        <f t="shared" si="15"/>
        <v>45357</v>
      </c>
      <c r="B68" s="9" t="str">
        <f>IF(AND(formules!$K$29="sogarantykids",A68&gt;formules!$F$30),"",VLOOKUP(TEXT(A68,"jj/mm"),formules!B:C,2,FALSE))</f>
        <v>04/03-07/04</v>
      </c>
      <c r="C68" s="63" t="str">
        <f>IF(B68="","",IF(AND(A68&gt;'Maquette CGRP indicé'!$C$25-1,A68&lt;'Maquette CGRP indicé'!$D$25+1),"X",""))</f>
        <v/>
      </c>
      <c r="D68" s="63" t="str">
        <f>IF(B68="","",IF(AND(A68&gt;'Maquette CGRP indicé'!$C$26-1,A68&lt;'Maquette CGRP indicé'!$D$26+1),"X",""))</f>
        <v/>
      </c>
      <c r="E68" s="63" t="str">
        <f>IF(B68="","",IF(AND(A68&gt;'Maquette CGRP indicé'!$C$27-1,A68&lt;'Maquette CGRP indicé'!$D$27+1),"X",""))</f>
        <v/>
      </c>
      <c r="F68" s="63" t="str">
        <f>IF(B68="","",IF(AND(A68&gt;'Maquette CGRP indicé'!$C$28-1,A68&lt;'Maquette CGRP indicé'!$D$28+1),"X",""))</f>
        <v/>
      </c>
      <c r="G68" s="63" t="str">
        <f>IF(B68="","",IF(AND(A68&gt;'Maquette CGRP indicé'!$C$29-1,A68&lt;'Maquette CGRP indicé'!$D$29+1),"X",""))</f>
        <v/>
      </c>
      <c r="H68" s="63" t="str">
        <f>IF(B68="","",IF(AND(A68&gt;'Maquette CGRP indicé'!$C$30-1,A68&lt;'Maquette CGRP indicé'!$D$30+1),"X",""))</f>
        <v/>
      </c>
      <c r="I68" s="63" t="str">
        <f>IF(B68="","",IF(AND(A68&gt;'Maquette CGRP indicé'!$C$31-1,A68&lt;'Maquette CGRP indicé'!$D$31+1),"X",""))</f>
        <v/>
      </c>
      <c r="J68" s="63" t="str">
        <f>IF(B68="","",IF(AND(A68&gt;'Maquette CGRP indicé'!$C$32-1,A68&lt;'Maquette CGRP indicé'!$D$32+1),"X",""))</f>
        <v/>
      </c>
      <c r="K68" s="63" t="str">
        <f>IF(B68="","",IF(AND(A68&gt;'Maquette CGRP indicé'!$C$33-1,A68&lt;'Maquette CGRP indicé'!$D$33+1),"X",""))</f>
        <v/>
      </c>
      <c r="L68" s="63" t="str">
        <f>IF(B68="","",IF(AND(A68&gt;'Maquette CGRP indicé'!$C$34-1,A68&lt;'Maquette CGRP indicé'!$D$34+1),"X",""))</f>
        <v/>
      </c>
      <c r="M68" s="63" t="str">
        <f>IF(B68="","",IF(AND(A68&gt;'Maquette CGRP indicé'!$C$35-1,A68&lt;'Maquette CGRP indicé'!$D$35+1),"X",""))</f>
        <v/>
      </c>
      <c r="N68" s="63" t="str">
        <f>IF(B68="","",IF(AND(A68&gt;'Maquette CGRP indicé'!$C$36-1,A68&lt;'Maquette CGRP indicé'!$D$36+1),"X",""))</f>
        <v/>
      </c>
      <c r="O68" s="63" t="str">
        <f>IF(B68="","",IF(AND(A68&gt;'Maquette CGRP indicé'!$C$37-1,A68&lt;'Maquette CGRP indicé'!$D$37+1),"X",""))</f>
        <v/>
      </c>
      <c r="P68" s="63" t="str">
        <f>IF(B68="","",IF(AND(A68&gt;'Maquette CGRP indicé'!$C$38-1,A68&lt;'Maquette CGRP indicé'!$D$38+1),"X",""))</f>
        <v/>
      </c>
      <c r="Q68" s="63" t="str">
        <f>IF(B68="","",IF(AND(A68&gt;'Maquette CGRP indicé'!$C$39-1,A68&lt;'Maquette CGRP indicé'!$D$39+1),"X",""))</f>
        <v/>
      </c>
      <c r="W68" s="41" t="str">
        <f>IF(C68="","",'Maquette CGRP indicé'!$R$25)</f>
        <v/>
      </c>
      <c r="X68" s="42" t="str">
        <f>IF(D68="","",'Maquette CGRP indicé'!$R$26)</f>
        <v/>
      </c>
      <c r="Y68" s="42" t="str">
        <f>IF(E68="","",'Maquette CGRP indicé'!$R$27)</f>
        <v/>
      </c>
      <c r="Z68" s="42" t="str">
        <f>IF(F68="","",'Maquette CGRP indicé'!$R$28)</f>
        <v/>
      </c>
      <c r="AA68" s="42" t="str">
        <f>IF(G68="","",'Maquette CGRP indicé'!$R$29)</f>
        <v/>
      </c>
      <c r="AB68" s="42" t="str">
        <f>IF(H68="","",'Maquette CGRP indicé'!$R$30)</f>
        <v/>
      </c>
      <c r="AC68" s="42" t="str">
        <f>IF(I68="","",'Maquette CGRP indicé'!$R$31)</f>
        <v/>
      </c>
      <c r="AD68" s="42" t="str">
        <f>IF(J68="","",'Maquette CGRP indicé'!$R$32)</f>
        <v/>
      </c>
      <c r="AE68" s="42" t="str">
        <f>IF(K68="","",'Maquette CGRP indicé'!$R$33)</f>
        <v/>
      </c>
      <c r="AF68" s="42" t="str">
        <f>IF(L68="","",'Maquette CGRP indicé'!$R$34)</f>
        <v/>
      </c>
      <c r="AG68" s="42" t="str">
        <f>IF(M68="","",'Maquette CGRP indicé'!$R$35)</f>
        <v/>
      </c>
      <c r="AH68" s="42" t="str">
        <f>IF(N68="","",'Maquette CGRP indicé'!$R$36)</f>
        <v/>
      </c>
      <c r="AI68" s="42" t="str">
        <f>IF(O68="","",'Maquette CGRP indicé'!$R$37)</f>
        <v/>
      </c>
      <c r="AJ68" s="42" t="str">
        <f>IF(P68="","",'Maquette CGRP indicé'!$R$38)</f>
        <v/>
      </c>
      <c r="AK68" s="42" t="str">
        <f>IF(Q68="","",'Maquette CGRP indicé'!$R$39)</f>
        <v/>
      </c>
      <c r="AL68" s="64"/>
      <c r="AM68" s="64"/>
      <c r="AN68" s="64"/>
      <c r="AO68" s="64"/>
      <c r="AP68" s="65"/>
      <c r="AQ68" s="45" t="str">
        <f>IF(C68="","",'Maquette CGRP indicé'!$G$25)</f>
        <v/>
      </c>
      <c r="AR68" s="46" t="str">
        <f>IF(D68="","",'Maquette CGRP indicé'!$G$26)</f>
        <v/>
      </c>
      <c r="AS68" s="46" t="str">
        <f>IF(E68="","",'Maquette CGRP indicé'!$G$27)</f>
        <v/>
      </c>
      <c r="AT68" s="46" t="str">
        <f>IF(F68="","",'Maquette CGRP indicé'!$G$28)</f>
        <v/>
      </c>
      <c r="AU68" s="46" t="str">
        <f>IF(G68="","",'Maquette CGRP indicé'!$G$29)</f>
        <v/>
      </c>
      <c r="AV68" s="46" t="str">
        <f>IF(H68="","",'Maquette CGRP indicé'!$G$30)</f>
        <v/>
      </c>
      <c r="AW68" s="46" t="str">
        <f>IF(I68="","",'Maquette CGRP indicé'!$G$31)</f>
        <v/>
      </c>
      <c r="AX68" s="46" t="str">
        <f>IF(J68="","",'Maquette CGRP indicé'!$G$32)</f>
        <v/>
      </c>
      <c r="AY68" s="46" t="str">
        <f>IF(K68="","",'Maquette CGRP indicé'!$G$33)</f>
        <v/>
      </c>
      <c r="AZ68" s="46" t="str">
        <f>IF(L68="","",'Maquette CGRP indicé'!$G$34)</f>
        <v/>
      </c>
      <c r="BA68" s="46" t="str">
        <f>IF(M68="","",'Maquette CGRP indicé'!$G$35)</f>
        <v/>
      </c>
      <c r="BB68" s="46" t="str">
        <f>IF(N68="","",'Maquette CGRP indicé'!$G$36)</f>
        <v/>
      </c>
      <c r="BC68" s="46" t="str">
        <f>IF(O68="","",'Maquette CGRP indicé'!$G$37)</f>
        <v/>
      </c>
      <c r="BD68" s="46" t="str">
        <f>IF(P68="","",'Maquette CGRP indicé'!$G$38)</f>
        <v/>
      </c>
      <c r="BE68" s="46" t="str">
        <f>IF(Q68="","",'Maquette CGRP indicé'!$G$39)</f>
        <v/>
      </c>
      <c r="BF68" s="68"/>
      <c r="BG68" s="68"/>
      <c r="BH68" s="68"/>
      <c r="BI68" s="68"/>
      <c r="BJ68" s="69"/>
      <c r="BK68" s="48" t="str">
        <f>IF(C68="","",'Maquette CGRP indicé'!$H$25)</f>
        <v/>
      </c>
      <c r="BL68" s="49" t="str">
        <f>IF(D68="","",'Maquette CGRP indicé'!$H$26)</f>
        <v/>
      </c>
      <c r="BM68" s="49" t="str">
        <f>IF(E68="","",'Maquette CGRP indicé'!$H$27)</f>
        <v/>
      </c>
      <c r="BN68" s="49" t="str">
        <f>IF(F68="","",'Maquette CGRP indicé'!$H$28)</f>
        <v/>
      </c>
      <c r="BO68" s="49" t="str">
        <f>IF(G68="","",'Maquette CGRP indicé'!$H$29)</f>
        <v/>
      </c>
      <c r="BP68" s="49" t="str">
        <f>IF(H68="","",'Maquette CGRP indicé'!$H$30)</f>
        <v/>
      </c>
      <c r="BQ68" s="49" t="str">
        <f>IF(I68="","",'Maquette CGRP indicé'!$H$31)</f>
        <v/>
      </c>
      <c r="BR68" s="49" t="str">
        <f>IF(J68="","",'Maquette CGRP indicé'!$H$32)</f>
        <v/>
      </c>
      <c r="BS68" s="49" t="str">
        <f>IF(K68="","",'Maquette CGRP indicé'!$H$33)</f>
        <v/>
      </c>
      <c r="BT68" s="49" t="str">
        <f>IF(L68="","",'Maquette CGRP indicé'!$H$34)</f>
        <v/>
      </c>
      <c r="BU68" s="49" t="str">
        <f>IF(M68="","",'Maquette CGRP indicé'!$H$35)</f>
        <v/>
      </c>
      <c r="BV68" s="49" t="str">
        <f>IF(N68="","",'Maquette CGRP indicé'!$H$36)</f>
        <v/>
      </c>
      <c r="BW68" s="49" t="str">
        <f>IF(O68="","",'Maquette CGRP indicé'!$H$37)</f>
        <v/>
      </c>
      <c r="BX68" s="49" t="str">
        <f>IF(P68="","",'Maquette CGRP indicé'!$H$38)</f>
        <v/>
      </c>
      <c r="BY68" s="49" t="str">
        <f>IF(Q68="","",'Maquette CGRP indicé'!$H$39)</f>
        <v/>
      </c>
      <c r="BZ68" s="72"/>
      <c r="CA68" s="72"/>
      <c r="CB68" s="72"/>
      <c r="CC68" s="72"/>
      <c r="CD68" s="73"/>
      <c r="CE68" s="38" t="str">
        <f>IF(C68="","",'Maquette CGRP indicé'!$I$25)</f>
        <v/>
      </c>
      <c r="CF68" s="39" t="str">
        <f>IF(D68="","",'Maquette CGRP indicé'!$I$26)</f>
        <v/>
      </c>
      <c r="CG68" s="39" t="str">
        <f>IF(E68="","",'Maquette CGRP indicé'!$I$27)</f>
        <v/>
      </c>
      <c r="CH68" s="39" t="str">
        <f>IF(F68="","",'Maquette CGRP indicé'!$I$28)</f>
        <v/>
      </c>
      <c r="CI68" s="39" t="str">
        <f>IF(G68="","",'Maquette CGRP indicé'!$I$29)</f>
        <v/>
      </c>
      <c r="CJ68" s="39" t="str">
        <f>IF(H68="","",'Maquette CGRP indicé'!$I$30)</f>
        <v/>
      </c>
      <c r="CK68" s="39" t="str">
        <f>IF(I68="","",'Maquette CGRP indicé'!$I$31)</f>
        <v/>
      </c>
      <c r="CL68" s="39" t="str">
        <f>IF(J68="","",'Maquette CGRP indicé'!$I$32)</f>
        <v/>
      </c>
      <c r="CM68" s="39" t="str">
        <f>IF(K68="","",'Maquette CGRP indicé'!$I$33)</f>
        <v/>
      </c>
      <c r="CN68" s="39" t="str">
        <f>IF(L68="","",'Maquette CGRP indicé'!$I$34)</f>
        <v/>
      </c>
      <c r="CO68" s="39" t="str">
        <f>IF(M68="","",'Maquette CGRP indicé'!$I$35)</f>
        <v/>
      </c>
      <c r="CP68" s="39" t="str">
        <f>IF(N68="","",'Maquette CGRP indicé'!$I$36)</f>
        <v/>
      </c>
      <c r="CQ68" s="39" t="str">
        <f>IF(O68="","",'Maquette CGRP indicé'!$I$37)</f>
        <v/>
      </c>
      <c r="CR68" s="39" t="str">
        <f>IF(P68="","",'Maquette CGRP indicé'!$I$38)</f>
        <v/>
      </c>
      <c r="CS68" s="39" t="str">
        <f>IF(Q68="","",'Maquette CGRP indicé'!$I$39)</f>
        <v/>
      </c>
      <c r="CT68" s="68"/>
      <c r="CU68" s="68"/>
      <c r="CV68" s="68"/>
      <c r="CW68" s="68"/>
      <c r="CX68" s="69"/>
      <c r="CY68" s="1">
        <f t="shared" ref="CY68:CY131" si="16">A68</f>
        <v>45357</v>
      </c>
      <c r="CZ68" s="1" t="str">
        <f t="shared" ref="CZ68:CZ131" si="17">B68</f>
        <v>04/03-07/04</v>
      </c>
      <c r="DA68" s="22" t="str">
        <f t="shared" ref="DA68:DA131" si="18">IF(COUNTIF(C68:V68,"x")=0,"","x")</f>
        <v/>
      </c>
      <c r="DB68" s="22" t="str">
        <f t="shared" ref="DB68:DB131" si="19">IF(SUM(W68:AP68)=0,"",SUM(W68:AP68))</f>
        <v/>
      </c>
      <c r="DC68" s="29" t="str">
        <f t="shared" ref="DC68:DC131" si="20">IF(SUM(AQ68:BJ68)=0,"",SUM(AQ68:BJ68))</f>
        <v/>
      </c>
      <c r="DD68" s="29" t="str">
        <f t="shared" ref="DD68:DD131" si="21">IF(SUM(BK68:CD68)=0,"",SUM(BK68:CD68))</f>
        <v/>
      </c>
      <c r="DE68" s="29" t="str">
        <f t="shared" ref="DE68:DE131" si="22">IF(SUM(CE68:CX68)=0,"",SUM(CE68:CX68))</f>
        <v/>
      </c>
    </row>
    <row r="69" spans="1:109">
      <c r="A69" s="9">
        <f t="shared" ref="A69:A132" si="23">+A68+1</f>
        <v>45358</v>
      </c>
      <c r="B69" s="9" t="str">
        <f>IF(AND(formules!$K$29="sogarantykids",A69&gt;formules!$F$30),"",VLOOKUP(TEXT(A69,"jj/mm"),formules!B:C,2,FALSE))</f>
        <v>04/03-07/04</v>
      </c>
      <c r="C69" s="63" t="str">
        <f>IF(B69="","",IF(AND(A69&gt;'Maquette CGRP indicé'!$C$25-1,A69&lt;'Maquette CGRP indicé'!$D$25+1),"X",""))</f>
        <v/>
      </c>
      <c r="D69" s="63" t="str">
        <f>IF(B69="","",IF(AND(A69&gt;'Maquette CGRP indicé'!$C$26-1,A69&lt;'Maquette CGRP indicé'!$D$26+1),"X",""))</f>
        <v/>
      </c>
      <c r="E69" s="63" t="str">
        <f>IF(B69="","",IF(AND(A69&gt;'Maquette CGRP indicé'!$C$27-1,A69&lt;'Maquette CGRP indicé'!$D$27+1),"X",""))</f>
        <v/>
      </c>
      <c r="F69" s="63" t="str">
        <f>IF(B69="","",IF(AND(A69&gt;'Maquette CGRP indicé'!$C$28-1,A69&lt;'Maquette CGRP indicé'!$D$28+1),"X",""))</f>
        <v/>
      </c>
      <c r="G69" s="63" t="str">
        <f>IF(B69="","",IF(AND(A69&gt;'Maquette CGRP indicé'!$C$29-1,A69&lt;'Maquette CGRP indicé'!$D$29+1),"X",""))</f>
        <v/>
      </c>
      <c r="H69" s="63" t="str">
        <f>IF(B69="","",IF(AND(A69&gt;'Maquette CGRP indicé'!$C$30-1,A69&lt;'Maquette CGRP indicé'!$D$30+1),"X",""))</f>
        <v/>
      </c>
      <c r="I69" s="63" t="str">
        <f>IF(B69="","",IF(AND(A69&gt;'Maquette CGRP indicé'!$C$31-1,A69&lt;'Maquette CGRP indicé'!$D$31+1),"X",""))</f>
        <v/>
      </c>
      <c r="J69" s="63" t="str">
        <f>IF(B69="","",IF(AND(A69&gt;'Maquette CGRP indicé'!$C$32-1,A69&lt;'Maquette CGRP indicé'!$D$32+1),"X",""))</f>
        <v/>
      </c>
      <c r="K69" s="63" t="str">
        <f>IF(B69="","",IF(AND(A69&gt;'Maquette CGRP indicé'!$C$33-1,A69&lt;'Maquette CGRP indicé'!$D$33+1),"X",""))</f>
        <v/>
      </c>
      <c r="L69" s="63" t="str">
        <f>IF(B69="","",IF(AND(A69&gt;'Maquette CGRP indicé'!$C$34-1,A69&lt;'Maquette CGRP indicé'!$D$34+1),"X",""))</f>
        <v/>
      </c>
      <c r="M69" s="63" t="str">
        <f>IF(B69="","",IF(AND(A69&gt;'Maquette CGRP indicé'!$C$35-1,A69&lt;'Maquette CGRP indicé'!$D$35+1),"X",""))</f>
        <v/>
      </c>
      <c r="N69" s="63" t="str">
        <f>IF(B69="","",IF(AND(A69&gt;'Maquette CGRP indicé'!$C$36-1,A69&lt;'Maquette CGRP indicé'!$D$36+1),"X",""))</f>
        <v/>
      </c>
      <c r="O69" s="63" t="str">
        <f>IF(B69="","",IF(AND(A69&gt;'Maquette CGRP indicé'!$C$37-1,A69&lt;'Maquette CGRP indicé'!$D$37+1),"X",""))</f>
        <v/>
      </c>
      <c r="P69" s="63" t="str">
        <f>IF(B69="","",IF(AND(A69&gt;'Maquette CGRP indicé'!$C$38-1,A69&lt;'Maquette CGRP indicé'!$D$38+1),"X",""))</f>
        <v/>
      </c>
      <c r="Q69" s="63" t="str">
        <f>IF(B69="","",IF(AND(A69&gt;'Maquette CGRP indicé'!$C$39-1,A69&lt;'Maquette CGRP indicé'!$D$39+1),"X",""))</f>
        <v/>
      </c>
      <c r="W69" s="41" t="str">
        <f>IF(C69="","",'Maquette CGRP indicé'!$R$25)</f>
        <v/>
      </c>
      <c r="X69" s="42" t="str">
        <f>IF(D69="","",'Maquette CGRP indicé'!$R$26)</f>
        <v/>
      </c>
      <c r="Y69" s="42" t="str">
        <f>IF(E69="","",'Maquette CGRP indicé'!$R$27)</f>
        <v/>
      </c>
      <c r="Z69" s="42" t="str">
        <f>IF(F69="","",'Maquette CGRP indicé'!$R$28)</f>
        <v/>
      </c>
      <c r="AA69" s="42" t="str">
        <f>IF(G69="","",'Maquette CGRP indicé'!$R$29)</f>
        <v/>
      </c>
      <c r="AB69" s="42" t="str">
        <f>IF(H69="","",'Maquette CGRP indicé'!$R$30)</f>
        <v/>
      </c>
      <c r="AC69" s="42" t="str">
        <f>IF(I69="","",'Maquette CGRP indicé'!$R$31)</f>
        <v/>
      </c>
      <c r="AD69" s="42" t="str">
        <f>IF(J69="","",'Maquette CGRP indicé'!$R$32)</f>
        <v/>
      </c>
      <c r="AE69" s="42" t="str">
        <f>IF(K69="","",'Maquette CGRP indicé'!$R$33)</f>
        <v/>
      </c>
      <c r="AF69" s="42" t="str">
        <f>IF(L69="","",'Maquette CGRP indicé'!$R$34)</f>
        <v/>
      </c>
      <c r="AG69" s="42" t="str">
        <f>IF(M69="","",'Maquette CGRP indicé'!$R$35)</f>
        <v/>
      </c>
      <c r="AH69" s="42" t="str">
        <f>IF(N69="","",'Maquette CGRP indicé'!$R$36)</f>
        <v/>
      </c>
      <c r="AI69" s="42" t="str">
        <f>IF(O69="","",'Maquette CGRP indicé'!$R$37)</f>
        <v/>
      </c>
      <c r="AJ69" s="42" t="str">
        <f>IF(P69="","",'Maquette CGRP indicé'!$R$38)</f>
        <v/>
      </c>
      <c r="AK69" s="42" t="str">
        <f>IF(Q69="","",'Maquette CGRP indicé'!$R$39)</f>
        <v/>
      </c>
      <c r="AL69" s="64"/>
      <c r="AM69" s="64"/>
      <c r="AN69" s="64"/>
      <c r="AO69" s="64"/>
      <c r="AP69" s="65"/>
      <c r="AQ69" s="45" t="str">
        <f>IF(C69="","",'Maquette CGRP indicé'!$G$25)</f>
        <v/>
      </c>
      <c r="AR69" s="46" t="str">
        <f>IF(D69="","",'Maquette CGRP indicé'!$G$26)</f>
        <v/>
      </c>
      <c r="AS69" s="46" t="str">
        <f>IF(E69="","",'Maquette CGRP indicé'!$G$27)</f>
        <v/>
      </c>
      <c r="AT69" s="46" t="str">
        <f>IF(F69="","",'Maquette CGRP indicé'!$G$28)</f>
        <v/>
      </c>
      <c r="AU69" s="46" t="str">
        <f>IF(G69="","",'Maquette CGRP indicé'!$G$29)</f>
        <v/>
      </c>
      <c r="AV69" s="46" t="str">
        <f>IF(H69="","",'Maquette CGRP indicé'!$G$30)</f>
        <v/>
      </c>
      <c r="AW69" s="46" t="str">
        <f>IF(I69="","",'Maquette CGRP indicé'!$G$31)</f>
        <v/>
      </c>
      <c r="AX69" s="46" t="str">
        <f>IF(J69="","",'Maquette CGRP indicé'!$G$32)</f>
        <v/>
      </c>
      <c r="AY69" s="46" t="str">
        <f>IF(K69="","",'Maquette CGRP indicé'!$G$33)</f>
        <v/>
      </c>
      <c r="AZ69" s="46" t="str">
        <f>IF(L69="","",'Maquette CGRP indicé'!$G$34)</f>
        <v/>
      </c>
      <c r="BA69" s="46" t="str">
        <f>IF(M69="","",'Maquette CGRP indicé'!$G$35)</f>
        <v/>
      </c>
      <c r="BB69" s="46" t="str">
        <f>IF(N69="","",'Maquette CGRP indicé'!$G$36)</f>
        <v/>
      </c>
      <c r="BC69" s="46" t="str">
        <f>IF(O69="","",'Maquette CGRP indicé'!$G$37)</f>
        <v/>
      </c>
      <c r="BD69" s="46" t="str">
        <f>IF(P69="","",'Maquette CGRP indicé'!$G$38)</f>
        <v/>
      </c>
      <c r="BE69" s="46" t="str">
        <f>IF(Q69="","",'Maquette CGRP indicé'!$G$39)</f>
        <v/>
      </c>
      <c r="BF69" s="68"/>
      <c r="BG69" s="68"/>
      <c r="BH69" s="68"/>
      <c r="BI69" s="68"/>
      <c r="BJ69" s="69"/>
      <c r="BK69" s="48" t="str">
        <f>IF(C69="","",'Maquette CGRP indicé'!$H$25)</f>
        <v/>
      </c>
      <c r="BL69" s="49" t="str">
        <f>IF(D69="","",'Maquette CGRP indicé'!$H$26)</f>
        <v/>
      </c>
      <c r="BM69" s="49" t="str">
        <f>IF(E69="","",'Maquette CGRP indicé'!$H$27)</f>
        <v/>
      </c>
      <c r="BN69" s="49" t="str">
        <f>IF(F69="","",'Maquette CGRP indicé'!$H$28)</f>
        <v/>
      </c>
      <c r="BO69" s="49" t="str">
        <f>IF(G69="","",'Maquette CGRP indicé'!$H$29)</f>
        <v/>
      </c>
      <c r="BP69" s="49" t="str">
        <f>IF(H69="","",'Maquette CGRP indicé'!$H$30)</f>
        <v/>
      </c>
      <c r="BQ69" s="49" t="str">
        <f>IF(I69="","",'Maquette CGRP indicé'!$H$31)</f>
        <v/>
      </c>
      <c r="BR69" s="49" t="str">
        <f>IF(J69="","",'Maquette CGRP indicé'!$H$32)</f>
        <v/>
      </c>
      <c r="BS69" s="49" t="str">
        <f>IF(K69="","",'Maquette CGRP indicé'!$H$33)</f>
        <v/>
      </c>
      <c r="BT69" s="49" t="str">
        <f>IF(L69="","",'Maquette CGRP indicé'!$H$34)</f>
        <v/>
      </c>
      <c r="BU69" s="49" t="str">
        <f>IF(M69="","",'Maquette CGRP indicé'!$H$35)</f>
        <v/>
      </c>
      <c r="BV69" s="49" t="str">
        <f>IF(N69="","",'Maquette CGRP indicé'!$H$36)</f>
        <v/>
      </c>
      <c r="BW69" s="49" t="str">
        <f>IF(O69="","",'Maquette CGRP indicé'!$H$37)</f>
        <v/>
      </c>
      <c r="BX69" s="49" t="str">
        <f>IF(P69="","",'Maquette CGRP indicé'!$H$38)</f>
        <v/>
      </c>
      <c r="BY69" s="49" t="str">
        <f>IF(Q69="","",'Maquette CGRP indicé'!$H$39)</f>
        <v/>
      </c>
      <c r="BZ69" s="72"/>
      <c r="CA69" s="72"/>
      <c r="CB69" s="72"/>
      <c r="CC69" s="72"/>
      <c r="CD69" s="73"/>
      <c r="CE69" s="38" t="str">
        <f>IF(C69="","",'Maquette CGRP indicé'!$I$25)</f>
        <v/>
      </c>
      <c r="CF69" s="39" t="str">
        <f>IF(D69="","",'Maquette CGRP indicé'!$I$26)</f>
        <v/>
      </c>
      <c r="CG69" s="39" t="str">
        <f>IF(E69="","",'Maquette CGRP indicé'!$I$27)</f>
        <v/>
      </c>
      <c r="CH69" s="39" t="str">
        <f>IF(F69="","",'Maquette CGRP indicé'!$I$28)</f>
        <v/>
      </c>
      <c r="CI69" s="39" t="str">
        <f>IF(G69="","",'Maquette CGRP indicé'!$I$29)</f>
        <v/>
      </c>
      <c r="CJ69" s="39" t="str">
        <f>IF(H69="","",'Maquette CGRP indicé'!$I$30)</f>
        <v/>
      </c>
      <c r="CK69" s="39" t="str">
        <f>IF(I69="","",'Maquette CGRP indicé'!$I$31)</f>
        <v/>
      </c>
      <c r="CL69" s="39" t="str">
        <f>IF(J69="","",'Maquette CGRP indicé'!$I$32)</f>
        <v/>
      </c>
      <c r="CM69" s="39" t="str">
        <f>IF(K69="","",'Maquette CGRP indicé'!$I$33)</f>
        <v/>
      </c>
      <c r="CN69" s="39" t="str">
        <f>IF(L69="","",'Maquette CGRP indicé'!$I$34)</f>
        <v/>
      </c>
      <c r="CO69" s="39" t="str">
        <f>IF(M69="","",'Maquette CGRP indicé'!$I$35)</f>
        <v/>
      </c>
      <c r="CP69" s="39" t="str">
        <f>IF(N69="","",'Maquette CGRP indicé'!$I$36)</f>
        <v/>
      </c>
      <c r="CQ69" s="39" t="str">
        <f>IF(O69="","",'Maquette CGRP indicé'!$I$37)</f>
        <v/>
      </c>
      <c r="CR69" s="39" t="str">
        <f>IF(P69="","",'Maquette CGRP indicé'!$I$38)</f>
        <v/>
      </c>
      <c r="CS69" s="39" t="str">
        <f>IF(Q69="","",'Maquette CGRP indicé'!$I$39)</f>
        <v/>
      </c>
      <c r="CT69" s="68"/>
      <c r="CU69" s="68"/>
      <c r="CV69" s="68"/>
      <c r="CW69" s="68"/>
      <c r="CX69" s="69"/>
      <c r="CY69" s="1">
        <f t="shared" si="16"/>
        <v>45358</v>
      </c>
      <c r="CZ69" s="1" t="str">
        <f t="shared" si="17"/>
        <v>04/03-07/04</v>
      </c>
      <c r="DA69" s="22" t="str">
        <f t="shared" si="18"/>
        <v/>
      </c>
      <c r="DB69" s="22" t="str">
        <f t="shared" si="19"/>
        <v/>
      </c>
      <c r="DC69" s="29" t="str">
        <f t="shared" si="20"/>
        <v/>
      </c>
      <c r="DD69" s="29" t="str">
        <f t="shared" si="21"/>
        <v/>
      </c>
      <c r="DE69" s="29" t="str">
        <f t="shared" si="22"/>
        <v/>
      </c>
    </row>
    <row r="70" spans="1:109">
      <c r="A70" s="9">
        <f t="shared" si="23"/>
        <v>45359</v>
      </c>
      <c r="B70" s="9" t="str">
        <f>IF(AND(formules!$K$29="sogarantykids",A70&gt;formules!$F$30),"",VLOOKUP(TEXT(A70,"jj/mm"),formules!B:C,2,FALSE))</f>
        <v>04/03-07/04</v>
      </c>
      <c r="C70" s="63" t="str">
        <f>IF(B70="","",IF(AND(A70&gt;'Maquette CGRP indicé'!$C$25-1,A70&lt;'Maquette CGRP indicé'!$D$25+1),"X",""))</f>
        <v/>
      </c>
      <c r="D70" s="63" t="str">
        <f>IF(B70="","",IF(AND(A70&gt;'Maquette CGRP indicé'!$C$26-1,A70&lt;'Maquette CGRP indicé'!$D$26+1),"X",""))</f>
        <v/>
      </c>
      <c r="E70" s="63" t="str">
        <f>IF(B70="","",IF(AND(A70&gt;'Maquette CGRP indicé'!$C$27-1,A70&lt;'Maquette CGRP indicé'!$D$27+1),"X",""))</f>
        <v/>
      </c>
      <c r="F70" s="63" t="str">
        <f>IF(B70="","",IF(AND(A70&gt;'Maquette CGRP indicé'!$C$28-1,A70&lt;'Maquette CGRP indicé'!$D$28+1),"X",""))</f>
        <v/>
      </c>
      <c r="G70" s="63" t="str">
        <f>IF(B70="","",IF(AND(A70&gt;'Maquette CGRP indicé'!$C$29-1,A70&lt;'Maquette CGRP indicé'!$D$29+1),"X",""))</f>
        <v/>
      </c>
      <c r="H70" s="63" t="str">
        <f>IF(B70="","",IF(AND(A70&gt;'Maquette CGRP indicé'!$C$30-1,A70&lt;'Maquette CGRP indicé'!$D$30+1),"X",""))</f>
        <v/>
      </c>
      <c r="I70" s="63" t="str">
        <f>IF(B70="","",IF(AND(A70&gt;'Maquette CGRP indicé'!$C$31-1,A70&lt;'Maquette CGRP indicé'!$D$31+1),"X",""))</f>
        <v/>
      </c>
      <c r="J70" s="63" t="str">
        <f>IF(B70="","",IF(AND(A70&gt;'Maquette CGRP indicé'!$C$32-1,A70&lt;'Maquette CGRP indicé'!$D$32+1),"X",""))</f>
        <v/>
      </c>
      <c r="K70" s="63" t="str">
        <f>IF(B70="","",IF(AND(A70&gt;'Maquette CGRP indicé'!$C$33-1,A70&lt;'Maquette CGRP indicé'!$D$33+1),"X",""))</f>
        <v/>
      </c>
      <c r="L70" s="63" t="str">
        <f>IF(B70="","",IF(AND(A70&gt;'Maquette CGRP indicé'!$C$34-1,A70&lt;'Maquette CGRP indicé'!$D$34+1),"X",""))</f>
        <v/>
      </c>
      <c r="M70" s="63" t="str">
        <f>IF(B70="","",IF(AND(A70&gt;'Maquette CGRP indicé'!$C$35-1,A70&lt;'Maquette CGRP indicé'!$D$35+1),"X",""))</f>
        <v/>
      </c>
      <c r="N70" s="63" t="str">
        <f>IF(B70="","",IF(AND(A70&gt;'Maquette CGRP indicé'!$C$36-1,A70&lt;'Maquette CGRP indicé'!$D$36+1),"X",""))</f>
        <v/>
      </c>
      <c r="O70" s="63" t="str">
        <f>IF(B70="","",IF(AND(A70&gt;'Maquette CGRP indicé'!$C$37-1,A70&lt;'Maquette CGRP indicé'!$D$37+1),"X",""))</f>
        <v/>
      </c>
      <c r="P70" s="63" t="str">
        <f>IF(B70="","",IF(AND(A70&gt;'Maquette CGRP indicé'!$C$38-1,A70&lt;'Maquette CGRP indicé'!$D$38+1),"X",""))</f>
        <v/>
      </c>
      <c r="Q70" s="63" t="str">
        <f>IF(B70="","",IF(AND(A70&gt;'Maquette CGRP indicé'!$C$39-1,A70&lt;'Maquette CGRP indicé'!$D$39+1),"X",""))</f>
        <v/>
      </c>
      <c r="W70" s="41" t="str">
        <f>IF(C70="","",'Maquette CGRP indicé'!$R$25)</f>
        <v/>
      </c>
      <c r="X70" s="42" t="str">
        <f>IF(D70="","",'Maquette CGRP indicé'!$R$26)</f>
        <v/>
      </c>
      <c r="Y70" s="42" t="str">
        <f>IF(E70="","",'Maquette CGRP indicé'!$R$27)</f>
        <v/>
      </c>
      <c r="Z70" s="42" t="str">
        <f>IF(F70="","",'Maquette CGRP indicé'!$R$28)</f>
        <v/>
      </c>
      <c r="AA70" s="42" t="str">
        <f>IF(G70="","",'Maquette CGRP indicé'!$R$29)</f>
        <v/>
      </c>
      <c r="AB70" s="42" t="str">
        <f>IF(H70="","",'Maquette CGRP indicé'!$R$30)</f>
        <v/>
      </c>
      <c r="AC70" s="42" t="str">
        <f>IF(I70="","",'Maquette CGRP indicé'!$R$31)</f>
        <v/>
      </c>
      <c r="AD70" s="42" t="str">
        <f>IF(J70="","",'Maquette CGRP indicé'!$R$32)</f>
        <v/>
      </c>
      <c r="AE70" s="42" t="str">
        <f>IF(K70="","",'Maquette CGRP indicé'!$R$33)</f>
        <v/>
      </c>
      <c r="AF70" s="42" t="str">
        <f>IF(L70="","",'Maquette CGRP indicé'!$R$34)</f>
        <v/>
      </c>
      <c r="AG70" s="42" t="str">
        <f>IF(M70="","",'Maquette CGRP indicé'!$R$35)</f>
        <v/>
      </c>
      <c r="AH70" s="42" t="str">
        <f>IF(N70="","",'Maquette CGRP indicé'!$R$36)</f>
        <v/>
      </c>
      <c r="AI70" s="42" t="str">
        <f>IF(O70="","",'Maquette CGRP indicé'!$R$37)</f>
        <v/>
      </c>
      <c r="AJ70" s="42" t="str">
        <f>IF(P70="","",'Maquette CGRP indicé'!$R$38)</f>
        <v/>
      </c>
      <c r="AK70" s="42" t="str">
        <f>IF(Q70="","",'Maquette CGRP indicé'!$R$39)</f>
        <v/>
      </c>
      <c r="AL70" s="64"/>
      <c r="AM70" s="64"/>
      <c r="AN70" s="64"/>
      <c r="AO70" s="64"/>
      <c r="AP70" s="65"/>
      <c r="AQ70" s="45" t="str">
        <f>IF(C70="","",'Maquette CGRP indicé'!$G$25)</f>
        <v/>
      </c>
      <c r="AR70" s="46" t="str">
        <f>IF(D70="","",'Maquette CGRP indicé'!$G$26)</f>
        <v/>
      </c>
      <c r="AS70" s="46" t="str">
        <f>IF(E70="","",'Maquette CGRP indicé'!$G$27)</f>
        <v/>
      </c>
      <c r="AT70" s="46" t="str">
        <f>IF(F70="","",'Maquette CGRP indicé'!$G$28)</f>
        <v/>
      </c>
      <c r="AU70" s="46" t="str">
        <f>IF(G70="","",'Maquette CGRP indicé'!$G$29)</f>
        <v/>
      </c>
      <c r="AV70" s="46" t="str">
        <f>IF(H70="","",'Maquette CGRP indicé'!$G$30)</f>
        <v/>
      </c>
      <c r="AW70" s="46" t="str">
        <f>IF(I70="","",'Maquette CGRP indicé'!$G$31)</f>
        <v/>
      </c>
      <c r="AX70" s="46" t="str">
        <f>IF(J70="","",'Maquette CGRP indicé'!$G$32)</f>
        <v/>
      </c>
      <c r="AY70" s="46" t="str">
        <f>IF(K70="","",'Maquette CGRP indicé'!$G$33)</f>
        <v/>
      </c>
      <c r="AZ70" s="46" t="str">
        <f>IF(L70="","",'Maquette CGRP indicé'!$G$34)</f>
        <v/>
      </c>
      <c r="BA70" s="46" t="str">
        <f>IF(M70="","",'Maquette CGRP indicé'!$G$35)</f>
        <v/>
      </c>
      <c r="BB70" s="46" t="str">
        <f>IF(N70="","",'Maquette CGRP indicé'!$G$36)</f>
        <v/>
      </c>
      <c r="BC70" s="46" t="str">
        <f>IF(O70="","",'Maquette CGRP indicé'!$G$37)</f>
        <v/>
      </c>
      <c r="BD70" s="46" t="str">
        <f>IF(P70="","",'Maquette CGRP indicé'!$G$38)</f>
        <v/>
      </c>
      <c r="BE70" s="46" t="str">
        <f>IF(Q70="","",'Maquette CGRP indicé'!$G$39)</f>
        <v/>
      </c>
      <c r="BF70" s="68"/>
      <c r="BG70" s="68"/>
      <c r="BH70" s="68"/>
      <c r="BI70" s="68"/>
      <c r="BJ70" s="69"/>
      <c r="BK70" s="48" t="str">
        <f>IF(C70="","",'Maquette CGRP indicé'!$H$25)</f>
        <v/>
      </c>
      <c r="BL70" s="49" t="str">
        <f>IF(D70="","",'Maquette CGRP indicé'!$H$26)</f>
        <v/>
      </c>
      <c r="BM70" s="49" t="str">
        <f>IF(E70="","",'Maquette CGRP indicé'!$H$27)</f>
        <v/>
      </c>
      <c r="BN70" s="49" t="str">
        <f>IF(F70="","",'Maquette CGRP indicé'!$H$28)</f>
        <v/>
      </c>
      <c r="BO70" s="49" t="str">
        <f>IF(G70="","",'Maquette CGRP indicé'!$H$29)</f>
        <v/>
      </c>
      <c r="BP70" s="49" t="str">
        <f>IF(H70="","",'Maquette CGRP indicé'!$H$30)</f>
        <v/>
      </c>
      <c r="BQ70" s="49" t="str">
        <f>IF(I70="","",'Maquette CGRP indicé'!$H$31)</f>
        <v/>
      </c>
      <c r="BR70" s="49" t="str">
        <f>IF(J70="","",'Maquette CGRP indicé'!$H$32)</f>
        <v/>
      </c>
      <c r="BS70" s="49" t="str">
        <f>IF(K70="","",'Maquette CGRP indicé'!$H$33)</f>
        <v/>
      </c>
      <c r="BT70" s="49" t="str">
        <f>IF(L70="","",'Maquette CGRP indicé'!$H$34)</f>
        <v/>
      </c>
      <c r="BU70" s="49" t="str">
        <f>IF(M70="","",'Maquette CGRP indicé'!$H$35)</f>
        <v/>
      </c>
      <c r="BV70" s="49" t="str">
        <f>IF(N70="","",'Maquette CGRP indicé'!$H$36)</f>
        <v/>
      </c>
      <c r="BW70" s="49" t="str">
        <f>IF(O70="","",'Maquette CGRP indicé'!$H$37)</f>
        <v/>
      </c>
      <c r="BX70" s="49" t="str">
        <f>IF(P70="","",'Maquette CGRP indicé'!$H$38)</f>
        <v/>
      </c>
      <c r="BY70" s="49" t="str">
        <f>IF(Q70="","",'Maquette CGRP indicé'!$H$39)</f>
        <v/>
      </c>
      <c r="BZ70" s="72"/>
      <c r="CA70" s="72"/>
      <c r="CB70" s="72"/>
      <c r="CC70" s="72"/>
      <c r="CD70" s="73"/>
      <c r="CE70" s="38" t="str">
        <f>IF(C70="","",'Maquette CGRP indicé'!$I$25)</f>
        <v/>
      </c>
      <c r="CF70" s="39" t="str">
        <f>IF(D70="","",'Maquette CGRP indicé'!$I$26)</f>
        <v/>
      </c>
      <c r="CG70" s="39" t="str">
        <f>IF(E70="","",'Maquette CGRP indicé'!$I$27)</f>
        <v/>
      </c>
      <c r="CH70" s="39" t="str">
        <f>IF(F70="","",'Maquette CGRP indicé'!$I$28)</f>
        <v/>
      </c>
      <c r="CI70" s="39" t="str">
        <f>IF(G70="","",'Maquette CGRP indicé'!$I$29)</f>
        <v/>
      </c>
      <c r="CJ70" s="39" t="str">
        <f>IF(H70="","",'Maquette CGRP indicé'!$I$30)</f>
        <v/>
      </c>
      <c r="CK70" s="39" t="str">
        <f>IF(I70="","",'Maquette CGRP indicé'!$I$31)</f>
        <v/>
      </c>
      <c r="CL70" s="39" t="str">
        <f>IF(J70="","",'Maquette CGRP indicé'!$I$32)</f>
        <v/>
      </c>
      <c r="CM70" s="39" t="str">
        <f>IF(K70="","",'Maquette CGRP indicé'!$I$33)</f>
        <v/>
      </c>
      <c r="CN70" s="39" t="str">
        <f>IF(L70="","",'Maquette CGRP indicé'!$I$34)</f>
        <v/>
      </c>
      <c r="CO70" s="39" t="str">
        <f>IF(M70="","",'Maquette CGRP indicé'!$I$35)</f>
        <v/>
      </c>
      <c r="CP70" s="39" t="str">
        <f>IF(N70="","",'Maquette CGRP indicé'!$I$36)</f>
        <v/>
      </c>
      <c r="CQ70" s="39" t="str">
        <f>IF(O70="","",'Maquette CGRP indicé'!$I$37)</f>
        <v/>
      </c>
      <c r="CR70" s="39" t="str">
        <f>IF(P70="","",'Maquette CGRP indicé'!$I$38)</f>
        <v/>
      </c>
      <c r="CS70" s="39" t="str">
        <f>IF(Q70="","",'Maquette CGRP indicé'!$I$39)</f>
        <v/>
      </c>
      <c r="CT70" s="68"/>
      <c r="CU70" s="68"/>
      <c r="CV70" s="68"/>
      <c r="CW70" s="68"/>
      <c r="CX70" s="69"/>
      <c r="CY70" s="1">
        <f t="shared" si="16"/>
        <v>45359</v>
      </c>
      <c r="CZ70" s="1" t="str">
        <f t="shared" si="17"/>
        <v>04/03-07/04</v>
      </c>
      <c r="DA70" s="22" t="str">
        <f t="shared" si="18"/>
        <v/>
      </c>
      <c r="DB70" s="22" t="str">
        <f t="shared" si="19"/>
        <v/>
      </c>
      <c r="DC70" s="29" t="str">
        <f t="shared" si="20"/>
        <v/>
      </c>
      <c r="DD70" s="29" t="str">
        <f t="shared" si="21"/>
        <v/>
      </c>
      <c r="DE70" s="29" t="str">
        <f t="shared" si="22"/>
        <v/>
      </c>
    </row>
    <row r="71" spans="1:109">
      <c r="A71" s="9">
        <f t="shared" si="23"/>
        <v>45360</v>
      </c>
      <c r="B71" s="9" t="str">
        <f>IF(AND(formules!$K$29="sogarantykids",A71&gt;formules!$F$30),"",VLOOKUP(TEXT(A71,"jj/mm"),formules!B:C,2,FALSE))</f>
        <v>04/03-07/04</v>
      </c>
      <c r="C71" s="63" t="str">
        <f>IF(B71="","",IF(AND(A71&gt;'Maquette CGRP indicé'!$C$25-1,A71&lt;'Maquette CGRP indicé'!$D$25+1),"X",""))</f>
        <v/>
      </c>
      <c r="D71" s="63" t="str">
        <f>IF(B71="","",IF(AND(A71&gt;'Maquette CGRP indicé'!$C$26-1,A71&lt;'Maquette CGRP indicé'!$D$26+1),"X",""))</f>
        <v/>
      </c>
      <c r="E71" s="63" t="str">
        <f>IF(B71="","",IF(AND(A71&gt;'Maquette CGRP indicé'!$C$27-1,A71&lt;'Maquette CGRP indicé'!$D$27+1),"X",""))</f>
        <v/>
      </c>
      <c r="F71" s="63" t="str">
        <f>IF(B71="","",IF(AND(A71&gt;'Maquette CGRP indicé'!$C$28-1,A71&lt;'Maquette CGRP indicé'!$D$28+1),"X",""))</f>
        <v/>
      </c>
      <c r="G71" s="63" t="str">
        <f>IF(B71="","",IF(AND(A71&gt;'Maquette CGRP indicé'!$C$29-1,A71&lt;'Maquette CGRP indicé'!$D$29+1),"X",""))</f>
        <v/>
      </c>
      <c r="H71" s="63" t="str">
        <f>IF(B71="","",IF(AND(A71&gt;'Maquette CGRP indicé'!$C$30-1,A71&lt;'Maquette CGRP indicé'!$D$30+1),"X",""))</f>
        <v/>
      </c>
      <c r="I71" s="63" t="str">
        <f>IF(B71="","",IF(AND(A71&gt;'Maquette CGRP indicé'!$C$31-1,A71&lt;'Maquette CGRP indicé'!$D$31+1),"X",""))</f>
        <v/>
      </c>
      <c r="J71" s="63" t="str">
        <f>IF(B71="","",IF(AND(A71&gt;'Maquette CGRP indicé'!$C$32-1,A71&lt;'Maquette CGRP indicé'!$D$32+1),"X",""))</f>
        <v/>
      </c>
      <c r="K71" s="63" t="str">
        <f>IF(B71="","",IF(AND(A71&gt;'Maquette CGRP indicé'!$C$33-1,A71&lt;'Maquette CGRP indicé'!$D$33+1),"X",""))</f>
        <v/>
      </c>
      <c r="L71" s="63" t="str">
        <f>IF(B71="","",IF(AND(A71&gt;'Maquette CGRP indicé'!$C$34-1,A71&lt;'Maquette CGRP indicé'!$D$34+1),"X",""))</f>
        <v/>
      </c>
      <c r="M71" s="63" t="str">
        <f>IF(B71="","",IF(AND(A71&gt;'Maquette CGRP indicé'!$C$35-1,A71&lt;'Maquette CGRP indicé'!$D$35+1),"X",""))</f>
        <v/>
      </c>
      <c r="N71" s="63" t="str">
        <f>IF(B71="","",IF(AND(A71&gt;'Maquette CGRP indicé'!$C$36-1,A71&lt;'Maquette CGRP indicé'!$D$36+1),"X",""))</f>
        <v/>
      </c>
      <c r="O71" s="63" t="str">
        <f>IF(B71="","",IF(AND(A71&gt;'Maquette CGRP indicé'!$C$37-1,A71&lt;'Maquette CGRP indicé'!$D$37+1),"X",""))</f>
        <v/>
      </c>
      <c r="P71" s="63" t="str">
        <f>IF(B71="","",IF(AND(A71&gt;'Maquette CGRP indicé'!$C$38-1,A71&lt;'Maquette CGRP indicé'!$D$38+1),"X",""))</f>
        <v/>
      </c>
      <c r="Q71" s="63" t="str">
        <f>IF(B71="","",IF(AND(A71&gt;'Maquette CGRP indicé'!$C$39-1,A71&lt;'Maquette CGRP indicé'!$D$39+1),"X",""))</f>
        <v/>
      </c>
      <c r="W71" s="41" t="str">
        <f>IF(C71="","",'Maquette CGRP indicé'!$R$25)</f>
        <v/>
      </c>
      <c r="X71" s="42" t="str">
        <f>IF(D71="","",'Maquette CGRP indicé'!$R$26)</f>
        <v/>
      </c>
      <c r="Y71" s="42" t="str">
        <f>IF(E71="","",'Maquette CGRP indicé'!$R$27)</f>
        <v/>
      </c>
      <c r="Z71" s="42" t="str">
        <f>IF(F71="","",'Maquette CGRP indicé'!$R$28)</f>
        <v/>
      </c>
      <c r="AA71" s="42" t="str">
        <f>IF(G71="","",'Maquette CGRP indicé'!$R$29)</f>
        <v/>
      </c>
      <c r="AB71" s="42" t="str">
        <f>IF(H71="","",'Maquette CGRP indicé'!$R$30)</f>
        <v/>
      </c>
      <c r="AC71" s="42" t="str">
        <f>IF(I71="","",'Maquette CGRP indicé'!$R$31)</f>
        <v/>
      </c>
      <c r="AD71" s="42" t="str">
        <f>IF(J71="","",'Maquette CGRP indicé'!$R$32)</f>
        <v/>
      </c>
      <c r="AE71" s="42" t="str">
        <f>IF(K71="","",'Maquette CGRP indicé'!$R$33)</f>
        <v/>
      </c>
      <c r="AF71" s="42" t="str">
        <f>IF(L71="","",'Maquette CGRP indicé'!$R$34)</f>
        <v/>
      </c>
      <c r="AG71" s="42" t="str">
        <f>IF(M71="","",'Maquette CGRP indicé'!$R$35)</f>
        <v/>
      </c>
      <c r="AH71" s="42" t="str">
        <f>IF(N71="","",'Maquette CGRP indicé'!$R$36)</f>
        <v/>
      </c>
      <c r="AI71" s="42" t="str">
        <f>IF(O71="","",'Maquette CGRP indicé'!$R$37)</f>
        <v/>
      </c>
      <c r="AJ71" s="42" t="str">
        <f>IF(P71="","",'Maquette CGRP indicé'!$R$38)</f>
        <v/>
      </c>
      <c r="AK71" s="42" t="str">
        <f>IF(Q71="","",'Maquette CGRP indicé'!$R$39)</f>
        <v/>
      </c>
      <c r="AL71" s="64"/>
      <c r="AM71" s="64"/>
      <c r="AN71" s="64"/>
      <c r="AO71" s="64"/>
      <c r="AP71" s="65"/>
      <c r="AQ71" s="45" t="str">
        <f>IF(C71="","",'Maquette CGRP indicé'!$G$25)</f>
        <v/>
      </c>
      <c r="AR71" s="46" t="str">
        <f>IF(D71="","",'Maquette CGRP indicé'!$G$26)</f>
        <v/>
      </c>
      <c r="AS71" s="46" t="str">
        <f>IF(E71="","",'Maquette CGRP indicé'!$G$27)</f>
        <v/>
      </c>
      <c r="AT71" s="46" t="str">
        <f>IF(F71="","",'Maquette CGRP indicé'!$G$28)</f>
        <v/>
      </c>
      <c r="AU71" s="46" t="str">
        <f>IF(G71="","",'Maquette CGRP indicé'!$G$29)</f>
        <v/>
      </c>
      <c r="AV71" s="46" t="str">
        <f>IF(H71="","",'Maquette CGRP indicé'!$G$30)</f>
        <v/>
      </c>
      <c r="AW71" s="46" t="str">
        <f>IF(I71="","",'Maquette CGRP indicé'!$G$31)</f>
        <v/>
      </c>
      <c r="AX71" s="46" t="str">
        <f>IF(J71="","",'Maquette CGRP indicé'!$G$32)</f>
        <v/>
      </c>
      <c r="AY71" s="46" t="str">
        <f>IF(K71="","",'Maquette CGRP indicé'!$G$33)</f>
        <v/>
      </c>
      <c r="AZ71" s="46" t="str">
        <f>IF(L71="","",'Maquette CGRP indicé'!$G$34)</f>
        <v/>
      </c>
      <c r="BA71" s="46" t="str">
        <f>IF(M71="","",'Maquette CGRP indicé'!$G$35)</f>
        <v/>
      </c>
      <c r="BB71" s="46" t="str">
        <f>IF(N71="","",'Maquette CGRP indicé'!$G$36)</f>
        <v/>
      </c>
      <c r="BC71" s="46" t="str">
        <f>IF(O71="","",'Maquette CGRP indicé'!$G$37)</f>
        <v/>
      </c>
      <c r="BD71" s="46" t="str">
        <f>IF(P71="","",'Maquette CGRP indicé'!$G$38)</f>
        <v/>
      </c>
      <c r="BE71" s="46" t="str">
        <f>IF(Q71="","",'Maquette CGRP indicé'!$G$39)</f>
        <v/>
      </c>
      <c r="BF71" s="68"/>
      <c r="BG71" s="68"/>
      <c r="BH71" s="68"/>
      <c r="BI71" s="68"/>
      <c r="BJ71" s="69"/>
      <c r="BK71" s="48" t="str">
        <f>IF(C71="","",'Maquette CGRP indicé'!$H$25)</f>
        <v/>
      </c>
      <c r="BL71" s="49" t="str">
        <f>IF(D71="","",'Maquette CGRP indicé'!$H$26)</f>
        <v/>
      </c>
      <c r="BM71" s="49" t="str">
        <f>IF(E71="","",'Maquette CGRP indicé'!$H$27)</f>
        <v/>
      </c>
      <c r="BN71" s="49" t="str">
        <f>IF(F71="","",'Maquette CGRP indicé'!$H$28)</f>
        <v/>
      </c>
      <c r="BO71" s="49" t="str">
        <f>IF(G71="","",'Maquette CGRP indicé'!$H$29)</f>
        <v/>
      </c>
      <c r="BP71" s="49" t="str">
        <f>IF(H71="","",'Maquette CGRP indicé'!$H$30)</f>
        <v/>
      </c>
      <c r="BQ71" s="49" t="str">
        <f>IF(I71="","",'Maquette CGRP indicé'!$H$31)</f>
        <v/>
      </c>
      <c r="BR71" s="49" t="str">
        <f>IF(J71="","",'Maquette CGRP indicé'!$H$32)</f>
        <v/>
      </c>
      <c r="BS71" s="49" t="str">
        <f>IF(K71="","",'Maquette CGRP indicé'!$H$33)</f>
        <v/>
      </c>
      <c r="BT71" s="49" t="str">
        <f>IF(L71="","",'Maquette CGRP indicé'!$H$34)</f>
        <v/>
      </c>
      <c r="BU71" s="49" t="str">
        <f>IF(M71="","",'Maquette CGRP indicé'!$H$35)</f>
        <v/>
      </c>
      <c r="BV71" s="49" t="str">
        <f>IF(N71="","",'Maquette CGRP indicé'!$H$36)</f>
        <v/>
      </c>
      <c r="BW71" s="49" t="str">
        <f>IF(O71="","",'Maquette CGRP indicé'!$H$37)</f>
        <v/>
      </c>
      <c r="BX71" s="49" t="str">
        <f>IF(P71="","",'Maquette CGRP indicé'!$H$38)</f>
        <v/>
      </c>
      <c r="BY71" s="49" t="str">
        <f>IF(Q71="","",'Maquette CGRP indicé'!$H$39)</f>
        <v/>
      </c>
      <c r="BZ71" s="72"/>
      <c r="CA71" s="72"/>
      <c r="CB71" s="72"/>
      <c r="CC71" s="72"/>
      <c r="CD71" s="73"/>
      <c r="CE71" s="38" t="str">
        <f>IF(C71="","",'Maquette CGRP indicé'!$I$25)</f>
        <v/>
      </c>
      <c r="CF71" s="39" t="str">
        <f>IF(D71="","",'Maquette CGRP indicé'!$I$26)</f>
        <v/>
      </c>
      <c r="CG71" s="39" t="str">
        <f>IF(E71="","",'Maquette CGRP indicé'!$I$27)</f>
        <v/>
      </c>
      <c r="CH71" s="39" t="str">
        <f>IF(F71="","",'Maquette CGRP indicé'!$I$28)</f>
        <v/>
      </c>
      <c r="CI71" s="39" t="str">
        <f>IF(G71="","",'Maquette CGRP indicé'!$I$29)</f>
        <v/>
      </c>
      <c r="CJ71" s="39" t="str">
        <f>IF(H71="","",'Maquette CGRP indicé'!$I$30)</f>
        <v/>
      </c>
      <c r="CK71" s="39" t="str">
        <f>IF(I71="","",'Maquette CGRP indicé'!$I$31)</f>
        <v/>
      </c>
      <c r="CL71" s="39" t="str">
        <f>IF(J71="","",'Maquette CGRP indicé'!$I$32)</f>
        <v/>
      </c>
      <c r="CM71" s="39" t="str">
        <f>IF(K71="","",'Maquette CGRP indicé'!$I$33)</f>
        <v/>
      </c>
      <c r="CN71" s="39" t="str">
        <f>IF(L71="","",'Maquette CGRP indicé'!$I$34)</f>
        <v/>
      </c>
      <c r="CO71" s="39" t="str">
        <f>IF(M71="","",'Maquette CGRP indicé'!$I$35)</f>
        <v/>
      </c>
      <c r="CP71" s="39" t="str">
        <f>IF(N71="","",'Maquette CGRP indicé'!$I$36)</f>
        <v/>
      </c>
      <c r="CQ71" s="39" t="str">
        <f>IF(O71="","",'Maquette CGRP indicé'!$I$37)</f>
        <v/>
      </c>
      <c r="CR71" s="39" t="str">
        <f>IF(P71="","",'Maquette CGRP indicé'!$I$38)</f>
        <v/>
      </c>
      <c r="CS71" s="39" t="str">
        <f>IF(Q71="","",'Maquette CGRP indicé'!$I$39)</f>
        <v/>
      </c>
      <c r="CT71" s="68"/>
      <c r="CU71" s="68"/>
      <c r="CV71" s="68"/>
      <c r="CW71" s="68"/>
      <c r="CX71" s="69"/>
      <c r="CY71" s="1">
        <f t="shared" si="16"/>
        <v>45360</v>
      </c>
      <c r="CZ71" s="1" t="str">
        <f t="shared" si="17"/>
        <v>04/03-07/04</v>
      </c>
      <c r="DA71" s="22" t="str">
        <f t="shared" si="18"/>
        <v/>
      </c>
      <c r="DB71" s="22" t="str">
        <f t="shared" si="19"/>
        <v/>
      </c>
      <c r="DC71" s="29" t="str">
        <f t="shared" si="20"/>
        <v/>
      </c>
      <c r="DD71" s="29" t="str">
        <f t="shared" si="21"/>
        <v/>
      </c>
      <c r="DE71" s="29" t="str">
        <f t="shared" si="22"/>
        <v/>
      </c>
    </row>
    <row r="72" spans="1:109">
      <c r="A72" s="9">
        <f t="shared" si="23"/>
        <v>45361</v>
      </c>
      <c r="B72" s="9" t="str">
        <f>IF(AND(formules!$K$29="sogarantykids",A72&gt;formules!$F$30),"",VLOOKUP(TEXT(A72,"jj/mm"),formules!B:C,2,FALSE))</f>
        <v>04/03-07/04</v>
      </c>
      <c r="C72" s="63" t="str">
        <f>IF(B72="","",IF(AND(A72&gt;'Maquette CGRP indicé'!$C$25-1,A72&lt;'Maquette CGRP indicé'!$D$25+1),"X",""))</f>
        <v/>
      </c>
      <c r="D72" s="63" t="str">
        <f>IF(B72="","",IF(AND(A72&gt;'Maquette CGRP indicé'!$C$26-1,A72&lt;'Maquette CGRP indicé'!$D$26+1),"X",""))</f>
        <v/>
      </c>
      <c r="E72" s="63" t="str">
        <f>IF(B72="","",IF(AND(A72&gt;'Maquette CGRP indicé'!$C$27-1,A72&lt;'Maquette CGRP indicé'!$D$27+1),"X",""))</f>
        <v/>
      </c>
      <c r="F72" s="63" t="str">
        <f>IF(B72="","",IF(AND(A72&gt;'Maquette CGRP indicé'!$C$28-1,A72&lt;'Maquette CGRP indicé'!$D$28+1),"X",""))</f>
        <v/>
      </c>
      <c r="G72" s="63" t="str">
        <f>IF(B72="","",IF(AND(A72&gt;'Maquette CGRP indicé'!$C$29-1,A72&lt;'Maquette CGRP indicé'!$D$29+1),"X",""))</f>
        <v/>
      </c>
      <c r="H72" s="63" t="str">
        <f>IF(B72="","",IF(AND(A72&gt;'Maquette CGRP indicé'!$C$30-1,A72&lt;'Maquette CGRP indicé'!$D$30+1),"X",""))</f>
        <v/>
      </c>
      <c r="I72" s="63" t="str">
        <f>IF(B72="","",IF(AND(A72&gt;'Maquette CGRP indicé'!$C$31-1,A72&lt;'Maquette CGRP indicé'!$D$31+1),"X",""))</f>
        <v/>
      </c>
      <c r="J72" s="63" t="str">
        <f>IF(B72="","",IF(AND(A72&gt;'Maquette CGRP indicé'!$C$32-1,A72&lt;'Maquette CGRP indicé'!$D$32+1),"X",""))</f>
        <v/>
      </c>
      <c r="K72" s="63" t="str">
        <f>IF(B72="","",IF(AND(A72&gt;'Maquette CGRP indicé'!$C$33-1,A72&lt;'Maquette CGRP indicé'!$D$33+1),"X",""))</f>
        <v/>
      </c>
      <c r="L72" s="63" t="str">
        <f>IF(B72="","",IF(AND(A72&gt;'Maquette CGRP indicé'!$C$34-1,A72&lt;'Maquette CGRP indicé'!$D$34+1),"X",""))</f>
        <v/>
      </c>
      <c r="M72" s="63" t="str">
        <f>IF(B72="","",IF(AND(A72&gt;'Maquette CGRP indicé'!$C$35-1,A72&lt;'Maquette CGRP indicé'!$D$35+1),"X",""))</f>
        <v/>
      </c>
      <c r="N72" s="63" t="str">
        <f>IF(B72="","",IF(AND(A72&gt;'Maquette CGRP indicé'!$C$36-1,A72&lt;'Maquette CGRP indicé'!$D$36+1),"X",""))</f>
        <v/>
      </c>
      <c r="O72" s="63" t="str">
        <f>IF(B72="","",IF(AND(A72&gt;'Maquette CGRP indicé'!$C$37-1,A72&lt;'Maquette CGRP indicé'!$D$37+1),"X",""))</f>
        <v/>
      </c>
      <c r="P72" s="63" t="str">
        <f>IF(B72="","",IF(AND(A72&gt;'Maquette CGRP indicé'!$C$38-1,A72&lt;'Maquette CGRP indicé'!$D$38+1),"X",""))</f>
        <v/>
      </c>
      <c r="Q72" s="63" t="str">
        <f>IF(B72="","",IF(AND(A72&gt;'Maquette CGRP indicé'!$C$39-1,A72&lt;'Maquette CGRP indicé'!$D$39+1),"X",""))</f>
        <v/>
      </c>
      <c r="W72" s="41" t="str">
        <f>IF(C72="","",'Maquette CGRP indicé'!$R$25)</f>
        <v/>
      </c>
      <c r="X72" s="42" t="str">
        <f>IF(D72="","",'Maquette CGRP indicé'!$R$26)</f>
        <v/>
      </c>
      <c r="Y72" s="42" t="str">
        <f>IF(E72="","",'Maquette CGRP indicé'!$R$27)</f>
        <v/>
      </c>
      <c r="Z72" s="42" t="str">
        <f>IF(F72="","",'Maquette CGRP indicé'!$R$28)</f>
        <v/>
      </c>
      <c r="AA72" s="42" t="str">
        <f>IF(G72="","",'Maquette CGRP indicé'!$R$29)</f>
        <v/>
      </c>
      <c r="AB72" s="42" t="str">
        <f>IF(H72="","",'Maquette CGRP indicé'!$R$30)</f>
        <v/>
      </c>
      <c r="AC72" s="42" t="str">
        <f>IF(I72="","",'Maquette CGRP indicé'!$R$31)</f>
        <v/>
      </c>
      <c r="AD72" s="42" t="str">
        <f>IF(J72="","",'Maquette CGRP indicé'!$R$32)</f>
        <v/>
      </c>
      <c r="AE72" s="42" t="str">
        <f>IF(K72="","",'Maquette CGRP indicé'!$R$33)</f>
        <v/>
      </c>
      <c r="AF72" s="42" t="str">
        <f>IF(L72="","",'Maquette CGRP indicé'!$R$34)</f>
        <v/>
      </c>
      <c r="AG72" s="42" t="str">
        <f>IF(M72="","",'Maquette CGRP indicé'!$R$35)</f>
        <v/>
      </c>
      <c r="AH72" s="42" t="str">
        <f>IF(N72="","",'Maquette CGRP indicé'!$R$36)</f>
        <v/>
      </c>
      <c r="AI72" s="42" t="str">
        <f>IF(O72="","",'Maquette CGRP indicé'!$R$37)</f>
        <v/>
      </c>
      <c r="AJ72" s="42" t="str">
        <f>IF(P72="","",'Maquette CGRP indicé'!$R$38)</f>
        <v/>
      </c>
      <c r="AK72" s="42" t="str">
        <f>IF(Q72="","",'Maquette CGRP indicé'!$R$39)</f>
        <v/>
      </c>
      <c r="AL72" s="64"/>
      <c r="AM72" s="64"/>
      <c r="AN72" s="64"/>
      <c r="AO72" s="64"/>
      <c r="AP72" s="65"/>
      <c r="AQ72" s="45" t="str">
        <f>IF(C72="","",'Maquette CGRP indicé'!$G$25)</f>
        <v/>
      </c>
      <c r="AR72" s="46" t="str">
        <f>IF(D72="","",'Maquette CGRP indicé'!$G$26)</f>
        <v/>
      </c>
      <c r="AS72" s="46" t="str">
        <f>IF(E72="","",'Maquette CGRP indicé'!$G$27)</f>
        <v/>
      </c>
      <c r="AT72" s="46" t="str">
        <f>IF(F72="","",'Maquette CGRP indicé'!$G$28)</f>
        <v/>
      </c>
      <c r="AU72" s="46" t="str">
        <f>IF(G72="","",'Maquette CGRP indicé'!$G$29)</f>
        <v/>
      </c>
      <c r="AV72" s="46" t="str">
        <f>IF(H72="","",'Maquette CGRP indicé'!$G$30)</f>
        <v/>
      </c>
      <c r="AW72" s="46" t="str">
        <f>IF(I72="","",'Maquette CGRP indicé'!$G$31)</f>
        <v/>
      </c>
      <c r="AX72" s="46" t="str">
        <f>IF(J72="","",'Maquette CGRP indicé'!$G$32)</f>
        <v/>
      </c>
      <c r="AY72" s="46" t="str">
        <f>IF(K72="","",'Maquette CGRP indicé'!$G$33)</f>
        <v/>
      </c>
      <c r="AZ72" s="46" t="str">
        <f>IF(L72="","",'Maquette CGRP indicé'!$G$34)</f>
        <v/>
      </c>
      <c r="BA72" s="46" t="str">
        <f>IF(M72="","",'Maquette CGRP indicé'!$G$35)</f>
        <v/>
      </c>
      <c r="BB72" s="46" t="str">
        <f>IF(N72="","",'Maquette CGRP indicé'!$G$36)</f>
        <v/>
      </c>
      <c r="BC72" s="46" t="str">
        <f>IF(O72="","",'Maquette CGRP indicé'!$G$37)</f>
        <v/>
      </c>
      <c r="BD72" s="46" t="str">
        <f>IF(P72="","",'Maquette CGRP indicé'!$G$38)</f>
        <v/>
      </c>
      <c r="BE72" s="46" t="str">
        <f>IF(Q72="","",'Maquette CGRP indicé'!$G$39)</f>
        <v/>
      </c>
      <c r="BF72" s="68"/>
      <c r="BG72" s="68"/>
      <c r="BH72" s="68"/>
      <c r="BI72" s="68"/>
      <c r="BJ72" s="69"/>
      <c r="BK72" s="48" t="str">
        <f>IF(C72="","",'Maquette CGRP indicé'!$H$25)</f>
        <v/>
      </c>
      <c r="BL72" s="49" t="str">
        <f>IF(D72="","",'Maquette CGRP indicé'!$H$26)</f>
        <v/>
      </c>
      <c r="BM72" s="49" t="str">
        <f>IF(E72="","",'Maquette CGRP indicé'!$H$27)</f>
        <v/>
      </c>
      <c r="BN72" s="49" t="str">
        <f>IF(F72="","",'Maquette CGRP indicé'!$H$28)</f>
        <v/>
      </c>
      <c r="BO72" s="49" t="str">
        <f>IF(G72="","",'Maquette CGRP indicé'!$H$29)</f>
        <v/>
      </c>
      <c r="BP72" s="49" t="str">
        <f>IF(H72="","",'Maquette CGRP indicé'!$H$30)</f>
        <v/>
      </c>
      <c r="BQ72" s="49" t="str">
        <f>IF(I72="","",'Maquette CGRP indicé'!$H$31)</f>
        <v/>
      </c>
      <c r="BR72" s="49" t="str">
        <f>IF(J72="","",'Maquette CGRP indicé'!$H$32)</f>
        <v/>
      </c>
      <c r="BS72" s="49" t="str">
        <f>IF(K72="","",'Maquette CGRP indicé'!$H$33)</f>
        <v/>
      </c>
      <c r="BT72" s="49" t="str">
        <f>IF(L72="","",'Maquette CGRP indicé'!$H$34)</f>
        <v/>
      </c>
      <c r="BU72" s="49" t="str">
        <f>IF(M72="","",'Maquette CGRP indicé'!$H$35)</f>
        <v/>
      </c>
      <c r="BV72" s="49" t="str">
        <f>IF(N72="","",'Maquette CGRP indicé'!$H$36)</f>
        <v/>
      </c>
      <c r="BW72" s="49" t="str">
        <f>IF(O72="","",'Maquette CGRP indicé'!$H$37)</f>
        <v/>
      </c>
      <c r="BX72" s="49" t="str">
        <f>IF(P72="","",'Maquette CGRP indicé'!$H$38)</f>
        <v/>
      </c>
      <c r="BY72" s="49" t="str">
        <f>IF(Q72="","",'Maquette CGRP indicé'!$H$39)</f>
        <v/>
      </c>
      <c r="BZ72" s="72"/>
      <c r="CA72" s="72"/>
      <c r="CB72" s="72"/>
      <c r="CC72" s="72"/>
      <c r="CD72" s="73"/>
      <c r="CE72" s="38" t="str">
        <f>IF(C72="","",'Maquette CGRP indicé'!$I$25)</f>
        <v/>
      </c>
      <c r="CF72" s="39" t="str">
        <f>IF(D72="","",'Maquette CGRP indicé'!$I$26)</f>
        <v/>
      </c>
      <c r="CG72" s="39" t="str">
        <f>IF(E72="","",'Maquette CGRP indicé'!$I$27)</f>
        <v/>
      </c>
      <c r="CH72" s="39" t="str">
        <f>IF(F72="","",'Maquette CGRP indicé'!$I$28)</f>
        <v/>
      </c>
      <c r="CI72" s="39" t="str">
        <f>IF(G72="","",'Maquette CGRP indicé'!$I$29)</f>
        <v/>
      </c>
      <c r="CJ72" s="39" t="str">
        <f>IF(H72="","",'Maquette CGRP indicé'!$I$30)</f>
        <v/>
      </c>
      <c r="CK72" s="39" t="str">
        <f>IF(I72="","",'Maquette CGRP indicé'!$I$31)</f>
        <v/>
      </c>
      <c r="CL72" s="39" t="str">
        <f>IF(J72="","",'Maquette CGRP indicé'!$I$32)</f>
        <v/>
      </c>
      <c r="CM72" s="39" t="str">
        <f>IF(K72="","",'Maquette CGRP indicé'!$I$33)</f>
        <v/>
      </c>
      <c r="CN72" s="39" t="str">
        <f>IF(L72="","",'Maquette CGRP indicé'!$I$34)</f>
        <v/>
      </c>
      <c r="CO72" s="39" t="str">
        <f>IF(M72="","",'Maquette CGRP indicé'!$I$35)</f>
        <v/>
      </c>
      <c r="CP72" s="39" t="str">
        <f>IF(N72="","",'Maquette CGRP indicé'!$I$36)</f>
        <v/>
      </c>
      <c r="CQ72" s="39" t="str">
        <f>IF(O72="","",'Maquette CGRP indicé'!$I$37)</f>
        <v/>
      </c>
      <c r="CR72" s="39" t="str">
        <f>IF(P72="","",'Maquette CGRP indicé'!$I$38)</f>
        <v/>
      </c>
      <c r="CS72" s="39" t="str">
        <f>IF(Q72="","",'Maquette CGRP indicé'!$I$39)</f>
        <v/>
      </c>
      <c r="CT72" s="68"/>
      <c r="CU72" s="68"/>
      <c r="CV72" s="68"/>
      <c r="CW72" s="68"/>
      <c r="CX72" s="69"/>
      <c r="CY72" s="1">
        <f t="shared" si="16"/>
        <v>45361</v>
      </c>
      <c r="CZ72" s="1" t="str">
        <f t="shared" si="17"/>
        <v>04/03-07/04</v>
      </c>
      <c r="DA72" s="22" t="str">
        <f t="shared" si="18"/>
        <v/>
      </c>
      <c r="DB72" s="22" t="str">
        <f t="shared" si="19"/>
        <v/>
      </c>
      <c r="DC72" s="29" t="str">
        <f t="shared" si="20"/>
        <v/>
      </c>
      <c r="DD72" s="29" t="str">
        <f t="shared" si="21"/>
        <v/>
      </c>
      <c r="DE72" s="29" t="str">
        <f t="shared" si="22"/>
        <v/>
      </c>
    </row>
    <row r="73" spans="1:109">
      <c r="A73" s="9">
        <f t="shared" si="23"/>
        <v>45362</v>
      </c>
      <c r="B73" s="9" t="str">
        <f>IF(AND(formules!$K$29="sogarantykids",A73&gt;formules!$F$30),"",VLOOKUP(TEXT(A73,"jj/mm"),formules!B:C,2,FALSE))</f>
        <v>04/03-07/04</v>
      </c>
      <c r="C73" s="63" t="str">
        <f>IF(B73="","",IF(AND(A73&gt;'Maquette CGRP indicé'!$C$25-1,A73&lt;'Maquette CGRP indicé'!$D$25+1),"X",""))</f>
        <v/>
      </c>
      <c r="D73" s="63" t="str">
        <f>IF(B73="","",IF(AND(A73&gt;'Maquette CGRP indicé'!$C$26-1,A73&lt;'Maquette CGRP indicé'!$D$26+1),"X",""))</f>
        <v/>
      </c>
      <c r="E73" s="63" t="str">
        <f>IF(B73="","",IF(AND(A73&gt;'Maquette CGRP indicé'!$C$27-1,A73&lt;'Maquette CGRP indicé'!$D$27+1),"X",""))</f>
        <v/>
      </c>
      <c r="F73" s="63" t="str">
        <f>IF(B73="","",IF(AND(A73&gt;'Maquette CGRP indicé'!$C$28-1,A73&lt;'Maquette CGRP indicé'!$D$28+1),"X",""))</f>
        <v/>
      </c>
      <c r="G73" s="63" t="str">
        <f>IF(B73="","",IF(AND(A73&gt;'Maquette CGRP indicé'!$C$29-1,A73&lt;'Maquette CGRP indicé'!$D$29+1),"X",""))</f>
        <v/>
      </c>
      <c r="H73" s="63" t="str">
        <f>IF(B73="","",IF(AND(A73&gt;'Maquette CGRP indicé'!$C$30-1,A73&lt;'Maquette CGRP indicé'!$D$30+1),"X",""))</f>
        <v/>
      </c>
      <c r="I73" s="63" t="str">
        <f>IF(B73="","",IF(AND(A73&gt;'Maquette CGRP indicé'!$C$31-1,A73&lt;'Maquette CGRP indicé'!$D$31+1),"X",""))</f>
        <v/>
      </c>
      <c r="J73" s="63" t="str">
        <f>IF(B73="","",IF(AND(A73&gt;'Maquette CGRP indicé'!$C$32-1,A73&lt;'Maquette CGRP indicé'!$D$32+1),"X",""))</f>
        <v/>
      </c>
      <c r="K73" s="63" t="str">
        <f>IF(B73="","",IF(AND(A73&gt;'Maquette CGRP indicé'!$C$33-1,A73&lt;'Maquette CGRP indicé'!$D$33+1),"X",""))</f>
        <v/>
      </c>
      <c r="L73" s="63" t="str">
        <f>IF(B73="","",IF(AND(A73&gt;'Maquette CGRP indicé'!$C$34-1,A73&lt;'Maquette CGRP indicé'!$D$34+1),"X",""))</f>
        <v/>
      </c>
      <c r="M73" s="63" t="str">
        <f>IF(B73="","",IF(AND(A73&gt;'Maquette CGRP indicé'!$C$35-1,A73&lt;'Maquette CGRP indicé'!$D$35+1),"X",""))</f>
        <v/>
      </c>
      <c r="N73" s="63" t="str">
        <f>IF(B73="","",IF(AND(A73&gt;'Maquette CGRP indicé'!$C$36-1,A73&lt;'Maquette CGRP indicé'!$D$36+1),"X",""))</f>
        <v/>
      </c>
      <c r="O73" s="63" t="str">
        <f>IF(B73="","",IF(AND(A73&gt;'Maquette CGRP indicé'!$C$37-1,A73&lt;'Maquette CGRP indicé'!$D$37+1),"X",""))</f>
        <v/>
      </c>
      <c r="P73" s="63" t="str">
        <f>IF(B73="","",IF(AND(A73&gt;'Maquette CGRP indicé'!$C$38-1,A73&lt;'Maquette CGRP indicé'!$D$38+1),"X",""))</f>
        <v/>
      </c>
      <c r="Q73" s="63" t="str">
        <f>IF(B73="","",IF(AND(A73&gt;'Maquette CGRP indicé'!$C$39-1,A73&lt;'Maquette CGRP indicé'!$D$39+1),"X",""))</f>
        <v/>
      </c>
      <c r="W73" s="41" t="str">
        <f>IF(C73="","",'Maquette CGRP indicé'!$R$25)</f>
        <v/>
      </c>
      <c r="X73" s="42" t="str">
        <f>IF(D73="","",'Maquette CGRP indicé'!$R$26)</f>
        <v/>
      </c>
      <c r="Y73" s="42" t="str">
        <f>IF(E73="","",'Maquette CGRP indicé'!$R$27)</f>
        <v/>
      </c>
      <c r="Z73" s="42" t="str">
        <f>IF(F73="","",'Maquette CGRP indicé'!$R$28)</f>
        <v/>
      </c>
      <c r="AA73" s="42" t="str">
        <f>IF(G73="","",'Maquette CGRP indicé'!$R$29)</f>
        <v/>
      </c>
      <c r="AB73" s="42" t="str">
        <f>IF(H73="","",'Maquette CGRP indicé'!$R$30)</f>
        <v/>
      </c>
      <c r="AC73" s="42" t="str">
        <f>IF(I73="","",'Maquette CGRP indicé'!$R$31)</f>
        <v/>
      </c>
      <c r="AD73" s="42" t="str">
        <f>IF(J73="","",'Maquette CGRP indicé'!$R$32)</f>
        <v/>
      </c>
      <c r="AE73" s="42" t="str">
        <f>IF(K73="","",'Maquette CGRP indicé'!$R$33)</f>
        <v/>
      </c>
      <c r="AF73" s="42" t="str">
        <f>IF(L73="","",'Maquette CGRP indicé'!$R$34)</f>
        <v/>
      </c>
      <c r="AG73" s="42" t="str">
        <f>IF(M73="","",'Maquette CGRP indicé'!$R$35)</f>
        <v/>
      </c>
      <c r="AH73" s="42" t="str">
        <f>IF(N73="","",'Maquette CGRP indicé'!$R$36)</f>
        <v/>
      </c>
      <c r="AI73" s="42" t="str">
        <f>IF(O73="","",'Maquette CGRP indicé'!$R$37)</f>
        <v/>
      </c>
      <c r="AJ73" s="42" t="str">
        <f>IF(P73="","",'Maquette CGRP indicé'!$R$38)</f>
        <v/>
      </c>
      <c r="AK73" s="42" t="str">
        <f>IF(Q73="","",'Maquette CGRP indicé'!$R$39)</f>
        <v/>
      </c>
      <c r="AL73" s="64"/>
      <c r="AM73" s="64"/>
      <c r="AN73" s="64"/>
      <c r="AO73" s="64"/>
      <c r="AP73" s="65"/>
      <c r="AQ73" s="45" t="str">
        <f>IF(C73="","",'Maquette CGRP indicé'!$G$25)</f>
        <v/>
      </c>
      <c r="AR73" s="46" t="str">
        <f>IF(D73="","",'Maquette CGRP indicé'!$G$26)</f>
        <v/>
      </c>
      <c r="AS73" s="46" t="str">
        <f>IF(E73="","",'Maquette CGRP indicé'!$G$27)</f>
        <v/>
      </c>
      <c r="AT73" s="46" t="str">
        <f>IF(F73="","",'Maquette CGRP indicé'!$G$28)</f>
        <v/>
      </c>
      <c r="AU73" s="46" t="str">
        <f>IF(G73="","",'Maquette CGRP indicé'!$G$29)</f>
        <v/>
      </c>
      <c r="AV73" s="46" t="str">
        <f>IF(H73="","",'Maquette CGRP indicé'!$G$30)</f>
        <v/>
      </c>
      <c r="AW73" s="46" t="str">
        <f>IF(I73="","",'Maquette CGRP indicé'!$G$31)</f>
        <v/>
      </c>
      <c r="AX73" s="46" t="str">
        <f>IF(J73="","",'Maquette CGRP indicé'!$G$32)</f>
        <v/>
      </c>
      <c r="AY73" s="46" t="str">
        <f>IF(K73="","",'Maquette CGRP indicé'!$G$33)</f>
        <v/>
      </c>
      <c r="AZ73" s="46" t="str">
        <f>IF(L73="","",'Maquette CGRP indicé'!$G$34)</f>
        <v/>
      </c>
      <c r="BA73" s="46" t="str">
        <f>IF(M73="","",'Maquette CGRP indicé'!$G$35)</f>
        <v/>
      </c>
      <c r="BB73" s="46" t="str">
        <f>IF(N73="","",'Maquette CGRP indicé'!$G$36)</f>
        <v/>
      </c>
      <c r="BC73" s="46" t="str">
        <f>IF(O73="","",'Maquette CGRP indicé'!$G$37)</f>
        <v/>
      </c>
      <c r="BD73" s="46" t="str">
        <f>IF(P73="","",'Maquette CGRP indicé'!$G$38)</f>
        <v/>
      </c>
      <c r="BE73" s="46" t="str">
        <f>IF(Q73="","",'Maquette CGRP indicé'!$G$39)</f>
        <v/>
      </c>
      <c r="BF73" s="68"/>
      <c r="BG73" s="68"/>
      <c r="BH73" s="68"/>
      <c r="BI73" s="68"/>
      <c r="BJ73" s="69"/>
      <c r="BK73" s="48" t="str">
        <f>IF(C73="","",'Maquette CGRP indicé'!$H$25)</f>
        <v/>
      </c>
      <c r="BL73" s="49" t="str">
        <f>IF(D73="","",'Maquette CGRP indicé'!$H$26)</f>
        <v/>
      </c>
      <c r="BM73" s="49" t="str">
        <f>IF(E73="","",'Maquette CGRP indicé'!$H$27)</f>
        <v/>
      </c>
      <c r="BN73" s="49" t="str">
        <f>IF(F73="","",'Maquette CGRP indicé'!$H$28)</f>
        <v/>
      </c>
      <c r="BO73" s="49" t="str">
        <f>IF(G73="","",'Maquette CGRP indicé'!$H$29)</f>
        <v/>
      </c>
      <c r="BP73" s="49" t="str">
        <f>IF(H73="","",'Maquette CGRP indicé'!$H$30)</f>
        <v/>
      </c>
      <c r="BQ73" s="49" t="str">
        <f>IF(I73="","",'Maquette CGRP indicé'!$H$31)</f>
        <v/>
      </c>
      <c r="BR73" s="49" t="str">
        <f>IF(J73="","",'Maquette CGRP indicé'!$H$32)</f>
        <v/>
      </c>
      <c r="BS73" s="49" t="str">
        <f>IF(K73="","",'Maquette CGRP indicé'!$H$33)</f>
        <v/>
      </c>
      <c r="BT73" s="49" t="str">
        <f>IF(L73="","",'Maquette CGRP indicé'!$H$34)</f>
        <v/>
      </c>
      <c r="BU73" s="49" t="str">
        <f>IF(M73="","",'Maquette CGRP indicé'!$H$35)</f>
        <v/>
      </c>
      <c r="BV73" s="49" t="str">
        <f>IF(N73="","",'Maquette CGRP indicé'!$H$36)</f>
        <v/>
      </c>
      <c r="BW73" s="49" t="str">
        <f>IF(O73="","",'Maquette CGRP indicé'!$H$37)</f>
        <v/>
      </c>
      <c r="BX73" s="49" t="str">
        <f>IF(P73="","",'Maquette CGRP indicé'!$H$38)</f>
        <v/>
      </c>
      <c r="BY73" s="49" t="str">
        <f>IF(Q73="","",'Maquette CGRP indicé'!$H$39)</f>
        <v/>
      </c>
      <c r="BZ73" s="72"/>
      <c r="CA73" s="72"/>
      <c r="CB73" s="72"/>
      <c r="CC73" s="72"/>
      <c r="CD73" s="73"/>
      <c r="CE73" s="38" t="str">
        <f>IF(C73="","",'Maquette CGRP indicé'!$I$25)</f>
        <v/>
      </c>
      <c r="CF73" s="39" t="str">
        <f>IF(D73="","",'Maquette CGRP indicé'!$I$26)</f>
        <v/>
      </c>
      <c r="CG73" s="39" t="str">
        <f>IF(E73="","",'Maquette CGRP indicé'!$I$27)</f>
        <v/>
      </c>
      <c r="CH73" s="39" t="str">
        <f>IF(F73="","",'Maquette CGRP indicé'!$I$28)</f>
        <v/>
      </c>
      <c r="CI73" s="39" t="str">
        <f>IF(G73="","",'Maquette CGRP indicé'!$I$29)</f>
        <v/>
      </c>
      <c r="CJ73" s="39" t="str">
        <f>IF(H73="","",'Maquette CGRP indicé'!$I$30)</f>
        <v/>
      </c>
      <c r="CK73" s="39" t="str">
        <f>IF(I73="","",'Maquette CGRP indicé'!$I$31)</f>
        <v/>
      </c>
      <c r="CL73" s="39" t="str">
        <f>IF(J73="","",'Maquette CGRP indicé'!$I$32)</f>
        <v/>
      </c>
      <c r="CM73" s="39" t="str">
        <f>IF(K73="","",'Maquette CGRP indicé'!$I$33)</f>
        <v/>
      </c>
      <c r="CN73" s="39" t="str">
        <f>IF(L73="","",'Maquette CGRP indicé'!$I$34)</f>
        <v/>
      </c>
      <c r="CO73" s="39" t="str">
        <f>IF(M73="","",'Maquette CGRP indicé'!$I$35)</f>
        <v/>
      </c>
      <c r="CP73" s="39" t="str">
        <f>IF(N73="","",'Maquette CGRP indicé'!$I$36)</f>
        <v/>
      </c>
      <c r="CQ73" s="39" t="str">
        <f>IF(O73="","",'Maquette CGRP indicé'!$I$37)</f>
        <v/>
      </c>
      <c r="CR73" s="39" t="str">
        <f>IF(P73="","",'Maquette CGRP indicé'!$I$38)</f>
        <v/>
      </c>
      <c r="CS73" s="39" t="str">
        <f>IF(Q73="","",'Maquette CGRP indicé'!$I$39)</f>
        <v/>
      </c>
      <c r="CT73" s="68"/>
      <c r="CU73" s="68"/>
      <c r="CV73" s="68"/>
      <c r="CW73" s="68"/>
      <c r="CX73" s="69"/>
      <c r="CY73" s="1">
        <f t="shared" si="16"/>
        <v>45362</v>
      </c>
      <c r="CZ73" s="1" t="str">
        <f t="shared" si="17"/>
        <v>04/03-07/04</v>
      </c>
      <c r="DA73" s="22" t="str">
        <f t="shared" si="18"/>
        <v/>
      </c>
      <c r="DB73" s="22" t="str">
        <f t="shared" si="19"/>
        <v/>
      </c>
      <c r="DC73" s="29" t="str">
        <f t="shared" si="20"/>
        <v/>
      </c>
      <c r="DD73" s="29" t="str">
        <f t="shared" si="21"/>
        <v/>
      </c>
      <c r="DE73" s="29" t="str">
        <f t="shared" si="22"/>
        <v/>
      </c>
    </row>
    <row r="74" spans="1:109">
      <c r="A74" s="9">
        <f t="shared" si="23"/>
        <v>45363</v>
      </c>
      <c r="B74" s="9" t="str">
        <f>IF(AND(formules!$K$29="sogarantykids",A74&gt;formules!$F$30),"",VLOOKUP(TEXT(A74,"jj/mm"),formules!B:C,2,FALSE))</f>
        <v>04/03-07/04</v>
      </c>
      <c r="C74" s="63" t="str">
        <f>IF(B74="","",IF(AND(A74&gt;'Maquette CGRP indicé'!$C$25-1,A74&lt;'Maquette CGRP indicé'!$D$25+1),"X",""))</f>
        <v/>
      </c>
      <c r="D74" s="63" t="str">
        <f>IF(B74="","",IF(AND(A74&gt;'Maquette CGRP indicé'!$C$26-1,A74&lt;'Maquette CGRP indicé'!$D$26+1),"X",""))</f>
        <v/>
      </c>
      <c r="E74" s="63" t="str">
        <f>IF(B74="","",IF(AND(A74&gt;'Maquette CGRP indicé'!$C$27-1,A74&lt;'Maquette CGRP indicé'!$D$27+1),"X",""))</f>
        <v/>
      </c>
      <c r="F74" s="63" t="str">
        <f>IF(B74="","",IF(AND(A74&gt;'Maquette CGRP indicé'!$C$28-1,A74&lt;'Maquette CGRP indicé'!$D$28+1),"X",""))</f>
        <v/>
      </c>
      <c r="G74" s="63" t="str">
        <f>IF(B74="","",IF(AND(A74&gt;'Maquette CGRP indicé'!$C$29-1,A74&lt;'Maquette CGRP indicé'!$D$29+1),"X",""))</f>
        <v/>
      </c>
      <c r="H74" s="63" t="str">
        <f>IF(B74="","",IF(AND(A74&gt;'Maquette CGRP indicé'!$C$30-1,A74&lt;'Maquette CGRP indicé'!$D$30+1),"X",""))</f>
        <v/>
      </c>
      <c r="I74" s="63" t="str">
        <f>IF(B74="","",IF(AND(A74&gt;'Maquette CGRP indicé'!$C$31-1,A74&lt;'Maquette CGRP indicé'!$D$31+1),"X",""))</f>
        <v/>
      </c>
      <c r="J74" s="63" t="str">
        <f>IF(B74="","",IF(AND(A74&gt;'Maquette CGRP indicé'!$C$32-1,A74&lt;'Maquette CGRP indicé'!$D$32+1),"X",""))</f>
        <v/>
      </c>
      <c r="K74" s="63" t="str">
        <f>IF(B74="","",IF(AND(A74&gt;'Maquette CGRP indicé'!$C$33-1,A74&lt;'Maquette CGRP indicé'!$D$33+1),"X",""))</f>
        <v/>
      </c>
      <c r="L74" s="63" t="str">
        <f>IF(B74="","",IF(AND(A74&gt;'Maquette CGRP indicé'!$C$34-1,A74&lt;'Maquette CGRP indicé'!$D$34+1),"X",""))</f>
        <v/>
      </c>
      <c r="M74" s="63" t="str">
        <f>IF(B74="","",IF(AND(A74&gt;'Maquette CGRP indicé'!$C$35-1,A74&lt;'Maquette CGRP indicé'!$D$35+1),"X",""))</f>
        <v/>
      </c>
      <c r="N74" s="63" t="str">
        <f>IF(B74="","",IF(AND(A74&gt;'Maquette CGRP indicé'!$C$36-1,A74&lt;'Maquette CGRP indicé'!$D$36+1),"X",""))</f>
        <v/>
      </c>
      <c r="O74" s="63" t="str">
        <f>IF(B74="","",IF(AND(A74&gt;'Maquette CGRP indicé'!$C$37-1,A74&lt;'Maquette CGRP indicé'!$D$37+1),"X",""))</f>
        <v/>
      </c>
      <c r="P74" s="63" t="str">
        <f>IF(B74="","",IF(AND(A74&gt;'Maquette CGRP indicé'!$C$38-1,A74&lt;'Maquette CGRP indicé'!$D$38+1),"X",""))</f>
        <v/>
      </c>
      <c r="Q74" s="63" t="str">
        <f>IF(B74="","",IF(AND(A74&gt;'Maquette CGRP indicé'!$C$39-1,A74&lt;'Maquette CGRP indicé'!$D$39+1),"X",""))</f>
        <v/>
      </c>
      <c r="W74" s="41" t="str">
        <f>IF(C74="","",'Maquette CGRP indicé'!$R$25)</f>
        <v/>
      </c>
      <c r="X74" s="42" t="str">
        <f>IF(D74="","",'Maquette CGRP indicé'!$R$26)</f>
        <v/>
      </c>
      <c r="Y74" s="42" t="str">
        <f>IF(E74="","",'Maquette CGRP indicé'!$R$27)</f>
        <v/>
      </c>
      <c r="Z74" s="42" t="str">
        <f>IF(F74="","",'Maquette CGRP indicé'!$R$28)</f>
        <v/>
      </c>
      <c r="AA74" s="42" t="str">
        <f>IF(G74="","",'Maquette CGRP indicé'!$R$29)</f>
        <v/>
      </c>
      <c r="AB74" s="42" t="str">
        <f>IF(H74="","",'Maquette CGRP indicé'!$R$30)</f>
        <v/>
      </c>
      <c r="AC74" s="42" t="str">
        <f>IF(I74="","",'Maquette CGRP indicé'!$R$31)</f>
        <v/>
      </c>
      <c r="AD74" s="42" t="str">
        <f>IF(J74="","",'Maquette CGRP indicé'!$R$32)</f>
        <v/>
      </c>
      <c r="AE74" s="42" t="str">
        <f>IF(K74="","",'Maquette CGRP indicé'!$R$33)</f>
        <v/>
      </c>
      <c r="AF74" s="42" t="str">
        <f>IF(L74="","",'Maquette CGRP indicé'!$R$34)</f>
        <v/>
      </c>
      <c r="AG74" s="42" t="str">
        <f>IF(M74="","",'Maquette CGRP indicé'!$R$35)</f>
        <v/>
      </c>
      <c r="AH74" s="42" t="str">
        <f>IF(N74="","",'Maquette CGRP indicé'!$R$36)</f>
        <v/>
      </c>
      <c r="AI74" s="42" t="str">
        <f>IF(O74="","",'Maquette CGRP indicé'!$R$37)</f>
        <v/>
      </c>
      <c r="AJ74" s="42" t="str">
        <f>IF(P74="","",'Maquette CGRP indicé'!$R$38)</f>
        <v/>
      </c>
      <c r="AK74" s="42" t="str">
        <f>IF(Q74="","",'Maquette CGRP indicé'!$R$39)</f>
        <v/>
      </c>
      <c r="AL74" s="64"/>
      <c r="AM74" s="64"/>
      <c r="AN74" s="64"/>
      <c r="AO74" s="64"/>
      <c r="AP74" s="65"/>
      <c r="AQ74" s="45" t="str">
        <f>IF(C74="","",'Maquette CGRP indicé'!$G$25)</f>
        <v/>
      </c>
      <c r="AR74" s="46" t="str">
        <f>IF(D74="","",'Maquette CGRP indicé'!$G$26)</f>
        <v/>
      </c>
      <c r="AS74" s="46" t="str">
        <f>IF(E74="","",'Maquette CGRP indicé'!$G$27)</f>
        <v/>
      </c>
      <c r="AT74" s="46" t="str">
        <f>IF(F74="","",'Maquette CGRP indicé'!$G$28)</f>
        <v/>
      </c>
      <c r="AU74" s="46" t="str">
        <f>IF(G74="","",'Maquette CGRP indicé'!$G$29)</f>
        <v/>
      </c>
      <c r="AV74" s="46" t="str">
        <f>IF(H74="","",'Maquette CGRP indicé'!$G$30)</f>
        <v/>
      </c>
      <c r="AW74" s="46" t="str">
        <f>IF(I74="","",'Maquette CGRP indicé'!$G$31)</f>
        <v/>
      </c>
      <c r="AX74" s="46" t="str">
        <f>IF(J74="","",'Maquette CGRP indicé'!$G$32)</f>
        <v/>
      </c>
      <c r="AY74" s="46" t="str">
        <f>IF(K74="","",'Maquette CGRP indicé'!$G$33)</f>
        <v/>
      </c>
      <c r="AZ74" s="46" t="str">
        <f>IF(L74="","",'Maquette CGRP indicé'!$G$34)</f>
        <v/>
      </c>
      <c r="BA74" s="46" t="str">
        <f>IF(M74="","",'Maquette CGRP indicé'!$G$35)</f>
        <v/>
      </c>
      <c r="BB74" s="46" t="str">
        <f>IF(N74="","",'Maquette CGRP indicé'!$G$36)</f>
        <v/>
      </c>
      <c r="BC74" s="46" t="str">
        <f>IF(O74="","",'Maquette CGRP indicé'!$G$37)</f>
        <v/>
      </c>
      <c r="BD74" s="46" t="str">
        <f>IF(P74="","",'Maquette CGRP indicé'!$G$38)</f>
        <v/>
      </c>
      <c r="BE74" s="46" t="str">
        <f>IF(Q74="","",'Maquette CGRP indicé'!$G$39)</f>
        <v/>
      </c>
      <c r="BF74" s="68"/>
      <c r="BG74" s="68"/>
      <c r="BH74" s="68"/>
      <c r="BI74" s="68"/>
      <c r="BJ74" s="69"/>
      <c r="BK74" s="48" t="str">
        <f>IF(C74="","",'Maquette CGRP indicé'!$H$25)</f>
        <v/>
      </c>
      <c r="BL74" s="49" t="str">
        <f>IF(D74="","",'Maquette CGRP indicé'!$H$26)</f>
        <v/>
      </c>
      <c r="BM74" s="49" t="str">
        <f>IF(E74="","",'Maquette CGRP indicé'!$H$27)</f>
        <v/>
      </c>
      <c r="BN74" s="49" t="str">
        <f>IF(F74="","",'Maquette CGRP indicé'!$H$28)</f>
        <v/>
      </c>
      <c r="BO74" s="49" t="str">
        <f>IF(G74="","",'Maquette CGRP indicé'!$H$29)</f>
        <v/>
      </c>
      <c r="BP74" s="49" t="str">
        <f>IF(H74="","",'Maquette CGRP indicé'!$H$30)</f>
        <v/>
      </c>
      <c r="BQ74" s="49" t="str">
        <f>IF(I74="","",'Maquette CGRP indicé'!$H$31)</f>
        <v/>
      </c>
      <c r="BR74" s="49" t="str">
        <f>IF(J74="","",'Maquette CGRP indicé'!$H$32)</f>
        <v/>
      </c>
      <c r="BS74" s="49" t="str">
        <f>IF(K74="","",'Maquette CGRP indicé'!$H$33)</f>
        <v/>
      </c>
      <c r="BT74" s="49" t="str">
        <f>IF(L74="","",'Maquette CGRP indicé'!$H$34)</f>
        <v/>
      </c>
      <c r="BU74" s="49" t="str">
        <f>IF(M74="","",'Maquette CGRP indicé'!$H$35)</f>
        <v/>
      </c>
      <c r="BV74" s="49" t="str">
        <f>IF(N74="","",'Maquette CGRP indicé'!$H$36)</f>
        <v/>
      </c>
      <c r="BW74" s="49" t="str">
        <f>IF(O74="","",'Maquette CGRP indicé'!$H$37)</f>
        <v/>
      </c>
      <c r="BX74" s="49" t="str">
        <f>IF(P74="","",'Maquette CGRP indicé'!$H$38)</f>
        <v/>
      </c>
      <c r="BY74" s="49" t="str">
        <f>IF(Q74="","",'Maquette CGRP indicé'!$H$39)</f>
        <v/>
      </c>
      <c r="BZ74" s="72"/>
      <c r="CA74" s="72"/>
      <c r="CB74" s="72"/>
      <c r="CC74" s="72"/>
      <c r="CD74" s="73"/>
      <c r="CE74" s="38" t="str">
        <f>IF(C74="","",'Maquette CGRP indicé'!$I$25)</f>
        <v/>
      </c>
      <c r="CF74" s="39" t="str">
        <f>IF(D74="","",'Maquette CGRP indicé'!$I$26)</f>
        <v/>
      </c>
      <c r="CG74" s="39" t="str">
        <f>IF(E74="","",'Maquette CGRP indicé'!$I$27)</f>
        <v/>
      </c>
      <c r="CH74" s="39" t="str">
        <f>IF(F74="","",'Maquette CGRP indicé'!$I$28)</f>
        <v/>
      </c>
      <c r="CI74" s="39" t="str">
        <f>IF(G74="","",'Maquette CGRP indicé'!$I$29)</f>
        <v/>
      </c>
      <c r="CJ74" s="39" t="str">
        <f>IF(H74="","",'Maquette CGRP indicé'!$I$30)</f>
        <v/>
      </c>
      <c r="CK74" s="39" t="str">
        <f>IF(I74="","",'Maquette CGRP indicé'!$I$31)</f>
        <v/>
      </c>
      <c r="CL74" s="39" t="str">
        <f>IF(J74="","",'Maquette CGRP indicé'!$I$32)</f>
        <v/>
      </c>
      <c r="CM74" s="39" t="str">
        <f>IF(K74="","",'Maquette CGRP indicé'!$I$33)</f>
        <v/>
      </c>
      <c r="CN74" s="39" t="str">
        <f>IF(L74="","",'Maquette CGRP indicé'!$I$34)</f>
        <v/>
      </c>
      <c r="CO74" s="39" t="str">
        <f>IF(M74="","",'Maquette CGRP indicé'!$I$35)</f>
        <v/>
      </c>
      <c r="CP74" s="39" t="str">
        <f>IF(N74="","",'Maquette CGRP indicé'!$I$36)</f>
        <v/>
      </c>
      <c r="CQ74" s="39" t="str">
        <f>IF(O74="","",'Maquette CGRP indicé'!$I$37)</f>
        <v/>
      </c>
      <c r="CR74" s="39" t="str">
        <f>IF(P74="","",'Maquette CGRP indicé'!$I$38)</f>
        <v/>
      </c>
      <c r="CS74" s="39" t="str">
        <f>IF(Q74="","",'Maquette CGRP indicé'!$I$39)</f>
        <v/>
      </c>
      <c r="CT74" s="68"/>
      <c r="CU74" s="68"/>
      <c r="CV74" s="68"/>
      <c r="CW74" s="68"/>
      <c r="CX74" s="69"/>
      <c r="CY74" s="1">
        <f t="shared" si="16"/>
        <v>45363</v>
      </c>
      <c r="CZ74" s="1" t="str">
        <f t="shared" si="17"/>
        <v>04/03-07/04</v>
      </c>
      <c r="DA74" s="22" t="str">
        <f t="shared" si="18"/>
        <v/>
      </c>
      <c r="DB74" s="22" t="str">
        <f t="shared" si="19"/>
        <v/>
      </c>
      <c r="DC74" s="29" t="str">
        <f t="shared" si="20"/>
        <v/>
      </c>
      <c r="DD74" s="29" t="str">
        <f t="shared" si="21"/>
        <v/>
      </c>
      <c r="DE74" s="29" t="str">
        <f t="shared" si="22"/>
        <v/>
      </c>
    </row>
    <row r="75" spans="1:109">
      <c r="A75" s="9">
        <f t="shared" si="23"/>
        <v>45364</v>
      </c>
      <c r="B75" s="9" t="str">
        <f>IF(AND(formules!$K$29="sogarantykids",A75&gt;formules!$F$30),"",VLOOKUP(TEXT(A75,"jj/mm"),formules!B:C,2,FALSE))</f>
        <v>04/03-07/04</v>
      </c>
      <c r="C75" s="63" t="str">
        <f>IF(B75="","",IF(AND(A75&gt;'Maquette CGRP indicé'!$C$25-1,A75&lt;'Maquette CGRP indicé'!$D$25+1),"X",""))</f>
        <v/>
      </c>
      <c r="D75" s="63" t="str">
        <f>IF(B75="","",IF(AND(A75&gt;'Maquette CGRP indicé'!$C$26-1,A75&lt;'Maquette CGRP indicé'!$D$26+1),"X",""))</f>
        <v/>
      </c>
      <c r="E75" s="63" t="str">
        <f>IF(B75="","",IF(AND(A75&gt;'Maquette CGRP indicé'!$C$27-1,A75&lt;'Maquette CGRP indicé'!$D$27+1),"X",""))</f>
        <v/>
      </c>
      <c r="F75" s="63" t="str">
        <f>IF(B75="","",IF(AND(A75&gt;'Maquette CGRP indicé'!$C$28-1,A75&lt;'Maquette CGRP indicé'!$D$28+1),"X",""))</f>
        <v/>
      </c>
      <c r="G75" s="63" t="str">
        <f>IF(B75="","",IF(AND(A75&gt;'Maquette CGRP indicé'!$C$29-1,A75&lt;'Maquette CGRP indicé'!$D$29+1),"X",""))</f>
        <v/>
      </c>
      <c r="H75" s="63" t="str">
        <f>IF(B75="","",IF(AND(A75&gt;'Maquette CGRP indicé'!$C$30-1,A75&lt;'Maquette CGRP indicé'!$D$30+1),"X",""))</f>
        <v/>
      </c>
      <c r="I75" s="63" t="str">
        <f>IF(B75="","",IF(AND(A75&gt;'Maquette CGRP indicé'!$C$31-1,A75&lt;'Maquette CGRP indicé'!$D$31+1),"X",""))</f>
        <v/>
      </c>
      <c r="J75" s="63" t="str">
        <f>IF(B75="","",IF(AND(A75&gt;'Maquette CGRP indicé'!$C$32-1,A75&lt;'Maquette CGRP indicé'!$D$32+1),"X",""))</f>
        <v/>
      </c>
      <c r="K75" s="63" t="str">
        <f>IF(B75="","",IF(AND(A75&gt;'Maquette CGRP indicé'!$C$33-1,A75&lt;'Maquette CGRP indicé'!$D$33+1),"X",""))</f>
        <v/>
      </c>
      <c r="L75" s="63" t="str">
        <f>IF(B75="","",IF(AND(A75&gt;'Maquette CGRP indicé'!$C$34-1,A75&lt;'Maquette CGRP indicé'!$D$34+1),"X",""))</f>
        <v/>
      </c>
      <c r="M75" s="63" t="str">
        <f>IF(B75="","",IF(AND(A75&gt;'Maquette CGRP indicé'!$C$35-1,A75&lt;'Maquette CGRP indicé'!$D$35+1),"X",""))</f>
        <v/>
      </c>
      <c r="N75" s="63" t="str">
        <f>IF(B75="","",IF(AND(A75&gt;'Maquette CGRP indicé'!$C$36-1,A75&lt;'Maquette CGRP indicé'!$D$36+1),"X",""))</f>
        <v/>
      </c>
      <c r="O75" s="63" t="str">
        <f>IF(B75="","",IF(AND(A75&gt;'Maquette CGRP indicé'!$C$37-1,A75&lt;'Maquette CGRP indicé'!$D$37+1),"X",""))</f>
        <v/>
      </c>
      <c r="P75" s="63" t="str">
        <f>IF(B75="","",IF(AND(A75&gt;'Maquette CGRP indicé'!$C$38-1,A75&lt;'Maquette CGRP indicé'!$D$38+1),"X",""))</f>
        <v/>
      </c>
      <c r="Q75" s="63" t="str">
        <f>IF(B75="","",IF(AND(A75&gt;'Maquette CGRP indicé'!$C$39-1,A75&lt;'Maquette CGRP indicé'!$D$39+1),"X",""))</f>
        <v/>
      </c>
      <c r="W75" s="41" t="str">
        <f>IF(C75="","",'Maquette CGRP indicé'!$R$25)</f>
        <v/>
      </c>
      <c r="X75" s="42" t="str">
        <f>IF(D75="","",'Maquette CGRP indicé'!$R$26)</f>
        <v/>
      </c>
      <c r="Y75" s="42" t="str">
        <f>IF(E75="","",'Maquette CGRP indicé'!$R$27)</f>
        <v/>
      </c>
      <c r="Z75" s="42" t="str">
        <f>IF(F75="","",'Maquette CGRP indicé'!$R$28)</f>
        <v/>
      </c>
      <c r="AA75" s="42" t="str">
        <f>IF(G75="","",'Maquette CGRP indicé'!$R$29)</f>
        <v/>
      </c>
      <c r="AB75" s="42" t="str">
        <f>IF(H75="","",'Maquette CGRP indicé'!$R$30)</f>
        <v/>
      </c>
      <c r="AC75" s="42" t="str">
        <f>IF(I75="","",'Maquette CGRP indicé'!$R$31)</f>
        <v/>
      </c>
      <c r="AD75" s="42" t="str">
        <f>IF(J75="","",'Maquette CGRP indicé'!$R$32)</f>
        <v/>
      </c>
      <c r="AE75" s="42" t="str">
        <f>IF(K75="","",'Maquette CGRP indicé'!$R$33)</f>
        <v/>
      </c>
      <c r="AF75" s="42" t="str">
        <f>IF(L75="","",'Maquette CGRP indicé'!$R$34)</f>
        <v/>
      </c>
      <c r="AG75" s="42" t="str">
        <f>IF(M75="","",'Maquette CGRP indicé'!$R$35)</f>
        <v/>
      </c>
      <c r="AH75" s="42" t="str">
        <f>IF(N75="","",'Maquette CGRP indicé'!$R$36)</f>
        <v/>
      </c>
      <c r="AI75" s="42" t="str">
        <f>IF(O75="","",'Maquette CGRP indicé'!$R$37)</f>
        <v/>
      </c>
      <c r="AJ75" s="42" t="str">
        <f>IF(P75="","",'Maquette CGRP indicé'!$R$38)</f>
        <v/>
      </c>
      <c r="AK75" s="42" t="str">
        <f>IF(Q75="","",'Maquette CGRP indicé'!$R$39)</f>
        <v/>
      </c>
      <c r="AL75" s="64"/>
      <c r="AM75" s="64"/>
      <c r="AN75" s="64"/>
      <c r="AO75" s="64"/>
      <c r="AP75" s="65"/>
      <c r="AQ75" s="45" t="str">
        <f>IF(C75="","",'Maquette CGRP indicé'!$G$25)</f>
        <v/>
      </c>
      <c r="AR75" s="46" t="str">
        <f>IF(D75="","",'Maquette CGRP indicé'!$G$26)</f>
        <v/>
      </c>
      <c r="AS75" s="46" t="str">
        <f>IF(E75="","",'Maquette CGRP indicé'!$G$27)</f>
        <v/>
      </c>
      <c r="AT75" s="46" t="str">
        <f>IF(F75="","",'Maquette CGRP indicé'!$G$28)</f>
        <v/>
      </c>
      <c r="AU75" s="46" t="str">
        <f>IF(G75="","",'Maquette CGRP indicé'!$G$29)</f>
        <v/>
      </c>
      <c r="AV75" s="46" t="str">
        <f>IF(H75="","",'Maquette CGRP indicé'!$G$30)</f>
        <v/>
      </c>
      <c r="AW75" s="46" t="str">
        <f>IF(I75="","",'Maquette CGRP indicé'!$G$31)</f>
        <v/>
      </c>
      <c r="AX75" s="46" t="str">
        <f>IF(J75="","",'Maquette CGRP indicé'!$G$32)</f>
        <v/>
      </c>
      <c r="AY75" s="46" t="str">
        <f>IF(K75="","",'Maquette CGRP indicé'!$G$33)</f>
        <v/>
      </c>
      <c r="AZ75" s="46" t="str">
        <f>IF(L75="","",'Maquette CGRP indicé'!$G$34)</f>
        <v/>
      </c>
      <c r="BA75" s="46" t="str">
        <f>IF(M75="","",'Maquette CGRP indicé'!$G$35)</f>
        <v/>
      </c>
      <c r="BB75" s="46" t="str">
        <f>IF(N75="","",'Maquette CGRP indicé'!$G$36)</f>
        <v/>
      </c>
      <c r="BC75" s="46" t="str">
        <f>IF(O75="","",'Maquette CGRP indicé'!$G$37)</f>
        <v/>
      </c>
      <c r="BD75" s="46" t="str">
        <f>IF(P75="","",'Maquette CGRP indicé'!$G$38)</f>
        <v/>
      </c>
      <c r="BE75" s="46" t="str">
        <f>IF(Q75="","",'Maquette CGRP indicé'!$G$39)</f>
        <v/>
      </c>
      <c r="BF75" s="68"/>
      <c r="BG75" s="68"/>
      <c r="BH75" s="68"/>
      <c r="BI75" s="68"/>
      <c r="BJ75" s="69"/>
      <c r="BK75" s="48" t="str">
        <f>IF(C75="","",'Maquette CGRP indicé'!$H$25)</f>
        <v/>
      </c>
      <c r="BL75" s="49" t="str">
        <f>IF(D75="","",'Maquette CGRP indicé'!$H$26)</f>
        <v/>
      </c>
      <c r="BM75" s="49" t="str">
        <f>IF(E75="","",'Maquette CGRP indicé'!$H$27)</f>
        <v/>
      </c>
      <c r="BN75" s="49" t="str">
        <f>IF(F75="","",'Maquette CGRP indicé'!$H$28)</f>
        <v/>
      </c>
      <c r="BO75" s="49" t="str">
        <f>IF(G75="","",'Maquette CGRP indicé'!$H$29)</f>
        <v/>
      </c>
      <c r="BP75" s="49" t="str">
        <f>IF(H75="","",'Maquette CGRP indicé'!$H$30)</f>
        <v/>
      </c>
      <c r="BQ75" s="49" t="str">
        <f>IF(I75="","",'Maquette CGRP indicé'!$H$31)</f>
        <v/>
      </c>
      <c r="BR75" s="49" t="str">
        <f>IF(J75="","",'Maquette CGRP indicé'!$H$32)</f>
        <v/>
      </c>
      <c r="BS75" s="49" t="str">
        <f>IF(K75="","",'Maquette CGRP indicé'!$H$33)</f>
        <v/>
      </c>
      <c r="BT75" s="49" t="str">
        <f>IF(L75="","",'Maquette CGRP indicé'!$H$34)</f>
        <v/>
      </c>
      <c r="BU75" s="49" t="str">
        <f>IF(M75="","",'Maquette CGRP indicé'!$H$35)</f>
        <v/>
      </c>
      <c r="BV75" s="49" t="str">
        <f>IF(N75="","",'Maquette CGRP indicé'!$H$36)</f>
        <v/>
      </c>
      <c r="BW75" s="49" t="str">
        <f>IF(O75="","",'Maquette CGRP indicé'!$H$37)</f>
        <v/>
      </c>
      <c r="BX75" s="49" t="str">
        <f>IF(P75="","",'Maquette CGRP indicé'!$H$38)</f>
        <v/>
      </c>
      <c r="BY75" s="49" t="str">
        <f>IF(Q75="","",'Maquette CGRP indicé'!$H$39)</f>
        <v/>
      </c>
      <c r="BZ75" s="72"/>
      <c r="CA75" s="72"/>
      <c r="CB75" s="72"/>
      <c r="CC75" s="72"/>
      <c r="CD75" s="73"/>
      <c r="CE75" s="38" t="str">
        <f>IF(C75="","",'Maquette CGRP indicé'!$I$25)</f>
        <v/>
      </c>
      <c r="CF75" s="39" t="str">
        <f>IF(D75="","",'Maquette CGRP indicé'!$I$26)</f>
        <v/>
      </c>
      <c r="CG75" s="39" t="str">
        <f>IF(E75="","",'Maquette CGRP indicé'!$I$27)</f>
        <v/>
      </c>
      <c r="CH75" s="39" t="str">
        <f>IF(F75="","",'Maquette CGRP indicé'!$I$28)</f>
        <v/>
      </c>
      <c r="CI75" s="39" t="str">
        <f>IF(G75="","",'Maquette CGRP indicé'!$I$29)</f>
        <v/>
      </c>
      <c r="CJ75" s="39" t="str">
        <f>IF(H75="","",'Maquette CGRP indicé'!$I$30)</f>
        <v/>
      </c>
      <c r="CK75" s="39" t="str">
        <f>IF(I75="","",'Maquette CGRP indicé'!$I$31)</f>
        <v/>
      </c>
      <c r="CL75" s="39" t="str">
        <f>IF(J75="","",'Maquette CGRP indicé'!$I$32)</f>
        <v/>
      </c>
      <c r="CM75" s="39" t="str">
        <f>IF(K75="","",'Maquette CGRP indicé'!$I$33)</f>
        <v/>
      </c>
      <c r="CN75" s="39" t="str">
        <f>IF(L75="","",'Maquette CGRP indicé'!$I$34)</f>
        <v/>
      </c>
      <c r="CO75" s="39" t="str">
        <f>IF(M75="","",'Maquette CGRP indicé'!$I$35)</f>
        <v/>
      </c>
      <c r="CP75" s="39" t="str">
        <f>IF(N75="","",'Maquette CGRP indicé'!$I$36)</f>
        <v/>
      </c>
      <c r="CQ75" s="39" t="str">
        <f>IF(O75="","",'Maquette CGRP indicé'!$I$37)</f>
        <v/>
      </c>
      <c r="CR75" s="39" t="str">
        <f>IF(P75="","",'Maquette CGRP indicé'!$I$38)</f>
        <v/>
      </c>
      <c r="CS75" s="39" t="str">
        <f>IF(Q75="","",'Maquette CGRP indicé'!$I$39)</f>
        <v/>
      </c>
      <c r="CT75" s="68"/>
      <c r="CU75" s="68"/>
      <c r="CV75" s="68"/>
      <c r="CW75" s="68"/>
      <c r="CX75" s="69"/>
      <c r="CY75" s="1">
        <f t="shared" si="16"/>
        <v>45364</v>
      </c>
      <c r="CZ75" s="1" t="str">
        <f t="shared" si="17"/>
        <v>04/03-07/04</v>
      </c>
      <c r="DA75" s="22" t="str">
        <f t="shared" si="18"/>
        <v/>
      </c>
      <c r="DB75" s="22" t="str">
        <f t="shared" si="19"/>
        <v/>
      </c>
      <c r="DC75" s="29" t="str">
        <f t="shared" si="20"/>
        <v/>
      </c>
      <c r="DD75" s="29" t="str">
        <f t="shared" si="21"/>
        <v/>
      </c>
      <c r="DE75" s="29" t="str">
        <f t="shared" si="22"/>
        <v/>
      </c>
    </row>
    <row r="76" spans="1:109">
      <c r="A76" s="9">
        <f t="shared" si="23"/>
        <v>45365</v>
      </c>
      <c r="B76" s="9" t="str">
        <f>IF(AND(formules!$K$29="sogarantykids",A76&gt;formules!$F$30),"",VLOOKUP(TEXT(A76,"jj/mm"),formules!B:C,2,FALSE))</f>
        <v>04/03-07/04</v>
      </c>
      <c r="C76" s="63" t="str">
        <f>IF(B76="","",IF(AND(A76&gt;'Maquette CGRP indicé'!$C$25-1,A76&lt;'Maquette CGRP indicé'!$D$25+1),"X",""))</f>
        <v/>
      </c>
      <c r="D76" s="63" t="str">
        <f>IF(B76="","",IF(AND(A76&gt;'Maquette CGRP indicé'!$C$26-1,A76&lt;'Maquette CGRP indicé'!$D$26+1),"X",""))</f>
        <v/>
      </c>
      <c r="E76" s="63" t="str">
        <f>IF(B76="","",IF(AND(A76&gt;'Maquette CGRP indicé'!$C$27-1,A76&lt;'Maquette CGRP indicé'!$D$27+1),"X",""))</f>
        <v/>
      </c>
      <c r="F76" s="63" t="str">
        <f>IF(B76="","",IF(AND(A76&gt;'Maquette CGRP indicé'!$C$28-1,A76&lt;'Maquette CGRP indicé'!$D$28+1),"X",""))</f>
        <v/>
      </c>
      <c r="G76" s="63" t="str">
        <f>IF(B76="","",IF(AND(A76&gt;'Maquette CGRP indicé'!$C$29-1,A76&lt;'Maquette CGRP indicé'!$D$29+1),"X",""))</f>
        <v/>
      </c>
      <c r="H76" s="63" t="str">
        <f>IF(B76="","",IF(AND(A76&gt;'Maquette CGRP indicé'!$C$30-1,A76&lt;'Maquette CGRP indicé'!$D$30+1),"X",""))</f>
        <v/>
      </c>
      <c r="I76" s="63" t="str">
        <f>IF(B76="","",IF(AND(A76&gt;'Maquette CGRP indicé'!$C$31-1,A76&lt;'Maquette CGRP indicé'!$D$31+1),"X",""))</f>
        <v/>
      </c>
      <c r="J76" s="63" t="str">
        <f>IF(B76="","",IF(AND(A76&gt;'Maquette CGRP indicé'!$C$32-1,A76&lt;'Maquette CGRP indicé'!$D$32+1),"X",""))</f>
        <v/>
      </c>
      <c r="K76" s="63" t="str">
        <f>IF(B76="","",IF(AND(A76&gt;'Maquette CGRP indicé'!$C$33-1,A76&lt;'Maquette CGRP indicé'!$D$33+1),"X",""))</f>
        <v/>
      </c>
      <c r="L76" s="63" t="str">
        <f>IF(B76="","",IF(AND(A76&gt;'Maquette CGRP indicé'!$C$34-1,A76&lt;'Maquette CGRP indicé'!$D$34+1),"X",""))</f>
        <v/>
      </c>
      <c r="M76" s="63" t="str">
        <f>IF(B76="","",IF(AND(A76&gt;'Maquette CGRP indicé'!$C$35-1,A76&lt;'Maquette CGRP indicé'!$D$35+1),"X",""))</f>
        <v/>
      </c>
      <c r="N76" s="63" t="str">
        <f>IF(B76="","",IF(AND(A76&gt;'Maquette CGRP indicé'!$C$36-1,A76&lt;'Maquette CGRP indicé'!$D$36+1),"X",""))</f>
        <v/>
      </c>
      <c r="O76" s="63" t="str">
        <f>IF(B76="","",IF(AND(A76&gt;'Maquette CGRP indicé'!$C$37-1,A76&lt;'Maquette CGRP indicé'!$D$37+1),"X",""))</f>
        <v/>
      </c>
      <c r="P76" s="63" t="str">
        <f>IF(B76="","",IF(AND(A76&gt;'Maquette CGRP indicé'!$C$38-1,A76&lt;'Maquette CGRP indicé'!$D$38+1),"X",""))</f>
        <v/>
      </c>
      <c r="Q76" s="63" t="str">
        <f>IF(B76="","",IF(AND(A76&gt;'Maquette CGRP indicé'!$C$39-1,A76&lt;'Maquette CGRP indicé'!$D$39+1),"X",""))</f>
        <v/>
      </c>
      <c r="W76" s="41" t="str">
        <f>IF(C76="","",'Maquette CGRP indicé'!$R$25)</f>
        <v/>
      </c>
      <c r="X76" s="42" t="str">
        <f>IF(D76="","",'Maquette CGRP indicé'!$R$26)</f>
        <v/>
      </c>
      <c r="Y76" s="42" t="str">
        <f>IF(E76="","",'Maquette CGRP indicé'!$R$27)</f>
        <v/>
      </c>
      <c r="Z76" s="42" t="str">
        <f>IF(F76="","",'Maquette CGRP indicé'!$R$28)</f>
        <v/>
      </c>
      <c r="AA76" s="42" t="str">
        <f>IF(G76="","",'Maquette CGRP indicé'!$R$29)</f>
        <v/>
      </c>
      <c r="AB76" s="42" t="str">
        <f>IF(H76="","",'Maquette CGRP indicé'!$R$30)</f>
        <v/>
      </c>
      <c r="AC76" s="42" t="str">
        <f>IF(I76="","",'Maquette CGRP indicé'!$R$31)</f>
        <v/>
      </c>
      <c r="AD76" s="42" t="str">
        <f>IF(J76="","",'Maquette CGRP indicé'!$R$32)</f>
        <v/>
      </c>
      <c r="AE76" s="42" t="str">
        <f>IF(K76="","",'Maquette CGRP indicé'!$R$33)</f>
        <v/>
      </c>
      <c r="AF76" s="42" t="str">
        <f>IF(L76="","",'Maquette CGRP indicé'!$R$34)</f>
        <v/>
      </c>
      <c r="AG76" s="42" t="str">
        <f>IF(M76="","",'Maquette CGRP indicé'!$R$35)</f>
        <v/>
      </c>
      <c r="AH76" s="42" t="str">
        <f>IF(N76="","",'Maquette CGRP indicé'!$R$36)</f>
        <v/>
      </c>
      <c r="AI76" s="42" t="str">
        <f>IF(O76="","",'Maquette CGRP indicé'!$R$37)</f>
        <v/>
      </c>
      <c r="AJ76" s="42" t="str">
        <f>IF(P76="","",'Maquette CGRP indicé'!$R$38)</f>
        <v/>
      </c>
      <c r="AK76" s="42" t="str">
        <f>IF(Q76="","",'Maquette CGRP indicé'!$R$39)</f>
        <v/>
      </c>
      <c r="AL76" s="64"/>
      <c r="AM76" s="64"/>
      <c r="AN76" s="64"/>
      <c r="AO76" s="64"/>
      <c r="AP76" s="65"/>
      <c r="AQ76" s="45" t="str">
        <f>IF(C76="","",'Maquette CGRP indicé'!$G$25)</f>
        <v/>
      </c>
      <c r="AR76" s="46" t="str">
        <f>IF(D76="","",'Maquette CGRP indicé'!$G$26)</f>
        <v/>
      </c>
      <c r="AS76" s="46" t="str">
        <f>IF(E76="","",'Maquette CGRP indicé'!$G$27)</f>
        <v/>
      </c>
      <c r="AT76" s="46" t="str">
        <f>IF(F76="","",'Maquette CGRP indicé'!$G$28)</f>
        <v/>
      </c>
      <c r="AU76" s="46" t="str">
        <f>IF(G76="","",'Maquette CGRP indicé'!$G$29)</f>
        <v/>
      </c>
      <c r="AV76" s="46" t="str">
        <f>IF(H76="","",'Maquette CGRP indicé'!$G$30)</f>
        <v/>
      </c>
      <c r="AW76" s="46" t="str">
        <f>IF(I76="","",'Maquette CGRP indicé'!$G$31)</f>
        <v/>
      </c>
      <c r="AX76" s="46" t="str">
        <f>IF(J76="","",'Maquette CGRP indicé'!$G$32)</f>
        <v/>
      </c>
      <c r="AY76" s="46" t="str">
        <f>IF(K76="","",'Maquette CGRP indicé'!$G$33)</f>
        <v/>
      </c>
      <c r="AZ76" s="46" t="str">
        <f>IF(L76="","",'Maquette CGRP indicé'!$G$34)</f>
        <v/>
      </c>
      <c r="BA76" s="46" t="str">
        <f>IF(M76="","",'Maquette CGRP indicé'!$G$35)</f>
        <v/>
      </c>
      <c r="BB76" s="46" t="str">
        <f>IF(N76="","",'Maquette CGRP indicé'!$G$36)</f>
        <v/>
      </c>
      <c r="BC76" s="46" t="str">
        <f>IF(O76="","",'Maquette CGRP indicé'!$G$37)</f>
        <v/>
      </c>
      <c r="BD76" s="46" t="str">
        <f>IF(P76="","",'Maquette CGRP indicé'!$G$38)</f>
        <v/>
      </c>
      <c r="BE76" s="46" t="str">
        <f>IF(Q76="","",'Maquette CGRP indicé'!$G$39)</f>
        <v/>
      </c>
      <c r="BF76" s="68"/>
      <c r="BG76" s="68"/>
      <c r="BH76" s="68"/>
      <c r="BI76" s="68"/>
      <c r="BJ76" s="69"/>
      <c r="BK76" s="48" t="str">
        <f>IF(C76="","",'Maquette CGRP indicé'!$H$25)</f>
        <v/>
      </c>
      <c r="BL76" s="49" t="str">
        <f>IF(D76="","",'Maquette CGRP indicé'!$H$26)</f>
        <v/>
      </c>
      <c r="BM76" s="49" t="str">
        <f>IF(E76="","",'Maquette CGRP indicé'!$H$27)</f>
        <v/>
      </c>
      <c r="BN76" s="49" t="str">
        <f>IF(F76="","",'Maquette CGRP indicé'!$H$28)</f>
        <v/>
      </c>
      <c r="BO76" s="49" t="str">
        <f>IF(G76="","",'Maquette CGRP indicé'!$H$29)</f>
        <v/>
      </c>
      <c r="BP76" s="49" t="str">
        <f>IF(H76="","",'Maquette CGRP indicé'!$H$30)</f>
        <v/>
      </c>
      <c r="BQ76" s="49" t="str">
        <f>IF(I76="","",'Maquette CGRP indicé'!$H$31)</f>
        <v/>
      </c>
      <c r="BR76" s="49" t="str">
        <f>IF(J76="","",'Maquette CGRP indicé'!$H$32)</f>
        <v/>
      </c>
      <c r="BS76" s="49" t="str">
        <f>IF(K76="","",'Maquette CGRP indicé'!$H$33)</f>
        <v/>
      </c>
      <c r="BT76" s="49" t="str">
        <f>IF(L76="","",'Maquette CGRP indicé'!$H$34)</f>
        <v/>
      </c>
      <c r="BU76" s="49" t="str">
        <f>IF(M76="","",'Maquette CGRP indicé'!$H$35)</f>
        <v/>
      </c>
      <c r="BV76" s="49" t="str">
        <f>IF(N76="","",'Maquette CGRP indicé'!$H$36)</f>
        <v/>
      </c>
      <c r="BW76" s="49" t="str">
        <f>IF(O76="","",'Maquette CGRP indicé'!$H$37)</f>
        <v/>
      </c>
      <c r="BX76" s="49" t="str">
        <f>IF(P76="","",'Maquette CGRP indicé'!$H$38)</f>
        <v/>
      </c>
      <c r="BY76" s="49" t="str">
        <f>IF(Q76="","",'Maquette CGRP indicé'!$H$39)</f>
        <v/>
      </c>
      <c r="BZ76" s="72"/>
      <c r="CA76" s="72"/>
      <c r="CB76" s="72"/>
      <c r="CC76" s="72"/>
      <c r="CD76" s="73"/>
      <c r="CE76" s="38" t="str">
        <f>IF(C76="","",'Maquette CGRP indicé'!$I$25)</f>
        <v/>
      </c>
      <c r="CF76" s="39" t="str">
        <f>IF(D76="","",'Maquette CGRP indicé'!$I$26)</f>
        <v/>
      </c>
      <c r="CG76" s="39" t="str">
        <f>IF(E76="","",'Maquette CGRP indicé'!$I$27)</f>
        <v/>
      </c>
      <c r="CH76" s="39" t="str">
        <f>IF(F76="","",'Maquette CGRP indicé'!$I$28)</f>
        <v/>
      </c>
      <c r="CI76" s="39" t="str">
        <f>IF(G76="","",'Maquette CGRP indicé'!$I$29)</f>
        <v/>
      </c>
      <c r="CJ76" s="39" t="str">
        <f>IF(H76="","",'Maquette CGRP indicé'!$I$30)</f>
        <v/>
      </c>
      <c r="CK76" s="39" t="str">
        <f>IF(I76="","",'Maquette CGRP indicé'!$I$31)</f>
        <v/>
      </c>
      <c r="CL76" s="39" t="str">
        <f>IF(J76="","",'Maquette CGRP indicé'!$I$32)</f>
        <v/>
      </c>
      <c r="CM76" s="39" t="str">
        <f>IF(K76="","",'Maquette CGRP indicé'!$I$33)</f>
        <v/>
      </c>
      <c r="CN76" s="39" t="str">
        <f>IF(L76="","",'Maquette CGRP indicé'!$I$34)</f>
        <v/>
      </c>
      <c r="CO76" s="39" t="str">
        <f>IF(M76="","",'Maquette CGRP indicé'!$I$35)</f>
        <v/>
      </c>
      <c r="CP76" s="39" t="str">
        <f>IF(N76="","",'Maquette CGRP indicé'!$I$36)</f>
        <v/>
      </c>
      <c r="CQ76" s="39" t="str">
        <f>IF(O76="","",'Maquette CGRP indicé'!$I$37)</f>
        <v/>
      </c>
      <c r="CR76" s="39" t="str">
        <f>IF(P76="","",'Maquette CGRP indicé'!$I$38)</f>
        <v/>
      </c>
      <c r="CS76" s="39" t="str">
        <f>IF(Q76="","",'Maquette CGRP indicé'!$I$39)</f>
        <v/>
      </c>
      <c r="CT76" s="68"/>
      <c r="CU76" s="68"/>
      <c r="CV76" s="68"/>
      <c r="CW76" s="68"/>
      <c r="CX76" s="69"/>
      <c r="CY76" s="1">
        <f t="shared" si="16"/>
        <v>45365</v>
      </c>
      <c r="CZ76" s="1" t="str">
        <f t="shared" si="17"/>
        <v>04/03-07/04</v>
      </c>
      <c r="DA76" s="22" t="str">
        <f t="shared" si="18"/>
        <v/>
      </c>
      <c r="DB76" s="22" t="str">
        <f t="shared" si="19"/>
        <v/>
      </c>
      <c r="DC76" s="29" t="str">
        <f t="shared" si="20"/>
        <v/>
      </c>
      <c r="DD76" s="29" t="str">
        <f t="shared" si="21"/>
        <v/>
      </c>
      <c r="DE76" s="29" t="str">
        <f t="shared" si="22"/>
        <v/>
      </c>
    </row>
    <row r="77" spans="1:109">
      <c r="A77" s="9">
        <f t="shared" si="23"/>
        <v>45366</v>
      </c>
      <c r="B77" s="9" t="str">
        <f>IF(AND(formules!$K$29="sogarantykids",A77&gt;formules!$F$30),"",VLOOKUP(TEXT(A77,"jj/mm"),formules!B:C,2,FALSE))</f>
        <v>04/03-07/04</v>
      </c>
      <c r="C77" s="63" t="str">
        <f>IF(B77="","",IF(AND(A77&gt;'Maquette CGRP indicé'!$C$25-1,A77&lt;'Maquette CGRP indicé'!$D$25+1),"X",""))</f>
        <v/>
      </c>
      <c r="D77" s="63" t="str">
        <f>IF(B77="","",IF(AND(A77&gt;'Maquette CGRP indicé'!$C$26-1,A77&lt;'Maquette CGRP indicé'!$D$26+1),"X",""))</f>
        <v/>
      </c>
      <c r="E77" s="63" t="str">
        <f>IF(B77="","",IF(AND(A77&gt;'Maquette CGRP indicé'!$C$27-1,A77&lt;'Maquette CGRP indicé'!$D$27+1),"X",""))</f>
        <v/>
      </c>
      <c r="F77" s="63" t="str">
        <f>IF(B77="","",IF(AND(A77&gt;'Maquette CGRP indicé'!$C$28-1,A77&lt;'Maquette CGRP indicé'!$D$28+1),"X",""))</f>
        <v/>
      </c>
      <c r="G77" s="63" t="str">
        <f>IF(B77="","",IF(AND(A77&gt;'Maquette CGRP indicé'!$C$29-1,A77&lt;'Maquette CGRP indicé'!$D$29+1),"X",""))</f>
        <v/>
      </c>
      <c r="H77" s="63" t="str">
        <f>IF(B77="","",IF(AND(A77&gt;'Maquette CGRP indicé'!$C$30-1,A77&lt;'Maquette CGRP indicé'!$D$30+1),"X",""))</f>
        <v/>
      </c>
      <c r="I77" s="63" t="str">
        <f>IF(B77="","",IF(AND(A77&gt;'Maquette CGRP indicé'!$C$31-1,A77&lt;'Maquette CGRP indicé'!$D$31+1),"X",""))</f>
        <v/>
      </c>
      <c r="J77" s="63" t="str">
        <f>IF(B77="","",IF(AND(A77&gt;'Maquette CGRP indicé'!$C$32-1,A77&lt;'Maquette CGRP indicé'!$D$32+1),"X",""))</f>
        <v/>
      </c>
      <c r="K77" s="63" t="str">
        <f>IF(B77="","",IF(AND(A77&gt;'Maquette CGRP indicé'!$C$33-1,A77&lt;'Maquette CGRP indicé'!$D$33+1),"X",""))</f>
        <v/>
      </c>
      <c r="L77" s="63" t="str">
        <f>IF(B77="","",IF(AND(A77&gt;'Maquette CGRP indicé'!$C$34-1,A77&lt;'Maquette CGRP indicé'!$D$34+1),"X",""))</f>
        <v/>
      </c>
      <c r="M77" s="63" t="str">
        <f>IF(B77="","",IF(AND(A77&gt;'Maquette CGRP indicé'!$C$35-1,A77&lt;'Maquette CGRP indicé'!$D$35+1),"X",""))</f>
        <v/>
      </c>
      <c r="N77" s="63" t="str">
        <f>IF(B77="","",IF(AND(A77&gt;'Maquette CGRP indicé'!$C$36-1,A77&lt;'Maquette CGRP indicé'!$D$36+1),"X",""))</f>
        <v/>
      </c>
      <c r="O77" s="63" t="str">
        <f>IF(B77="","",IF(AND(A77&gt;'Maquette CGRP indicé'!$C$37-1,A77&lt;'Maquette CGRP indicé'!$D$37+1),"X",""))</f>
        <v/>
      </c>
      <c r="P77" s="63" t="str">
        <f>IF(B77="","",IF(AND(A77&gt;'Maquette CGRP indicé'!$C$38-1,A77&lt;'Maquette CGRP indicé'!$D$38+1),"X",""))</f>
        <v/>
      </c>
      <c r="Q77" s="63" t="str">
        <f>IF(B77="","",IF(AND(A77&gt;'Maquette CGRP indicé'!$C$39-1,A77&lt;'Maquette CGRP indicé'!$D$39+1),"X",""))</f>
        <v/>
      </c>
      <c r="W77" s="41" t="str">
        <f>IF(C77="","",'Maquette CGRP indicé'!$R$25)</f>
        <v/>
      </c>
      <c r="X77" s="42" t="str">
        <f>IF(D77="","",'Maquette CGRP indicé'!$R$26)</f>
        <v/>
      </c>
      <c r="Y77" s="42" t="str">
        <f>IF(E77="","",'Maquette CGRP indicé'!$R$27)</f>
        <v/>
      </c>
      <c r="Z77" s="42" t="str">
        <f>IF(F77="","",'Maquette CGRP indicé'!$R$28)</f>
        <v/>
      </c>
      <c r="AA77" s="42" t="str">
        <f>IF(G77="","",'Maquette CGRP indicé'!$R$29)</f>
        <v/>
      </c>
      <c r="AB77" s="42" t="str">
        <f>IF(H77="","",'Maquette CGRP indicé'!$R$30)</f>
        <v/>
      </c>
      <c r="AC77" s="42" t="str">
        <f>IF(I77="","",'Maquette CGRP indicé'!$R$31)</f>
        <v/>
      </c>
      <c r="AD77" s="42" t="str">
        <f>IF(J77="","",'Maquette CGRP indicé'!$R$32)</f>
        <v/>
      </c>
      <c r="AE77" s="42" t="str">
        <f>IF(K77="","",'Maquette CGRP indicé'!$R$33)</f>
        <v/>
      </c>
      <c r="AF77" s="42" t="str">
        <f>IF(L77="","",'Maquette CGRP indicé'!$R$34)</f>
        <v/>
      </c>
      <c r="AG77" s="42" t="str">
        <f>IF(M77="","",'Maquette CGRP indicé'!$R$35)</f>
        <v/>
      </c>
      <c r="AH77" s="42" t="str">
        <f>IF(N77="","",'Maquette CGRP indicé'!$R$36)</f>
        <v/>
      </c>
      <c r="AI77" s="42" t="str">
        <f>IF(O77="","",'Maquette CGRP indicé'!$R$37)</f>
        <v/>
      </c>
      <c r="AJ77" s="42" t="str">
        <f>IF(P77="","",'Maquette CGRP indicé'!$R$38)</f>
        <v/>
      </c>
      <c r="AK77" s="42" t="str">
        <f>IF(Q77="","",'Maquette CGRP indicé'!$R$39)</f>
        <v/>
      </c>
      <c r="AL77" s="64"/>
      <c r="AM77" s="64"/>
      <c r="AN77" s="64"/>
      <c r="AO77" s="64"/>
      <c r="AP77" s="65"/>
      <c r="AQ77" s="45" t="str">
        <f>IF(C77="","",'Maquette CGRP indicé'!$G$25)</f>
        <v/>
      </c>
      <c r="AR77" s="46" t="str">
        <f>IF(D77="","",'Maquette CGRP indicé'!$G$26)</f>
        <v/>
      </c>
      <c r="AS77" s="46" t="str">
        <f>IF(E77="","",'Maquette CGRP indicé'!$G$27)</f>
        <v/>
      </c>
      <c r="AT77" s="46" t="str">
        <f>IF(F77="","",'Maquette CGRP indicé'!$G$28)</f>
        <v/>
      </c>
      <c r="AU77" s="46" t="str">
        <f>IF(G77="","",'Maquette CGRP indicé'!$G$29)</f>
        <v/>
      </c>
      <c r="AV77" s="46" t="str">
        <f>IF(H77="","",'Maquette CGRP indicé'!$G$30)</f>
        <v/>
      </c>
      <c r="AW77" s="46" t="str">
        <f>IF(I77="","",'Maquette CGRP indicé'!$G$31)</f>
        <v/>
      </c>
      <c r="AX77" s="46" t="str">
        <f>IF(J77="","",'Maquette CGRP indicé'!$G$32)</f>
        <v/>
      </c>
      <c r="AY77" s="46" t="str">
        <f>IF(K77="","",'Maquette CGRP indicé'!$G$33)</f>
        <v/>
      </c>
      <c r="AZ77" s="46" t="str">
        <f>IF(L77="","",'Maquette CGRP indicé'!$G$34)</f>
        <v/>
      </c>
      <c r="BA77" s="46" t="str">
        <f>IF(M77="","",'Maquette CGRP indicé'!$G$35)</f>
        <v/>
      </c>
      <c r="BB77" s="46" t="str">
        <f>IF(N77="","",'Maquette CGRP indicé'!$G$36)</f>
        <v/>
      </c>
      <c r="BC77" s="46" t="str">
        <f>IF(O77="","",'Maquette CGRP indicé'!$G$37)</f>
        <v/>
      </c>
      <c r="BD77" s="46" t="str">
        <f>IF(P77="","",'Maquette CGRP indicé'!$G$38)</f>
        <v/>
      </c>
      <c r="BE77" s="46" t="str">
        <f>IF(Q77="","",'Maquette CGRP indicé'!$G$39)</f>
        <v/>
      </c>
      <c r="BF77" s="68"/>
      <c r="BG77" s="68"/>
      <c r="BH77" s="68"/>
      <c r="BI77" s="68"/>
      <c r="BJ77" s="69"/>
      <c r="BK77" s="48" t="str">
        <f>IF(C77="","",'Maquette CGRP indicé'!$H$25)</f>
        <v/>
      </c>
      <c r="BL77" s="49" t="str">
        <f>IF(D77="","",'Maquette CGRP indicé'!$H$26)</f>
        <v/>
      </c>
      <c r="BM77" s="49" t="str">
        <f>IF(E77="","",'Maquette CGRP indicé'!$H$27)</f>
        <v/>
      </c>
      <c r="BN77" s="49" t="str">
        <f>IF(F77="","",'Maquette CGRP indicé'!$H$28)</f>
        <v/>
      </c>
      <c r="BO77" s="49" t="str">
        <f>IF(G77="","",'Maquette CGRP indicé'!$H$29)</f>
        <v/>
      </c>
      <c r="BP77" s="49" t="str">
        <f>IF(H77="","",'Maquette CGRP indicé'!$H$30)</f>
        <v/>
      </c>
      <c r="BQ77" s="49" t="str">
        <f>IF(I77="","",'Maquette CGRP indicé'!$H$31)</f>
        <v/>
      </c>
      <c r="BR77" s="49" t="str">
        <f>IF(J77="","",'Maquette CGRP indicé'!$H$32)</f>
        <v/>
      </c>
      <c r="BS77" s="49" t="str">
        <f>IF(K77="","",'Maquette CGRP indicé'!$H$33)</f>
        <v/>
      </c>
      <c r="BT77" s="49" t="str">
        <f>IF(L77="","",'Maquette CGRP indicé'!$H$34)</f>
        <v/>
      </c>
      <c r="BU77" s="49" t="str">
        <f>IF(M77="","",'Maquette CGRP indicé'!$H$35)</f>
        <v/>
      </c>
      <c r="BV77" s="49" t="str">
        <f>IF(N77="","",'Maquette CGRP indicé'!$H$36)</f>
        <v/>
      </c>
      <c r="BW77" s="49" t="str">
        <f>IF(O77="","",'Maquette CGRP indicé'!$H$37)</f>
        <v/>
      </c>
      <c r="BX77" s="49" t="str">
        <f>IF(P77="","",'Maquette CGRP indicé'!$H$38)</f>
        <v/>
      </c>
      <c r="BY77" s="49" t="str">
        <f>IF(Q77="","",'Maquette CGRP indicé'!$H$39)</f>
        <v/>
      </c>
      <c r="BZ77" s="72"/>
      <c r="CA77" s="72"/>
      <c r="CB77" s="72"/>
      <c r="CC77" s="72"/>
      <c r="CD77" s="73"/>
      <c r="CE77" s="38" t="str">
        <f>IF(C77="","",'Maquette CGRP indicé'!$I$25)</f>
        <v/>
      </c>
      <c r="CF77" s="39" t="str">
        <f>IF(D77="","",'Maquette CGRP indicé'!$I$26)</f>
        <v/>
      </c>
      <c r="CG77" s="39" t="str">
        <f>IF(E77="","",'Maquette CGRP indicé'!$I$27)</f>
        <v/>
      </c>
      <c r="CH77" s="39" t="str">
        <f>IF(F77="","",'Maquette CGRP indicé'!$I$28)</f>
        <v/>
      </c>
      <c r="CI77" s="39" t="str">
        <f>IF(G77="","",'Maquette CGRP indicé'!$I$29)</f>
        <v/>
      </c>
      <c r="CJ77" s="39" t="str">
        <f>IF(H77="","",'Maquette CGRP indicé'!$I$30)</f>
        <v/>
      </c>
      <c r="CK77" s="39" t="str">
        <f>IF(I77="","",'Maquette CGRP indicé'!$I$31)</f>
        <v/>
      </c>
      <c r="CL77" s="39" t="str">
        <f>IF(J77="","",'Maquette CGRP indicé'!$I$32)</f>
        <v/>
      </c>
      <c r="CM77" s="39" t="str">
        <f>IF(K77="","",'Maquette CGRP indicé'!$I$33)</f>
        <v/>
      </c>
      <c r="CN77" s="39" t="str">
        <f>IF(L77="","",'Maquette CGRP indicé'!$I$34)</f>
        <v/>
      </c>
      <c r="CO77" s="39" t="str">
        <f>IF(M77="","",'Maquette CGRP indicé'!$I$35)</f>
        <v/>
      </c>
      <c r="CP77" s="39" t="str">
        <f>IF(N77="","",'Maquette CGRP indicé'!$I$36)</f>
        <v/>
      </c>
      <c r="CQ77" s="39" t="str">
        <f>IF(O77="","",'Maquette CGRP indicé'!$I$37)</f>
        <v/>
      </c>
      <c r="CR77" s="39" t="str">
        <f>IF(P77="","",'Maquette CGRP indicé'!$I$38)</f>
        <v/>
      </c>
      <c r="CS77" s="39" t="str">
        <f>IF(Q77="","",'Maquette CGRP indicé'!$I$39)</f>
        <v/>
      </c>
      <c r="CT77" s="68"/>
      <c r="CU77" s="68"/>
      <c r="CV77" s="68"/>
      <c r="CW77" s="68"/>
      <c r="CX77" s="69"/>
      <c r="CY77" s="1">
        <f t="shared" si="16"/>
        <v>45366</v>
      </c>
      <c r="CZ77" s="1" t="str">
        <f t="shared" si="17"/>
        <v>04/03-07/04</v>
      </c>
      <c r="DA77" s="22" t="str">
        <f t="shared" si="18"/>
        <v/>
      </c>
      <c r="DB77" s="22" t="str">
        <f t="shared" si="19"/>
        <v/>
      </c>
      <c r="DC77" s="29" t="str">
        <f t="shared" si="20"/>
        <v/>
      </c>
      <c r="DD77" s="29" t="str">
        <f t="shared" si="21"/>
        <v/>
      </c>
      <c r="DE77" s="29" t="str">
        <f t="shared" si="22"/>
        <v/>
      </c>
    </row>
    <row r="78" spans="1:109">
      <c r="A78" s="9">
        <f t="shared" si="23"/>
        <v>45367</v>
      </c>
      <c r="B78" s="9" t="str">
        <f>IF(AND(formules!$K$29="sogarantykids",A78&gt;formules!$F$30),"",VLOOKUP(TEXT(A78,"jj/mm"),formules!B:C,2,FALSE))</f>
        <v>04/03-07/04</v>
      </c>
      <c r="C78" s="63" t="str">
        <f>IF(B78="","",IF(AND(A78&gt;'Maquette CGRP indicé'!$C$25-1,A78&lt;'Maquette CGRP indicé'!$D$25+1),"X",""))</f>
        <v/>
      </c>
      <c r="D78" s="63" t="str">
        <f>IF(B78="","",IF(AND(A78&gt;'Maquette CGRP indicé'!$C$26-1,A78&lt;'Maquette CGRP indicé'!$D$26+1),"X",""))</f>
        <v/>
      </c>
      <c r="E78" s="63" t="str">
        <f>IF(B78="","",IF(AND(A78&gt;'Maquette CGRP indicé'!$C$27-1,A78&lt;'Maquette CGRP indicé'!$D$27+1),"X",""))</f>
        <v/>
      </c>
      <c r="F78" s="63" t="str">
        <f>IF(B78="","",IF(AND(A78&gt;'Maquette CGRP indicé'!$C$28-1,A78&lt;'Maquette CGRP indicé'!$D$28+1),"X",""))</f>
        <v/>
      </c>
      <c r="G78" s="63" t="str">
        <f>IF(B78="","",IF(AND(A78&gt;'Maquette CGRP indicé'!$C$29-1,A78&lt;'Maquette CGRP indicé'!$D$29+1),"X",""))</f>
        <v/>
      </c>
      <c r="H78" s="63" t="str">
        <f>IF(B78="","",IF(AND(A78&gt;'Maquette CGRP indicé'!$C$30-1,A78&lt;'Maquette CGRP indicé'!$D$30+1),"X",""))</f>
        <v/>
      </c>
      <c r="I78" s="63" t="str">
        <f>IF(B78="","",IF(AND(A78&gt;'Maquette CGRP indicé'!$C$31-1,A78&lt;'Maquette CGRP indicé'!$D$31+1),"X",""))</f>
        <v/>
      </c>
      <c r="J78" s="63" t="str">
        <f>IF(B78="","",IF(AND(A78&gt;'Maquette CGRP indicé'!$C$32-1,A78&lt;'Maquette CGRP indicé'!$D$32+1),"X",""))</f>
        <v/>
      </c>
      <c r="K78" s="63" t="str">
        <f>IF(B78="","",IF(AND(A78&gt;'Maquette CGRP indicé'!$C$33-1,A78&lt;'Maquette CGRP indicé'!$D$33+1),"X",""))</f>
        <v/>
      </c>
      <c r="L78" s="63" t="str">
        <f>IF(B78="","",IF(AND(A78&gt;'Maquette CGRP indicé'!$C$34-1,A78&lt;'Maquette CGRP indicé'!$D$34+1),"X",""))</f>
        <v/>
      </c>
      <c r="M78" s="63" t="str">
        <f>IF(B78="","",IF(AND(A78&gt;'Maquette CGRP indicé'!$C$35-1,A78&lt;'Maquette CGRP indicé'!$D$35+1),"X",""))</f>
        <v/>
      </c>
      <c r="N78" s="63" t="str">
        <f>IF(B78="","",IF(AND(A78&gt;'Maquette CGRP indicé'!$C$36-1,A78&lt;'Maquette CGRP indicé'!$D$36+1),"X",""))</f>
        <v/>
      </c>
      <c r="O78" s="63" t="str">
        <f>IF(B78="","",IF(AND(A78&gt;'Maquette CGRP indicé'!$C$37-1,A78&lt;'Maquette CGRP indicé'!$D$37+1),"X",""))</f>
        <v/>
      </c>
      <c r="P78" s="63" t="str">
        <f>IF(B78="","",IF(AND(A78&gt;'Maquette CGRP indicé'!$C$38-1,A78&lt;'Maquette CGRP indicé'!$D$38+1),"X",""))</f>
        <v/>
      </c>
      <c r="Q78" s="63" t="str">
        <f>IF(B78="","",IF(AND(A78&gt;'Maquette CGRP indicé'!$C$39-1,A78&lt;'Maquette CGRP indicé'!$D$39+1),"X",""))</f>
        <v/>
      </c>
      <c r="W78" s="41" t="str">
        <f>IF(C78="","",'Maquette CGRP indicé'!$R$25)</f>
        <v/>
      </c>
      <c r="X78" s="42" t="str">
        <f>IF(D78="","",'Maquette CGRP indicé'!$R$26)</f>
        <v/>
      </c>
      <c r="Y78" s="42" t="str">
        <f>IF(E78="","",'Maquette CGRP indicé'!$R$27)</f>
        <v/>
      </c>
      <c r="Z78" s="42" t="str">
        <f>IF(F78="","",'Maquette CGRP indicé'!$R$28)</f>
        <v/>
      </c>
      <c r="AA78" s="42" t="str">
        <f>IF(G78="","",'Maquette CGRP indicé'!$R$29)</f>
        <v/>
      </c>
      <c r="AB78" s="42" t="str">
        <f>IF(H78="","",'Maquette CGRP indicé'!$R$30)</f>
        <v/>
      </c>
      <c r="AC78" s="42" t="str">
        <f>IF(I78="","",'Maquette CGRP indicé'!$R$31)</f>
        <v/>
      </c>
      <c r="AD78" s="42" t="str">
        <f>IF(J78="","",'Maquette CGRP indicé'!$R$32)</f>
        <v/>
      </c>
      <c r="AE78" s="42" t="str">
        <f>IF(K78="","",'Maquette CGRP indicé'!$R$33)</f>
        <v/>
      </c>
      <c r="AF78" s="42" t="str">
        <f>IF(L78="","",'Maquette CGRP indicé'!$R$34)</f>
        <v/>
      </c>
      <c r="AG78" s="42" t="str">
        <f>IF(M78="","",'Maquette CGRP indicé'!$R$35)</f>
        <v/>
      </c>
      <c r="AH78" s="42" t="str">
        <f>IF(N78="","",'Maquette CGRP indicé'!$R$36)</f>
        <v/>
      </c>
      <c r="AI78" s="42" t="str">
        <f>IF(O78="","",'Maquette CGRP indicé'!$R$37)</f>
        <v/>
      </c>
      <c r="AJ78" s="42" t="str">
        <f>IF(P78="","",'Maquette CGRP indicé'!$R$38)</f>
        <v/>
      </c>
      <c r="AK78" s="42" t="str">
        <f>IF(Q78="","",'Maquette CGRP indicé'!$R$39)</f>
        <v/>
      </c>
      <c r="AL78" s="64"/>
      <c r="AM78" s="64"/>
      <c r="AN78" s="64"/>
      <c r="AO78" s="64"/>
      <c r="AP78" s="65"/>
      <c r="AQ78" s="45" t="str">
        <f>IF(C78="","",'Maquette CGRP indicé'!$G$25)</f>
        <v/>
      </c>
      <c r="AR78" s="46" t="str">
        <f>IF(D78="","",'Maquette CGRP indicé'!$G$26)</f>
        <v/>
      </c>
      <c r="AS78" s="46" t="str">
        <f>IF(E78="","",'Maquette CGRP indicé'!$G$27)</f>
        <v/>
      </c>
      <c r="AT78" s="46" t="str">
        <f>IF(F78="","",'Maquette CGRP indicé'!$G$28)</f>
        <v/>
      </c>
      <c r="AU78" s="46" t="str">
        <f>IF(G78="","",'Maquette CGRP indicé'!$G$29)</f>
        <v/>
      </c>
      <c r="AV78" s="46" t="str">
        <f>IF(H78="","",'Maquette CGRP indicé'!$G$30)</f>
        <v/>
      </c>
      <c r="AW78" s="46" t="str">
        <f>IF(I78="","",'Maquette CGRP indicé'!$G$31)</f>
        <v/>
      </c>
      <c r="AX78" s="46" t="str">
        <f>IF(J78="","",'Maquette CGRP indicé'!$G$32)</f>
        <v/>
      </c>
      <c r="AY78" s="46" t="str">
        <f>IF(K78="","",'Maquette CGRP indicé'!$G$33)</f>
        <v/>
      </c>
      <c r="AZ78" s="46" t="str">
        <f>IF(L78="","",'Maquette CGRP indicé'!$G$34)</f>
        <v/>
      </c>
      <c r="BA78" s="46" t="str">
        <f>IF(M78="","",'Maquette CGRP indicé'!$G$35)</f>
        <v/>
      </c>
      <c r="BB78" s="46" t="str">
        <f>IF(N78="","",'Maquette CGRP indicé'!$G$36)</f>
        <v/>
      </c>
      <c r="BC78" s="46" t="str">
        <f>IF(O78="","",'Maquette CGRP indicé'!$G$37)</f>
        <v/>
      </c>
      <c r="BD78" s="46" t="str">
        <f>IF(P78="","",'Maquette CGRP indicé'!$G$38)</f>
        <v/>
      </c>
      <c r="BE78" s="46" t="str">
        <f>IF(Q78="","",'Maquette CGRP indicé'!$G$39)</f>
        <v/>
      </c>
      <c r="BF78" s="68"/>
      <c r="BG78" s="68"/>
      <c r="BH78" s="68"/>
      <c r="BI78" s="68"/>
      <c r="BJ78" s="69"/>
      <c r="BK78" s="48" t="str">
        <f>IF(C78="","",'Maquette CGRP indicé'!$H$25)</f>
        <v/>
      </c>
      <c r="BL78" s="49" t="str">
        <f>IF(D78="","",'Maquette CGRP indicé'!$H$26)</f>
        <v/>
      </c>
      <c r="BM78" s="49" t="str">
        <f>IF(E78="","",'Maquette CGRP indicé'!$H$27)</f>
        <v/>
      </c>
      <c r="BN78" s="49" t="str">
        <f>IF(F78="","",'Maquette CGRP indicé'!$H$28)</f>
        <v/>
      </c>
      <c r="BO78" s="49" t="str">
        <f>IF(G78="","",'Maquette CGRP indicé'!$H$29)</f>
        <v/>
      </c>
      <c r="BP78" s="49" t="str">
        <f>IF(H78="","",'Maquette CGRP indicé'!$H$30)</f>
        <v/>
      </c>
      <c r="BQ78" s="49" t="str">
        <f>IF(I78="","",'Maquette CGRP indicé'!$H$31)</f>
        <v/>
      </c>
      <c r="BR78" s="49" t="str">
        <f>IF(J78="","",'Maquette CGRP indicé'!$H$32)</f>
        <v/>
      </c>
      <c r="BS78" s="49" t="str">
        <f>IF(K78="","",'Maquette CGRP indicé'!$H$33)</f>
        <v/>
      </c>
      <c r="BT78" s="49" t="str">
        <f>IF(L78="","",'Maquette CGRP indicé'!$H$34)</f>
        <v/>
      </c>
      <c r="BU78" s="49" t="str">
        <f>IF(M78="","",'Maquette CGRP indicé'!$H$35)</f>
        <v/>
      </c>
      <c r="BV78" s="49" t="str">
        <f>IF(N78="","",'Maquette CGRP indicé'!$H$36)</f>
        <v/>
      </c>
      <c r="BW78" s="49" t="str">
        <f>IF(O78="","",'Maquette CGRP indicé'!$H$37)</f>
        <v/>
      </c>
      <c r="BX78" s="49" t="str">
        <f>IF(P78="","",'Maquette CGRP indicé'!$H$38)</f>
        <v/>
      </c>
      <c r="BY78" s="49" t="str">
        <f>IF(Q78="","",'Maquette CGRP indicé'!$H$39)</f>
        <v/>
      </c>
      <c r="BZ78" s="72"/>
      <c r="CA78" s="72"/>
      <c r="CB78" s="72"/>
      <c r="CC78" s="72"/>
      <c r="CD78" s="73"/>
      <c r="CE78" s="38" t="str">
        <f>IF(C78="","",'Maquette CGRP indicé'!$I$25)</f>
        <v/>
      </c>
      <c r="CF78" s="39" t="str">
        <f>IF(D78="","",'Maquette CGRP indicé'!$I$26)</f>
        <v/>
      </c>
      <c r="CG78" s="39" t="str">
        <f>IF(E78="","",'Maquette CGRP indicé'!$I$27)</f>
        <v/>
      </c>
      <c r="CH78" s="39" t="str">
        <f>IF(F78="","",'Maquette CGRP indicé'!$I$28)</f>
        <v/>
      </c>
      <c r="CI78" s="39" t="str">
        <f>IF(G78="","",'Maquette CGRP indicé'!$I$29)</f>
        <v/>
      </c>
      <c r="CJ78" s="39" t="str">
        <f>IF(H78="","",'Maquette CGRP indicé'!$I$30)</f>
        <v/>
      </c>
      <c r="CK78" s="39" t="str">
        <f>IF(I78="","",'Maquette CGRP indicé'!$I$31)</f>
        <v/>
      </c>
      <c r="CL78" s="39" t="str">
        <f>IF(J78="","",'Maquette CGRP indicé'!$I$32)</f>
        <v/>
      </c>
      <c r="CM78" s="39" t="str">
        <f>IF(K78="","",'Maquette CGRP indicé'!$I$33)</f>
        <v/>
      </c>
      <c r="CN78" s="39" t="str">
        <f>IF(L78="","",'Maquette CGRP indicé'!$I$34)</f>
        <v/>
      </c>
      <c r="CO78" s="39" t="str">
        <f>IF(M78="","",'Maquette CGRP indicé'!$I$35)</f>
        <v/>
      </c>
      <c r="CP78" s="39" t="str">
        <f>IF(N78="","",'Maquette CGRP indicé'!$I$36)</f>
        <v/>
      </c>
      <c r="CQ78" s="39" t="str">
        <f>IF(O78="","",'Maquette CGRP indicé'!$I$37)</f>
        <v/>
      </c>
      <c r="CR78" s="39" t="str">
        <f>IF(P78="","",'Maquette CGRP indicé'!$I$38)</f>
        <v/>
      </c>
      <c r="CS78" s="39" t="str">
        <f>IF(Q78="","",'Maquette CGRP indicé'!$I$39)</f>
        <v/>
      </c>
      <c r="CT78" s="68"/>
      <c r="CU78" s="68"/>
      <c r="CV78" s="68"/>
      <c r="CW78" s="68"/>
      <c r="CX78" s="69"/>
      <c r="CY78" s="1">
        <f t="shared" si="16"/>
        <v>45367</v>
      </c>
      <c r="CZ78" s="1" t="str">
        <f t="shared" si="17"/>
        <v>04/03-07/04</v>
      </c>
      <c r="DA78" s="22" t="str">
        <f t="shared" si="18"/>
        <v/>
      </c>
      <c r="DB78" s="22" t="str">
        <f t="shared" si="19"/>
        <v/>
      </c>
      <c r="DC78" s="29" t="str">
        <f t="shared" si="20"/>
        <v/>
      </c>
      <c r="DD78" s="29" t="str">
        <f t="shared" si="21"/>
        <v/>
      </c>
      <c r="DE78" s="29" t="str">
        <f t="shared" si="22"/>
        <v/>
      </c>
    </row>
    <row r="79" spans="1:109">
      <c r="A79" s="9">
        <f t="shared" si="23"/>
        <v>45368</v>
      </c>
      <c r="B79" s="9" t="str">
        <f>IF(AND(formules!$K$29="sogarantykids",A79&gt;formules!$F$30),"",VLOOKUP(TEXT(A79,"jj/mm"),formules!B:C,2,FALSE))</f>
        <v>04/03-07/04</v>
      </c>
      <c r="C79" s="63" t="str">
        <f>IF(B79="","",IF(AND(A79&gt;'Maquette CGRP indicé'!$C$25-1,A79&lt;'Maquette CGRP indicé'!$D$25+1),"X",""))</f>
        <v/>
      </c>
      <c r="D79" s="63" t="str">
        <f>IF(B79="","",IF(AND(A79&gt;'Maquette CGRP indicé'!$C$26-1,A79&lt;'Maquette CGRP indicé'!$D$26+1),"X",""))</f>
        <v/>
      </c>
      <c r="E79" s="63" t="str">
        <f>IF(B79="","",IF(AND(A79&gt;'Maquette CGRP indicé'!$C$27-1,A79&lt;'Maquette CGRP indicé'!$D$27+1),"X",""))</f>
        <v/>
      </c>
      <c r="F79" s="63" t="str">
        <f>IF(B79="","",IF(AND(A79&gt;'Maquette CGRP indicé'!$C$28-1,A79&lt;'Maquette CGRP indicé'!$D$28+1),"X",""))</f>
        <v/>
      </c>
      <c r="G79" s="63" t="str">
        <f>IF(B79="","",IF(AND(A79&gt;'Maquette CGRP indicé'!$C$29-1,A79&lt;'Maquette CGRP indicé'!$D$29+1),"X",""))</f>
        <v/>
      </c>
      <c r="H79" s="63" t="str">
        <f>IF(B79="","",IF(AND(A79&gt;'Maquette CGRP indicé'!$C$30-1,A79&lt;'Maquette CGRP indicé'!$D$30+1),"X",""))</f>
        <v/>
      </c>
      <c r="I79" s="63" t="str">
        <f>IF(B79="","",IF(AND(A79&gt;'Maquette CGRP indicé'!$C$31-1,A79&lt;'Maquette CGRP indicé'!$D$31+1),"X",""))</f>
        <v/>
      </c>
      <c r="J79" s="63" t="str">
        <f>IF(B79="","",IF(AND(A79&gt;'Maquette CGRP indicé'!$C$32-1,A79&lt;'Maquette CGRP indicé'!$D$32+1),"X",""))</f>
        <v/>
      </c>
      <c r="K79" s="63" t="str">
        <f>IF(B79="","",IF(AND(A79&gt;'Maquette CGRP indicé'!$C$33-1,A79&lt;'Maquette CGRP indicé'!$D$33+1),"X",""))</f>
        <v/>
      </c>
      <c r="L79" s="63" t="str">
        <f>IF(B79="","",IF(AND(A79&gt;'Maquette CGRP indicé'!$C$34-1,A79&lt;'Maquette CGRP indicé'!$D$34+1),"X",""))</f>
        <v/>
      </c>
      <c r="M79" s="63" t="str">
        <f>IF(B79="","",IF(AND(A79&gt;'Maquette CGRP indicé'!$C$35-1,A79&lt;'Maquette CGRP indicé'!$D$35+1),"X",""))</f>
        <v/>
      </c>
      <c r="N79" s="63" t="str">
        <f>IF(B79="","",IF(AND(A79&gt;'Maquette CGRP indicé'!$C$36-1,A79&lt;'Maquette CGRP indicé'!$D$36+1),"X",""))</f>
        <v/>
      </c>
      <c r="O79" s="63" t="str">
        <f>IF(B79="","",IF(AND(A79&gt;'Maquette CGRP indicé'!$C$37-1,A79&lt;'Maquette CGRP indicé'!$D$37+1),"X",""))</f>
        <v/>
      </c>
      <c r="P79" s="63" t="str">
        <f>IF(B79="","",IF(AND(A79&gt;'Maquette CGRP indicé'!$C$38-1,A79&lt;'Maquette CGRP indicé'!$D$38+1),"X",""))</f>
        <v/>
      </c>
      <c r="Q79" s="63" t="str">
        <f>IF(B79="","",IF(AND(A79&gt;'Maquette CGRP indicé'!$C$39-1,A79&lt;'Maquette CGRP indicé'!$D$39+1),"X",""))</f>
        <v/>
      </c>
      <c r="W79" s="41" t="str">
        <f>IF(C79="","",'Maquette CGRP indicé'!$R$25)</f>
        <v/>
      </c>
      <c r="X79" s="42" t="str">
        <f>IF(D79="","",'Maquette CGRP indicé'!$R$26)</f>
        <v/>
      </c>
      <c r="Y79" s="42" t="str">
        <f>IF(E79="","",'Maquette CGRP indicé'!$R$27)</f>
        <v/>
      </c>
      <c r="Z79" s="42" t="str">
        <f>IF(F79="","",'Maquette CGRP indicé'!$R$28)</f>
        <v/>
      </c>
      <c r="AA79" s="42" t="str">
        <f>IF(G79="","",'Maquette CGRP indicé'!$R$29)</f>
        <v/>
      </c>
      <c r="AB79" s="42" t="str">
        <f>IF(H79="","",'Maquette CGRP indicé'!$R$30)</f>
        <v/>
      </c>
      <c r="AC79" s="42" t="str">
        <f>IF(I79="","",'Maquette CGRP indicé'!$R$31)</f>
        <v/>
      </c>
      <c r="AD79" s="42" t="str">
        <f>IF(J79="","",'Maquette CGRP indicé'!$R$32)</f>
        <v/>
      </c>
      <c r="AE79" s="42" t="str">
        <f>IF(K79="","",'Maquette CGRP indicé'!$R$33)</f>
        <v/>
      </c>
      <c r="AF79" s="42" t="str">
        <f>IF(L79="","",'Maquette CGRP indicé'!$R$34)</f>
        <v/>
      </c>
      <c r="AG79" s="42" t="str">
        <f>IF(M79="","",'Maquette CGRP indicé'!$R$35)</f>
        <v/>
      </c>
      <c r="AH79" s="42" t="str">
        <f>IF(N79="","",'Maquette CGRP indicé'!$R$36)</f>
        <v/>
      </c>
      <c r="AI79" s="42" t="str">
        <f>IF(O79="","",'Maquette CGRP indicé'!$R$37)</f>
        <v/>
      </c>
      <c r="AJ79" s="42" t="str">
        <f>IF(P79="","",'Maquette CGRP indicé'!$R$38)</f>
        <v/>
      </c>
      <c r="AK79" s="42" t="str">
        <f>IF(Q79="","",'Maquette CGRP indicé'!$R$39)</f>
        <v/>
      </c>
      <c r="AL79" s="64"/>
      <c r="AM79" s="64"/>
      <c r="AN79" s="64"/>
      <c r="AO79" s="64"/>
      <c r="AP79" s="65"/>
      <c r="AQ79" s="45" t="str">
        <f>IF(C79="","",'Maquette CGRP indicé'!$G$25)</f>
        <v/>
      </c>
      <c r="AR79" s="46" t="str">
        <f>IF(D79="","",'Maquette CGRP indicé'!$G$26)</f>
        <v/>
      </c>
      <c r="AS79" s="46" t="str">
        <f>IF(E79="","",'Maquette CGRP indicé'!$G$27)</f>
        <v/>
      </c>
      <c r="AT79" s="46" t="str">
        <f>IF(F79="","",'Maquette CGRP indicé'!$G$28)</f>
        <v/>
      </c>
      <c r="AU79" s="46" t="str">
        <f>IF(G79="","",'Maquette CGRP indicé'!$G$29)</f>
        <v/>
      </c>
      <c r="AV79" s="46" t="str">
        <f>IF(H79="","",'Maquette CGRP indicé'!$G$30)</f>
        <v/>
      </c>
      <c r="AW79" s="46" t="str">
        <f>IF(I79="","",'Maquette CGRP indicé'!$G$31)</f>
        <v/>
      </c>
      <c r="AX79" s="46" t="str">
        <f>IF(J79="","",'Maquette CGRP indicé'!$G$32)</f>
        <v/>
      </c>
      <c r="AY79" s="46" t="str">
        <f>IF(K79="","",'Maquette CGRP indicé'!$G$33)</f>
        <v/>
      </c>
      <c r="AZ79" s="46" t="str">
        <f>IF(L79="","",'Maquette CGRP indicé'!$G$34)</f>
        <v/>
      </c>
      <c r="BA79" s="46" t="str">
        <f>IF(M79="","",'Maquette CGRP indicé'!$G$35)</f>
        <v/>
      </c>
      <c r="BB79" s="46" t="str">
        <f>IF(N79="","",'Maquette CGRP indicé'!$G$36)</f>
        <v/>
      </c>
      <c r="BC79" s="46" t="str">
        <f>IF(O79="","",'Maquette CGRP indicé'!$G$37)</f>
        <v/>
      </c>
      <c r="BD79" s="46" t="str">
        <f>IF(P79="","",'Maquette CGRP indicé'!$G$38)</f>
        <v/>
      </c>
      <c r="BE79" s="46" t="str">
        <f>IF(Q79="","",'Maquette CGRP indicé'!$G$39)</f>
        <v/>
      </c>
      <c r="BF79" s="68"/>
      <c r="BG79" s="68"/>
      <c r="BH79" s="68"/>
      <c r="BI79" s="68"/>
      <c r="BJ79" s="69"/>
      <c r="BK79" s="48" t="str">
        <f>IF(C79="","",'Maquette CGRP indicé'!$H$25)</f>
        <v/>
      </c>
      <c r="BL79" s="49" t="str">
        <f>IF(D79="","",'Maquette CGRP indicé'!$H$26)</f>
        <v/>
      </c>
      <c r="BM79" s="49" t="str">
        <f>IF(E79="","",'Maquette CGRP indicé'!$H$27)</f>
        <v/>
      </c>
      <c r="BN79" s="49" t="str">
        <f>IF(F79="","",'Maquette CGRP indicé'!$H$28)</f>
        <v/>
      </c>
      <c r="BO79" s="49" t="str">
        <f>IF(G79="","",'Maquette CGRP indicé'!$H$29)</f>
        <v/>
      </c>
      <c r="BP79" s="49" t="str">
        <f>IF(H79="","",'Maquette CGRP indicé'!$H$30)</f>
        <v/>
      </c>
      <c r="BQ79" s="49" t="str">
        <f>IF(I79="","",'Maquette CGRP indicé'!$H$31)</f>
        <v/>
      </c>
      <c r="BR79" s="49" t="str">
        <f>IF(J79="","",'Maquette CGRP indicé'!$H$32)</f>
        <v/>
      </c>
      <c r="BS79" s="49" t="str">
        <f>IF(K79="","",'Maquette CGRP indicé'!$H$33)</f>
        <v/>
      </c>
      <c r="BT79" s="49" t="str">
        <f>IF(L79="","",'Maquette CGRP indicé'!$H$34)</f>
        <v/>
      </c>
      <c r="BU79" s="49" t="str">
        <f>IF(M79="","",'Maquette CGRP indicé'!$H$35)</f>
        <v/>
      </c>
      <c r="BV79" s="49" t="str">
        <f>IF(N79="","",'Maquette CGRP indicé'!$H$36)</f>
        <v/>
      </c>
      <c r="BW79" s="49" t="str">
        <f>IF(O79="","",'Maquette CGRP indicé'!$H$37)</f>
        <v/>
      </c>
      <c r="BX79" s="49" t="str">
        <f>IF(P79="","",'Maquette CGRP indicé'!$H$38)</f>
        <v/>
      </c>
      <c r="BY79" s="49" t="str">
        <f>IF(Q79="","",'Maquette CGRP indicé'!$H$39)</f>
        <v/>
      </c>
      <c r="BZ79" s="72"/>
      <c r="CA79" s="72"/>
      <c r="CB79" s="72"/>
      <c r="CC79" s="72"/>
      <c r="CD79" s="73"/>
      <c r="CE79" s="38" t="str">
        <f>IF(C79="","",'Maquette CGRP indicé'!$I$25)</f>
        <v/>
      </c>
      <c r="CF79" s="39" t="str">
        <f>IF(D79="","",'Maquette CGRP indicé'!$I$26)</f>
        <v/>
      </c>
      <c r="CG79" s="39" t="str">
        <f>IF(E79="","",'Maquette CGRP indicé'!$I$27)</f>
        <v/>
      </c>
      <c r="CH79" s="39" t="str">
        <f>IF(F79="","",'Maquette CGRP indicé'!$I$28)</f>
        <v/>
      </c>
      <c r="CI79" s="39" t="str">
        <f>IF(G79="","",'Maquette CGRP indicé'!$I$29)</f>
        <v/>
      </c>
      <c r="CJ79" s="39" t="str">
        <f>IF(H79="","",'Maquette CGRP indicé'!$I$30)</f>
        <v/>
      </c>
      <c r="CK79" s="39" t="str">
        <f>IF(I79="","",'Maquette CGRP indicé'!$I$31)</f>
        <v/>
      </c>
      <c r="CL79" s="39" t="str">
        <f>IF(J79="","",'Maquette CGRP indicé'!$I$32)</f>
        <v/>
      </c>
      <c r="CM79" s="39" t="str">
        <f>IF(K79="","",'Maquette CGRP indicé'!$I$33)</f>
        <v/>
      </c>
      <c r="CN79" s="39" t="str">
        <f>IF(L79="","",'Maquette CGRP indicé'!$I$34)</f>
        <v/>
      </c>
      <c r="CO79" s="39" t="str">
        <f>IF(M79="","",'Maquette CGRP indicé'!$I$35)</f>
        <v/>
      </c>
      <c r="CP79" s="39" t="str">
        <f>IF(N79="","",'Maquette CGRP indicé'!$I$36)</f>
        <v/>
      </c>
      <c r="CQ79" s="39" t="str">
        <f>IF(O79="","",'Maquette CGRP indicé'!$I$37)</f>
        <v/>
      </c>
      <c r="CR79" s="39" t="str">
        <f>IF(P79="","",'Maquette CGRP indicé'!$I$38)</f>
        <v/>
      </c>
      <c r="CS79" s="39" t="str">
        <f>IF(Q79="","",'Maquette CGRP indicé'!$I$39)</f>
        <v/>
      </c>
      <c r="CT79" s="68"/>
      <c r="CU79" s="68"/>
      <c r="CV79" s="68"/>
      <c r="CW79" s="68"/>
      <c r="CX79" s="69"/>
      <c r="CY79" s="1">
        <f t="shared" si="16"/>
        <v>45368</v>
      </c>
      <c r="CZ79" s="1" t="str">
        <f t="shared" si="17"/>
        <v>04/03-07/04</v>
      </c>
      <c r="DA79" s="22" t="str">
        <f t="shared" si="18"/>
        <v/>
      </c>
      <c r="DB79" s="22" t="str">
        <f t="shared" si="19"/>
        <v/>
      </c>
      <c r="DC79" s="29" t="str">
        <f t="shared" si="20"/>
        <v/>
      </c>
      <c r="DD79" s="29" t="str">
        <f t="shared" si="21"/>
        <v/>
      </c>
      <c r="DE79" s="29" t="str">
        <f t="shared" si="22"/>
        <v/>
      </c>
    </row>
    <row r="80" spans="1:109">
      <c r="A80" s="9">
        <f t="shared" si="23"/>
        <v>45369</v>
      </c>
      <c r="B80" s="9" t="str">
        <f>IF(AND(formules!$K$29="sogarantykids",A80&gt;formules!$F$30),"",VLOOKUP(TEXT(A80,"jj/mm"),formules!B:C,2,FALSE))</f>
        <v>04/03-07/04</v>
      </c>
      <c r="C80" s="63" t="str">
        <f>IF(B80="","",IF(AND(A80&gt;'Maquette CGRP indicé'!$C$25-1,A80&lt;'Maquette CGRP indicé'!$D$25+1),"X",""))</f>
        <v/>
      </c>
      <c r="D80" s="63" t="str">
        <f>IF(B80="","",IF(AND(A80&gt;'Maquette CGRP indicé'!$C$26-1,A80&lt;'Maquette CGRP indicé'!$D$26+1),"X",""))</f>
        <v/>
      </c>
      <c r="E80" s="63" t="str">
        <f>IF(B80="","",IF(AND(A80&gt;'Maquette CGRP indicé'!$C$27-1,A80&lt;'Maquette CGRP indicé'!$D$27+1),"X",""))</f>
        <v/>
      </c>
      <c r="F80" s="63" t="str">
        <f>IF(B80="","",IF(AND(A80&gt;'Maquette CGRP indicé'!$C$28-1,A80&lt;'Maquette CGRP indicé'!$D$28+1),"X",""))</f>
        <v/>
      </c>
      <c r="G80" s="63" t="str">
        <f>IF(B80="","",IF(AND(A80&gt;'Maquette CGRP indicé'!$C$29-1,A80&lt;'Maquette CGRP indicé'!$D$29+1),"X",""))</f>
        <v/>
      </c>
      <c r="H80" s="63" t="str">
        <f>IF(B80="","",IF(AND(A80&gt;'Maquette CGRP indicé'!$C$30-1,A80&lt;'Maquette CGRP indicé'!$D$30+1),"X",""))</f>
        <v/>
      </c>
      <c r="I80" s="63" t="str">
        <f>IF(B80="","",IF(AND(A80&gt;'Maquette CGRP indicé'!$C$31-1,A80&lt;'Maquette CGRP indicé'!$D$31+1),"X",""))</f>
        <v/>
      </c>
      <c r="J80" s="63" t="str">
        <f>IF(B80="","",IF(AND(A80&gt;'Maquette CGRP indicé'!$C$32-1,A80&lt;'Maquette CGRP indicé'!$D$32+1),"X",""))</f>
        <v/>
      </c>
      <c r="K80" s="63" t="str">
        <f>IF(B80="","",IF(AND(A80&gt;'Maquette CGRP indicé'!$C$33-1,A80&lt;'Maquette CGRP indicé'!$D$33+1),"X",""))</f>
        <v/>
      </c>
      <c r="L80" s="63" t="str">
        <f>IF(B80="","",IF(AND(A80&gt;'Maquette CGRP indicé'!$C$34-1,A80&lt;'Maquette CGRP indicé'!$D$34+1),"X",""))</f>
        <v/>
      </c>
      <c r="M80" s="63" t="str">
        <f>IF(B80="","",IF(AND(A80&gt;'Maquette CGRP indicé'!$C$35-1,A80&lt;'Maquette CGRP indicé'!$D$35+1),"X",""))</f>
        <v/>
      </c>
      <c r="N80" s="63" t="str">
        <f>IF(B80="","",IF(AND(A80&gt;'Maquette CGRP indicé'!$C$36-1,A80&lt;'Maquette CGRP indicé'!$D$36+1),"X",""))</f>
        <v/>
      </c>
      <c r="O80" s="63" t="str">
        <f>IF(B80="","",IF(AND(A80&gt;'Maquette CGRP indicé'!$C$37-1,A80&lt;'Maquette CGRP indicé'!$D$37+1),"X",""))</f>
        <v/>
      </c>
      <c r="P80" s="63" t="str">
        <f>IF(B80="","",IF(AND(A80&gt;'Maquette CGRP indicé'!$C$38-1,A80&lt;'Maquette CGRP indicé'!$D$38+1),"X",""))</f>
        <v/>
      </c>
      <c r="Q80" s="63" t="str">
        <f>IF(B80="","",IF(AND(A80&gt;'Maquette CGRP indicé'!$C$39-1,A80&lt;'Maquette CGRP indicé'!$D$39+1),"X",""))</f>
        <v/>
      </c>
      <c r="W80" s="41" t="str">
        <f>IF(C80="","",'Maquette CGRP indicé'!$R$25)</f>
        <v/>
      </c>
      <c r="X80" s="42" t="str">
        <f>IF(D80="","",'Maquette CGRP indicé'!$R$26)</f>
        <v/>
      </c>
      <c r="Y80" s="42" t="str">
        <f>IF(E80="","",'Maquette CGRP indicé'!$R$27)</f>
        <v/>
      </c>
      <c r="Z80" s="42" t="str">
        <f>IF(F80="","",'Maquette CGRP indicé'!$R$28)</f>
        <v/>
      </c>
      <c r="AA80" s="42" t="str">
        <f>IF(G80="","",'Maquette CGRP indicé'!$R$29)</f>
        <v/>
      </c>
      <c r="AB80" s="42" t="str">
        <f>IF(H80="","",'Maquette CGRP indicé'!$R$30)</f>
        <v/>
      </c>
      <c r="AC80" s="42" t="str">
        <f>IF(I80="","",'Maquette CGRP indicé'!$R$31)</f>
        <v/>
      </c>
      <c r="AD80" s="42" t="str">
        <f>IF(J80="","",'Maquette CGRP indicé'!$R$32)</f>
        <v/>
      </c>
      <c r="AE80" s="42" t="str">
        <f>IF(K80="","",'Maquette CGRP indicé'!$R$33)</f>
        <v/>
      </c>
      <c r="AF80" s="42" t="str">
        <f>IF(L80="","",'Maquette CGRP indicé'!$R$34)</f>
        <v/>
      </c>
      <c r="AG80" s="42" t="str">
        <f>IF(M80="","",'Maquette CGRP indicé'!$R$35)</f>
        <v/>
      </c>
      <c r="AH80" s="42" t="str">
        <f>IF(N80="","",'Maquette CGRP indicé'!$R$36)</f>
        <v/>
      </c>
      <c r="AI80" s="42" t="str">
        <f>IF(O80="","",'Maquette CGRP indicé'!$R$37)</f>
        <v/>
      </c>
      <c r="AJ80" s="42" t="str">
        <f>IF(P80="","",'Maquette CGRP indicé'!$R$38)</f>
        <v/>
      </c>
      <c r="AK80" s="42" t="str">
        <f>IF(Q80="","",'Maquette CGRP indicé'!$R$39)</f>
        <v/>
      </c>
      <c r="AL80" s="64"/>
      <c r="AM80" s="64"/>
      <c r="AN80" s="64"/>
      <c r="AO80" s="64"/>
      <c r="AP80" s="65"/>
      <c r="AQ80" s="45" t="str">
        <f>IF(C80="","",'Maquette CGRP indicé'!$G$25)</f>
        <v/>
      </c>
      <c r="AR80" s="46" t="str">
        <f>IF(D80="","",'Maquette CGRP indicé'!$G$26)</f>
        <v/>
      </c>
      <c r="AS80" s="46" t="str">
        <f>IF(E80="","",'Maquette CGRP indicé'!$G$27)</f>
        <v/>
      </c>
      <c r="AT80" s="46" t="str">
        <f>IF(F80="","",'Maquette CGRP indicé'!$G$28)</f>
        <v/>
      </c>
      <c r="AU80" s="46" t="str">
        <f>IF(G80="","",'Maquette CGRP indicé'!$G$29)</f>
        <v/>
      </c>
      <c r="AV80" s="46" t="str">
        <f>IF(H80="","",'Maquette CGRP indicé'!$G$30)</f>
        <v/>
      </c>
      <c r="AW80" s="46" t="str">
        <f>IF(I80="","",'Maquette CGRP indicé'!$G$31)</f>
        <v/>
      </c>
      <c r="AX80" s="46" t="str">
        <f>IF(J80="","",'Maquette CGRP indicé'!$G$32)</f>
        <v/>
      </c>
      <c r="AY80" s="46" t="str">
        <f>IF(K80="","",'Maquette CGRP indicé'!$G$33)</f>
        <v/>
      </c>
      <c r="AZ80" s="46" t="str">
        <f>IF(L80="","",'Maquette CGRP indicé'!$G$34)</f>
        <v/>
      </c>
      <c r="BA80" s="46" t="str">
        <f>IF(M80="","",'Maquette CGRP indicé'!$G$35)</f>
        <v/>
      </c>
      <c r="BB80" s="46" t="str">
        <f>IF(N80="","",'Maquette CGRP indicé'!$G$36)</f>
        <v/>
      </c>
      <c r="BC80" s="46" t="str">
        <f>IF(O80="","",'Maquette CGRP indicé'!$G$37)</f>
        <v/>
      </c>
      <c r="BD80" s="46" t="str">
        <f>IF(P80="","",'Maquette CGRP indicé'!$G$38)</f>
        <v/>
      </c>
      <c r="BE80" s="46" t="str">
        <f>IF(Q80="","",'Maquette CGRP indicé'!$G$39)</f>
        <v/>
      </c>
      <c r="BF80" s="68"/>
      <c r="BG80" s="68"/>
      <c r="BH80" s="68"/>
      <c r="BI80" s="68"/>
      <c r="BJ80" s="69"/>
      <c r="BK80" s="48" t="str">
        <f>IF(C80="","",'Maquette CGRP indicé'!$H$25)</f>
        <v/>
      </c>
      <c r="BL80" s="49" t="str">
        <f>IF(D80="","",'Maquette CGRP indicé'!$H$26)</f>
        <v/>
      </c>
      <c r="BM80" s="49" t="str">
        <f>IF(E80="","",'Maquette CGRP indicé'!$H$27)</f>
        <v/>
      </c>
      <c r="BN80" s="49" t="str">
        <f>IF(F80="","",'Maquette CGRP indicé'!$H$28)</f>
        <v/>
      </c>
      <c r="BO80" s="49" t="str">
        <f>IF(G80="","",'Maquette CGRP indicé'!$H$29)</f>
        <v/>
      </c>
      <c r="BP80" s="49" t="str">
        <f>IF(H80="","",'Maquette CGRP indicé'!$H$30)</f>
        <v/>
      </c>
      <c r="BQ80" s="49" t="str">
        <f>IF(I80="","",'Maquette CGRP indicé'!$H$31)</f>
        <v/>
      </c>
      <c r="BR80" s="49" t="str">
        <f>IF(J80="","",'Maquette CGRP indicé'!$H$32)</f>
        <v/>
      </c>
      <c r="BS80" s="49" t="str">
        <f>IF(K80="","",'Maquette CGRP indicé'!$H$33)</f>
        <v/>
      </c>
      <c r="BT80" s="49" t="str">
        <f>IF(L80="","",'Maquette CGRP indicé'!$H$34)</f>
        <v/>
      </c>
      <c r="BU80" s="49" t="str">
        <f>IF(M80="","",'Maquette CGRP indicé'!$H$35)</f>
        <v/>
      </c>
      <c r="BV80" s="49" t="str">
        <f>IF(N80="","",'Maquette CGRP indicé'!$H$36)</f>
        <v/>
      </c>
      <c r="BW80" s="49" t="str">
        <f>IF(O80="","",'Maquette CGRP indicé'!$H$37)</f>
        <v/>
      </c>
      <c r="BX80" s="49" t="str">
        <f>IF(P80="","",'Maquette CGRP indicé'!$H$38)</f>
        <v/>
      </c>
      <c r="BY80" s="49" t="str">
        <f>IF(Q80="","",'Maquette CGRP indicé'!$H$39)</f>
        <v/>
      </c>
      <c r="BZ80" s="72"/>
      <c r="CA80" s="72"/>
      <c r="CB80" s="72"/>
      <c r="CC80" s="72"/>
      <c r="CD80" s="73"/>
      <c r="CE80" s="38" t="str">
        <f>IF(C80="","",'Maquette CGRP indicé'!$I$25)</f>
        <v/>
      </c>
      <c r="CF80" s="39" t="str">
        <f>IF(D80="","",'Maquette CGRP indicé'!$I$26)</f>
        <v/>
      </c>
      <c r="CG80" s="39" t="str">
        <f>IF(E80="","",'Maquette CGRP indicé'!$I$27)</f>
        <v/>
      </c>
      <c r="CH80" s="39" t="str">
        <f>IF(F80="","",'Maquette CGRP indicé'!$I$28)</f>
        <v/>
      </c>
      <c r="CI80" s="39" t="str">
        <f>IF(G80="","",'Maquette CGRP indicé'!$I$29)</f>
        <v/>
      </c>
      <c r="CJ80" s="39" t="str">
        <f>IF(H80="","",'Maquette CGRP indicé'!$I$30)</f>
        <v/>
      </c>
      <c r="CK80" s="39" t="str">
        <f>IF(I80="","",'Maquette CGRP indicé'!$I$31)</f>
        <v/>
      </c>
      <c r="CL80" s="39" t="str">
        <f>IF(J80="","",'Maquette CGRP indicé'!$I$32)</f>
        <v/>
      </c>
      <c r="CM80" s="39" t="str">
        <f>IF(K80="","",'Maquette CGRP indicé'!$I$33)</f>
        <v/>
      </c>
      <c r="CN80" s="39" t="str">
        <f>IF(L80="","",'Maquette CGRP indicé'!$I$34)</f>
        <v/>
      </c>
      <c r="CO80" s="39" t="str">
        <f>IF(M80="","",'Maquette CGRP indicé'!$I$35)</f>
        <v/>
      </c>
      <c r="CP80" s="39" t="str">
        <f>IF(N80="","",'Maquette CGRP indicé'!$I$36)</f>
        <v/>
      </c>
      <c r="CQ80" s="39" t="str">
        <f>IF(O80="","",'Maquette CGRP indicé'!$I$37)</f>
        <v/>
      </c>
      <c r="CR80" s="39" t="str">
        <f>IF(P80="","",'Maquette CGRP indicé'!$I$38)</f>
        <v/>
      </c>
      <c r="CS80" s="39" t="str">
        <f>IF(Q80="","",'Maquette CGRP indicé'!$I$39)</f>
        <v/>
      </c>
      <c r="CT80" s="68"/>
      <c r="CU80" s="68"/>
      <c r="CV80" s="68"/>
      <c r="CW80" s="68"/>
      <c r="CX80" s="69"/>
      <c r="CY80" s="1">
        <f t="shared" si="16"/>
        <v>45369</v>
      </c>
      <c r="CZ80" s="1" t="str">
        <f t="shared" si="17"/>
        <v>04/03-07/04</v>
      </c>
      <c r="DA80" s="22" t="str">
        <f t="shared" si="18"/>
        <v/>
      </c>
      <c r="DB80" s="22" t="str">
        <f t="shared" si="19"/>
        <v/>
      </c>
      <c r="DC80" s="29" t="str">
        <f t="shared" si="20"/>
        <v/>
      </c>
      <c r="DD80" s="29" t="str">
        <f t="shared" si="21"/>
        <v/>
      </c>
      <c r="DE80" s="29" t="str">
        <f t="shared" si="22"/>
        <v/>
      </c>
    </row>
    <row r="81" spans="1:109">
      <c r="A81" s="9">
        <f t="shared" si="23"/>
        <v>45370</v>
      </c>
      <c r="B81" s="9" t="str">
        <f>IF(AND(formules!$K$29="sogarantykids",A81&gt;formules!$F$30),"",VLOOKUP(TEXT(A81,"jj/mm"),formules!B:C,2,FALSE))</f>
        <v>04/03-07/04</v>
      </c>
      <c r="C81" s="63" t="str">
        <f>IF(B81="","",IF(AND(A81&gt;'Maquette CGRP indicé'!$C$25-1,A81&lt;'Maquette CGRP indicé'!$D$25+1),"X",""))</f>
        <v/>
      </c>
      <c r="D81" s="63" t="str">
        <f>IF(B81="","",IF(AND(A81&gt;'Maquette CGRP indicé'!$C$26-1,A81&lt;'Maquette CGRP indicé'!$D$26+1),"X",""))</f>
        <v/>
      </c>
      <c r="E81" s="63" t="str">
        <f>IF(B81="","",IF(AND(A81&gt;'Maquette CGRP indicé'!$C$27-1,A81&lt;'Maquette CGRP indicé'!$D$27+1),"X",""))</f>
        <v/>
      </c>
      <c r="F81" s="63" t="str">
        <f>IF(B81="","",IF(AND(A81&gt;'Maquette CGRP indicé'!$C$28-1,A81&lt;'Maquette CGRP indicé'!$D$28+1),"X",""))</f>
        <v/>
      </c>
      <c r="G81" s="63" t="str">
        <f>IF(B81="","",IF(AND(A81&gt;'Maquette CGRP indicé'!$C$29-1,A81&lt;'Maquette CGRP indicé'!$D$29+1),"X",""))</f>
        <v/>
      </c>
      <c r="H81" s="63" t="str">
        <f>IF(B81="","",IF(AND(A81&gt;'Maquette CGRP indicé'!$C$30-1,A81&lt;'Maquette CGRP indicé'!$D$30+1),"X",""))</f>
        <v/>
      </c>
      <c r="I81" s="63" t="str">
        <f>IF(B81="","",IF(AND(A81&gt;'Maquette CGRP indicé'!$C$31-1,A81&lt;'Maquette CGRP indicé'!$D$31+1),"X",""))</f>
        <v/>
      </c>
      <c r="J81" s="63" t="str">
        <f>IF(B81="","",IF(AND(A81&gt;'Maquette CGRP indicé'!$C$32-1,A81&lt;'Maquette CGRP indicé'!$D$32+1),"X",""))</f>
        <v/>
      </c>
      <c r="K81" s="63" t="str">
        <f>IF(B81="","",IF(AND(A81&gt;'Maquette CGRP indicé'!$C$33-1,A81&lt;'Maquette CGRP indicé'!$D$33+1),"X",""))</f>
        <v/>
      </c>
      <c r="L81" s="63" t="str">
        <f>IF(B81="","",IF(AND(A81&gt;'Maquette CGRP indicé'!$C$34-1,A81&lt;'Maquette CGRP indicé'!$D$34+1),"X",""))</f>
        <v/>
      </c>
      <c r="M81" s="63" t="str">
        <f>IF(B81="","",IF(AND(A81&gt;'Maquette CGRP indicé'!$C$35-1,A81&lt;'Maquette CGRP indicé'!$D$35+1),"X",""))</f>
        <v/>
      </c>
      <c r="N81" s="63" t="str">
        <f>IF(B81="","",IF(AND(A81&gt;'Maquette CGRP indicé'!$C$36-1,A81&lt;'Maquette CGRP indicé'!$D$36+1),"X",""))</f>
        <v/>
      </c>
      <c r="O81" s="63" t="str">
        <f>IF(B81="","",IF(AND(A81&gt;'Maquette CGRP indicé'!$C$37-1,A81&lt;'Maquette CGRP indicé'!$D$37+1),"X",""))</f>
        <v/>
      </c>
      <c r="P81" s="63" t="str">
        <f>IF(B81="","",IF(AND(A81&gt;'Maquette CGRP indicé'!$C$38-1,A81&lt;'Maquette CGRP indicé'!$D$38+1),"X",""))</f>
        <v/>
      </c>
      <c r="Q81" s="63" t="str">
        <f>IF(B81="","",IF(AND(A81&gt;'Maquette CGRP indicé'!$C$39-1,A81&lt;'Maquette CGRP indicé'!$D$39+1),"X",""))</f>
        <v/>
      </c>
      <c r="W81" s="41" t="str">
        <f>IF(C81="","",'Maquette CGRP indicé'!$R$25)</f>
        <v/>
      </c>
      <c r="X81" s="42" t="str">
        <f>IF(D81="","",'Maquette CGRP indicé'!$R$26)</f>
        <v/>
      </c>
      <c r="Y81" s="42" t="str">
        <f>IF(E81="","",'Maquette CGRP indicé'!$R$27)</f>
        <v/>
      </c>
      <c r="Z81" s="42" t="str">
        <f>IF(F81="","",'Maquette CGRP indicé'!$R$28)</f>
        <v/>
      </c>
      <c r="AA81" s="42" t="str">
        <f>IF(G81="","",'Maquette CGRP indicé'!$R$29)</f>
        <v/>
      </c>
      <c r="AB81" s="42" t="str">
        <f>IF(H81="","",'Maquette CGRP indicé'!$R$30)</f>
        <v/>
      </c>
      <c r="AC81" s="42" t="str">
        <f>IF(I81="","",'Maquette CGRP indicé'!$R$31)</f>
        <v/>
      </c>
      <c r="AD81" s="42" t="str">
        <f>IF(J81="","",'Maquette CGRP indicé'!$R$32)</f>
        <v/>
      </c>
      <c r="AE81" s="42" t="str">
        <f>IF(K81="","",'Maquette CGRP indicé'!$R$33)</f>
        <v/>
      </c>
      <c r="AF81" s="42" t="str">
        <f>IF(L81="","",'Maquette CGRP indicé'!$R$34)</f>
        <v/>
      </c>
      <c r="AG81" s="42" t="str">
        <f>IF(M81="","",'Maquette CGRP indicé'!$R$35)</f>
        <v/>
      </c>
      <c r="AH81" s="42" t="str">
        <f>IF(N81="","",'Maquette CGRP indicé'!$R$36)</f>
        <v/>
      </c>
      <c r="AI81" s="42" t="str">
        <f>IF(O81="","",'Maquette CGRP indicé'!$R$37)</f>
        <v/>
      </c>
      <c r="AJ81" s="42" t="str">
        <f>IF(P81="","",'Maquette CGRP indicé'!$R$38)</f>
        <v/>
      </c>
      <c r="AK81" s="42" t="str">
        <f>IF(Q81="","",'Maquette CGRP indicé'!$R$39)</f>
        <v/>
      </c>
      <c r="AL81" s="64"/>
      <c r="AM81" s="64"/>
      <c r="AN81" s="64"/>
      <c r="AO81" s="64"/>
      <c r="AP81" s="65"/>
      <c r="AQ81" s="45" t="str">
        <f>IF(C81="","",'Maquette CGRP indicé'!$G$25)</f>
        <v/>
      </c>
      <c r="AR81" s="46" t="str">
        <f>IF(D81="","",'Maquette CGRP indicé'!$G$26)</f>
        <v/>
      </c>
      <c r="AS81" s="46" t="str">
        <f>IF(E81="","",'Maquette CGRP indicé'!$G$27)</f>
        <v/>
      </c>
      <c r="AT81" s="46" t="str">
        <f>IF(F81="","",'Maquette CGRP indicé'!$G$28)</f>
        <v/>
      </c>
      <c r="AU81" s="46" t="str">
        <f>IF(G81="","",'Maquette CGRP indicé'!$G$29)</f>
        <v/>
      </c>
      <c r="AV81" s="46" t="str">
        <f>IF(H81="","",'Maquette CGRP indicé'!$G$30)</f>
        <v/>
      </c>
      <c r="AW81" s="46" t="str">
        <f>IF(I81="","",'Maquette CGRP indicé'!$G$31)</f>
        <v/>
      </c>
      <c r="AX81" s="46" t="str">
        <f>IF(J81="","",'Maquette CGRP indicé'!$G$32)</f>
        <v/>
      </c>
      <c r="AY81" s="46" t="str">
        <f>IF(K81="","",'Maquette CGRP indicé'!$G$33)</f>
        <v/>
      </c>
      <c r="AZ81" s="46" t="str">
        <f>IF(L81="","",'Maquette CGRP indicé'!$G$34)</f>
        <v/>
      </c>
      <c r="BA81" s="46" t="str">
        <f>IF(M81="","",'Maquette CGRP indicé'!$G$35)</f>
        <v/>
      </c>
      <c r="BB81" s="46" t="str">
        <f>IF(N81="","",'Maquette CGRP indicé'!$G$36)</f>
        <v/>
      </c>
      <c r="BC81" s="46" t="str">
        <f>IF(O81="","",'Maquette CGRP indicé'!$G$37)</f>
        <v/>
      </c>
      <c r="BD81" s="46" t="str">
        <f>IF(P81="","",'Maquette CGRP indicé'!$G$38)</f>
        <v/>
      </c>
      <c r="BE81" s="46" t="str">
        <f>IF(Q81="","",'Maquette CGRP indicé'!$G$39)</f>
        <v/>
      </c>
      <c r="BF81" s="68"/>
      <c r="BG81" s="68"/>
      <c r="BH81" s="68"/>
      <c r="BI81" s="68"/>
      <c r="BJ81" s="69"/>
      <c r="BK81" s="48" t="str">
        <f>IF(C81="","",'Maquette CGRP indicé'!$H$25)</f>
        <v/>
      </c>
      <c r="BL81" s="49" t="str">
        <f>IF(D81="","",'Maquette CGRP indicé'!$H$26)</f>
        <v/>
      </c>
      <c r="BM81" s="49" t="str">
        <f>IF(E81="","",'Maquette CGRP indicé'!$H$27)</f>
        <v/>
      </c>
      <c r="BN81" s="49" t="str">
        <f>IF(F81="","",'Maquette CGRP indicé'!$H$28)</f>
        <v/>
      </c>
      <c r="BO81" s="49" t="str">
        <f>IF(G81="","",'Maquette CGRP indicé'!$H$29)</f>
        <v/>
      </c>
      <c r="BP81" s="49" t="str">
        <f>IF(H81="","",'Maquette CGRP indicé'!$H$30)</f>
        <v/>
      </c>
      <c r="BQ81" s="49" t="str">
        <f>IF(I81="","",'Maquette CGRP indicé'!$H$31)</f>
        <v/>
      </c>
      <c r="BR81" s="49" t="str">
        <f>IF(J81="","",'Maquette CGRP indicé'!$H$32)</f>
        <v/>
      </c>
      <c r="BS81" s="49" t="str">
        <f>IF(K81="","",'Maquette CGRP indicé'!$H$33)</f>
        <v/>
      </c>
      <c r="BT81" s="49" t="str">
        <f>IF(L81="","",'Maquette CGRP indicé'!$H$34)</f>
        <v/>
      </c>
      <c r="BU81" s="49" t="str">
        <f>IF(M81="","",'Maquette CGRP indicé'!$H$35)</f>
        <v/>
      </c>
      <c r="BV81" s="49" t="str">
        <f>IF(N81="","",'Maquette CGRP indicé'!$H$36)</f>
        <v/>
      </c>
      <c r="BW81" s="49" t="str">
        <f>IF(O81="","",'Maquette CGRP indicé'!$H$37)</f>
        <v/>
      </c>
      <c r="BX81" s="49" t="str">
        <f>IF(P81="","",'Maquette CGRP indicé'!$H$38)</f>
        <v/>
      </c>
      <c r="BY81" s="49" t="str">
        <f>IF(Q81="","",'Maquette CGRP indicé'!$H$39)</f>
        <v/>
      </c>
      <c r="BZ81" s="72"/>
      <c r="CA81" s="72"/>
      <c r="CB81" s="72"/>
      <c r="CC81" s="72"/>
      <c r="CD81" s="73"/>
      <c r="CE81" s="38" t="str">
        <f>IF(C81="","",'Maquette CGRP indicé'!$I$25)</f>
        <v/>
      </c>
      <c r="CF81" s="39" t="str">
        <f>IF(D81="","",'Maquette CGRP indicé'!$I$26)</f>
        <v/>
      </c>
      <c r="CG81" s="39" t="str">
        <f>IF(E81="","",'Maquette CGRP indicé'!$I$27)</f>
        <v/>
      </c>
      <c r="CH81" s="39" t="str">
        <f>IF(F81="","",'Maquette CGRP indicé'!$I$28)</f>
        <v/>
      </c>
      <c r="CI81" s="39" t="str">
        <f>IF(G81="","",'Maquette CGRP indicé'!$I$29)</f>
        <v/>
      </c>
      <c r="CJ81" s="39" t="str">
        <f>IF(H81="","",'Maquette CGRP indicé'!$I$30)</f>
        <v/>
      </c>
      <c r="CK81" s="39" t="str">
        <f>IF(I81="","",'Maquette CGRP indicé'!$I$31)</f>
        <v/>
      </c>
      <c r="CL81" s="39" t="str">
        <f>IF(J81="","",'Maquette CGRP indicé'!$I$32)</f>
        <v/>
      </c>
      <c r="CM81" s="39" t="str">
        <f>IF(K81="","",'Maquette CGRP indicé'!$I$33)</f>
        <v/>
      </c>
      <c r="CN81" s="39" t="str">
        <f>IF(L81="","",'Maquette CGRP indicé'!$I$34)</f>
        <v/>
      </c>
      <c r="CO81" s="39" t="str">
        <f>IF(M81="","",'Maquette CGRP indicé'!$I$35)</f>
        <v/>
      </c>
      <c r="CP81" s="39" t="str">
        <f>IF(N81="","",'Maquette CGRP indicé'!$I$36)</f>
        <v/>
      </c>
      <c r="CQ81" s="39" t="str">
        <f>IF(O81="","",'Maquette CGRP indicé'!$I$37)</f>
        <v/>
      </c>
      <c r="CR81" s="39" t="str">
        <f>IF(P81="","",'Maquette CGRP indicé'!$I$38)</f>
        <v/>
      </c>
      <c r="CS81" s="39" t="str">
        <f>IF(Q81="","",'Maquette CGRP indicé'!$I$39)</f>
        <v/>
      </c>
      <c r="CT81" s="68"/>
      <c r="CU81" s="68"/>
      <c r="CV81" s="68"/>
      <c r="CW81" s="68"/>
      <c r="CX81" s="69"/>
      <c r="CY81" s="1">
        <f t="shared" si="16"/>
        <v>45370</v>
      </c>
      <c r="CZ81" s="1" t="str">
        <f t="shared" si="17"/>
        <v>04/03-07/04</v>
      </c>
      <c r="DA81" s="22" t="str">
        <f t="shared" si="18"/>
        <v/>
      </c>
      <c r="DB81" s="22" t="str">
        <f t="shared" si="19"/>
        <v/>
      </c>
      <c r="DC81" s="29" t="str">
        <f t="shared" si="20"/>
        <v/>
      </c>
      <c r="DD81" s="29" t="str">
        <f t="shared" si="21"/>
        <v/>
      </c>
      <c r="DE81" s="29" t="str">
        <f t="shared" si="22"/>
        <v/>
      </c>
    </row>
    <row r="82" spans="1:109">
      <c r="A82" s="9">
        <f t="shared" si="23"/>
        <v>45371</v>
      </c>
      <c r="B82" s="9" t="str">
        <f>IF(AND(formules!$K$29="sogarantykids",A82&gt;formules!$F$30),"",VLOOKUP(TEXT(A82,"jj/mm"),formules!B:C,2,FALSE))</f>
        <v>04/03-07/04</v>
      </c>
      <c r="C82" s="63" t="str">
        <f>IF(B82="","",IF(AND(A82&gt;'Maquette CGRP indicé'!$C$25-1,A82&lt;'Maquette CGRP indicé'!$D$25+1),"X",""))</f>
        <v/>
      </c>
      <c r="D82" s="63" t="str">
        <f>IF(B82="","",IF(AND(A82&gt;'Maquette CGRP indicé'!$C$26-1,A82&lt;'Maquette CGRP indicé'!$D$26+1),"X",""))</f>
        <v/>
      </c>
      <c r="E82" s="63" t="str">
        <f>IF(B82="","",IF(AND(A82&gt;'Maquette CGRP indicé'!$C$27-1,A82&lt;'Maquette CGRP indicé'!$D$27+1),"X",""))</f>
        <v/>
      </c>
      <c r="F82" s="63" t="str">
        <f>IF(B82="","",IF(AND(A82&gt;'Maquette CGRP indicé'!$C$28-1,A82&lt;'Maquette CGRP indicé'!$D$28+1),"X",""))</f>
        <v/>
      </c>
      <c r="G82" s="63" t="str">
        <f>IF(B82="","",IF(AND(A82&gt;'Maquette CGRP indicé'!$C$29-1,A82&lt;'Maquette CGRP indicé'!$D$29+1),"X",""))</f>
        <v/>
      </c>
      <c r="H82" s="63" t="str">
        <f>IF(B82="","",IF(AND(A82&gt;'Maquette CGRP indicé'!$C$30-1,A82&lt;'Maquette CGRP indicé'!$D$30+1),"X",""))</f>
        <v/>
      </c>
      <c r="I82" s="63" t="str">
        <f>IF(B82="","",IF(AND(A82&gt;'Maquette CGRP indicé'!$C$31-1,A82&lt;'Maquette CGRP indicé'!$D$31+1),"X",""))</f>
        <v/>
      </c>
      <c r="J82" s="63" t="str">
        <f>IF(B82="","",IF(AND(A82&gt;'Maquette CGRP indicé'!$C$32-1,A82&lt;'Maquette CGRP indicé'!$D$32+1),"X",""))</f>
        <v/>
      </c>
      <c r="K82" s="63" t="str">
        <f>IF(B82="","",IF(AND(A82&gt;'Maquette CGRP indicé'!$C$33-1,A82&lt;'Maquette CGRP indicé'!$D$33+1),"X",""))</f>
        <v/>
      </c>
      <c r="L82" s="63" t="str">
        <f>IF(B82="","",IF(AND(A82&gt;'Maquette CGRP indicé'!$C$34-1,A82&lt;'Maquette CGRP indicé'!$D$34+1),"X",""))</f>
        <v/>
      </c>
      <c r="M82" s="63" t="str">
        <f>IF(B82="","",IF(AND(A82&gt;'Maquette CGRP indicé'!$C$35-1,A82&lt;'Maquette CGRP indicé'!$D$35+1),"X",""))</f>
        <v/>
      </c>
      <c r="N82" s="63" t="str">
        <f>IF(B82="","",IF(AND(A82&gt;'Maquette CGRP indicé'!$C$36-1,A82&lt;'Maquette CGRP indicé'!$D$36+1),"X",""))</f>
        <v/>
      </c>
      <c r="O82" s="63" t="str">
        <f>IF(B82="","",IF(AND(A82&gt;'Maquette CGRP indicé'!$C$37-1,A82&lt;'Maquette CGRP indicé'!$D$37+1),"X",""))</f>
        <v/>
      </c>
      <c r="P82" s="63" t="str">
        <f>IF(B82="","",IF(AND(A82&gt;'Maquette CGRP indicé'!$C$38-1,A82&lt;'Maquette CGRP indicé'!$D$38+1),"X",""))</f>
        <v/>
      </c>
      <c r="Q82" s="63" t="str">
        <f>IF(B82="","",IF(AND(A82&gt;'Maquette CGRP indicé'!$C$39-1,A82&lt;'Maquette CGRP indicé'!$D$39+1),"X",""))</f>
        <v/>
      </c>
      <c r="W82" s="41" t="str">
        <f>IF(C82="","",'Maquette CGRP indicé'!$R$25)</f>
        <v/>
      </c>
      <c r="X82" s="42" t="str">
        <f>IF(D82="","",'Maquette CGRP indicé'!$R$26)</f>
        <v/>
      </c>
      <c r="Y82" s="42" t="str">
        <f>IF(E82="","",'Maquette CGRP indicé'!$R$27)</f>
        <v/>
      </c>
      <c r="Z82" s="42" t="str">
        <f>IF(F82="","",'Maquette CGRP indicé'!$R$28)</f>
        <v/>
      </c>
      <c r="AA82" s="42" t="str">
        <f>IF(G82="","",'Maquette CGRP indicé'!$R$29)</f>
        <v/>
      </c>
      <c r="AB82" s="42" t="str">
        <f>IF(H82="","",'Maquette CGRP indicé'!$R$30)</f>
        <v/>
      </c>
      <c r="AC82" s="42" t="str">
        <f>IF(I82="","",'Maquette CGRP indicé'!$R$31)</f>
        <v/>
      </c>
      <c r="AD82" s="42" t="str">
        <f>IF(J82="","",'Maquette CGRP indicé'!$R$32)</f>
        <v/>
      </c>
      <c r="AE82" s="42" t="str">
        <f>IF(K82="","",'Maquette CGRP indicé'!$R$33)</f>
        <v/>
      </c>
      <c r="AF82" s="42" t="str">
        <f>IF(L82="","",'Maquette CGRP indicé'!$R$34)</f>
        <v/>
      </c>
      <c r="AG82" s="42" t="str">
        <f>IF(M82="","",'Maquette CGRP indicé'!$R$35)</f>
        <v/>
      </c>
      <c r="AH82" s="42" t="str">
        <f>IF(N82="","",'Maquette CGRP indicé'!$R$36)</f>
        <v/>
      </c>
      <c r="AI82" s="42" t="str">
        <f>IF(O82="","",'Maquette CGRP indicé'!$R$37)</f>
        <v/>
      </c>
      <c r="AJ82" s="42" t="str">
        <f>IF(P82="","",'Maquette CGRP indicé'!$R$38)</f>
        <v/>
      </c>
      <c r="AK82" s="42" t="str">
        <f>IF(Q82="","",'Maquette CGRP indicé'!$R$39)</f>
        <v/>
      </c>
      <c r="AL82" s="64"/>
      <c r="AM82" s="64"/>
      <c r="AN82" s="64"/>
      <c r="AO82" s="64"/>
      <c r="AP82" s="65"/>
      <c r="AQ82" s="45" t="str">
        <f>IF(C82="","",'Maquette CGRP indicé'!$G$25)</f>
        <v/>
      </c>
      <c r="AR82" s="46" t="str">
        <f>IF(D82="","",'Maquette CGRP indicé'!$G$26)</f>
        <v/>
      </c>
      <c r="AS82" s="46" t="str">
        <f>IF(E82="","",'Maquette CGRP indicé'!$G$27)</f>
        <v/>
      </c>
      <c r="AT82" s="46" t="str">
        <f>IF(F82="","",'Maquette CGRP indicé'!$G$28)</f>
        <v/>
      </c>
      <c r="AU82" s="46" t="str">
        <f>IF(G82="","",'Maquette CGRP indicé'!$G$29)</f>
        <v/>
      </c>
      <c r="AV82" s="46" t="str">
        <f>IF(H82="","",'Maquette CGRP indicé'!$G$30)</f>
        <v/>
      </c>
      <c r="AW82" s="46" t="str">
        <f>IF(I82="","",'Maquette CGRP indicé'!$G$31)</f>
        <v/>
      </c>
      <c r="AX82" s="46" t="str">
        <f>IF(J82="","",'Maquette CGRP indicé'!$G$32)</f>
        <v/>
      </c>
      <c r="AY82" s="46" t="str">
        <f>IF(K82="","",'Maquette CGRP indicé'!$G$33)</f>
        <v/>
      </c>
      <c r="AZ82" s="46" t="str">
        <f>IF(L82="","",'Maquette CGRP indicé'!$G$34)</f>
        <v/>
      </c>
      <c r="BA82" s="46" t="str">
        <f>IF(M82="","",'Maquette CGRP indicé'!$G$35)</f>
        <v/>
      </c>
      <c r="BB82" s="46" t="str">
        <f>IF(N82="","",'Maquette CGRP indicé'!$G$36)</f>
        <v/>
      </c>
      <c r="BC82" s="46" t="str">
        <f>IF(O82="","",'Maquette CGRP indicé'!$G$37)</f>
        <v/>
      </c>
      <c r="BD82" s="46" t="str">
        <f>IF(P82="","",'Maquette CGRP indicé'!$G$38)</f>
        <v/>
      </c>
      <c r="BE82" s="46" t="str">
        <f>IF(Q82="","",'Maquette CGRP indicé'!$G$39)</f>
        <v/>
      </c>
      <c r="BF82" s="68"/>
      <c r="BG82" s="68"/>
      <c r="BH82" s="68"/>
      <c r="BI82" s="68"/>
      <c r="BJ82" s="69"/>
      <c r="BK82" s="48" t="str">
        <f>IF(C82="","",'Maquette CGRP indicé'!$H$25)</f>
        <v/>
      </c>
      <c r="BL82" s="49" t="str">
        <f>IF(D82="","",'Maquette CGRP indicé'!$H$26)</f>
        <v/>
      </c>
      <c r="BM82" s="49" t="str">
        <f>IF(E82="","",'Maquette CGRP indicé'!$H$27)</f>
        <v/>
      </c>
      <c r="BN82" s="49" t="str">
        <f>IF(F82="","",'Maquette CGRP indicé'!$H$28)</f>
        <v/>
      </c>
      <c r="BO82" s="49" t="str">
        <f>IF(G82="","",'Maquette CGRP indicé'!$H$29)</f>
        <v/>
      </c>
      <c r="BP82" s="49" t="str">
        <f>IF(H82="","",'Maquette CGRP indicé'!$H$30)</f>
        <v/>
      </c>
      <c r="BQ82" s="49" t="str">
        <f>IF(I82="","",'Maquette CGRP indicé'!$H$31)</f>
        <v/>
      </c>
      <c r="BR82" s="49" t="str">
        <f>IF(J82="","",'Maquette CGRP indicé'!$H$32)</f>
        <v/>
      </c>
      <c r="BS82" s="49" t="str">
        <f>IF(K82="","",'Maquette CGRP indicé'!$H$33)</f>
        <v/>
      </c>
      <c r="BT82" s="49" t="str">
        <f>IF(L82="","",'Maquette CGRP indicé'!$H$34)</f>
        <v/>
      </c>
      <c r="BU82" s="49" t="str">
        <f>IF(M82="","",'Maquette CGRP indicé'!$H$35)</f>
        <v/>
      </c>
      <c r="BV82" s="49" t="str">
        <f>IF(N82="","",'Maquette CGRP indicé'!$H$36)</f>
        <v/>
      </c>
      <c r="BW82" s="49" t="str">
        <f>IF(O82="","",'Maquette CGRP indicé'!$H$37)</f>
        <v/>
      </c>
      <c r="BX82" s="49" t="str">
        <f>IF(P82="","",'Maquette CGRP indicé'!$H$38)</f>
        <v/>
      </c>
      <c r="BY82" s="49" t="str">
        <f>IF(Q82="","",'Maquette CGRP indicé'!$H$39)</f>
        <v/>
      </c>
      <c r="BZ82" s="72"/>
      <c r="CA82" s="72"/>
      <c r="CB82" s="72"/>
      <c r="CC82" s="72"/>
      <c r="CD82" s="73"/>
      <c r="CE82" s="38" t="str">
        <f>IF(C82="","",'Maquette CGRP indicé'!$I$25)</f>
        <v/>
      </c>
      <c r="CF82" s="39" t="str">
        <f>IF(D82="","",'Maquette CGRP indicé'!$I$26)</f>
        <v/>
      </c>
      <c r="CG82" s="39" t="str">
        <f>IF(E82="","",'Maquette CGRP indicé'!$I$27)</f>
        <v/>
      </c>
      <c r="CH82" s="39" t="str">
        <f>IF(F82="","",'Maquette CGRP indicé'!$I$28)</f>
        <v/>
      </c>
      <c r="CI82" s="39" t="str">
        <f>IF(G82="","",'Maquette CGRP indicé'!$I$29)</f>
        <v/>
      </c>
      <c r="CJ82" s="39" t="str">
        <f>IF(H82="","",'Maquette CGRP indicé'!$I$30)</f>
        <v/>
      </c>
      <c r="CK82" s="39" t="str">
        <f>IF(I82="","",'Maquette CGRP indicé'!$I$31)</f>
        <v/>
      </c>
      <c r="CL82" s="39" t="str">
        <f>IF(J82="","",'Maquette CGRP indicé'!$I$32)</f>
        <v/>
      </c>
      <c r="CM82" s="39" t="str">
        <f>IF(K82="","",'Maquette CGRP indicé'!$I$33)</f>
        <v/>
      </c>
      <c r="CN82" s="39" t="str">
        <f>IF(L82="","",'Maquette CGRP indicé'!$I$34)</f>
        <v/>
      </c>
      <c r="CO82" s="39" t="str">
        <f>IF(M82="","",'Maquette CGRP indicé'!$I$35)</f>
        <v/>
      </c>
      <c r="CP82" s="39" t="str">
        <f>IF(N82="","",'Maquette CGRP indicé'!$I$36)</f>
        <v/>
      </c>
      <c r="CQ82" s="39" t="str">
        <f>IF(O82="","",'Maquette CGRP indicé'!$I$37)</f>
        <v/>
      </c>
      <c r="CR82" s="39" t="str">
        <f>IF(P82="","",'Maquette CGRP indicé'!$I$38)</f>
        <v/>
      </c>
      <c r="CS82" s="39" t="str">
        <f>IF(Q82="","",'Maquette CGRP indicé'!$I$39)</f>
        <v/>
      </c>
      <c r="CT82" s="68"/>
      <c r="CU82" s="68"/>
      <c r="CV82" s="68"/>
      <c r="CW82" s="68"/>
      <c r="CX82" s="69"/>
      <c r="CY82" s="1">
        <f t="shared" si="16"/>
        <v>45371</v>
      </c>
      <c r="CZ82" s="1" t="str">
        <f t="shared" si="17"/>
        <v>04/03-07/04</v>
      </c>
      <c r="DA82" s="22" t="str">
        <f t="shared" si="18"/>
        <v/>
      </c>
      <c r="DB82" s="22" t="str">
        <f t="shared" si="19"/>
        <v/>
      </c>
      <c r="DC82" s="29" t="str">
        <f t="shared" si="20"/>
        <v/>
      </c>
      <c r="DD82" s="29" t="str">
        <f t="shared" si="21"/>
        <v/>
      </c>
      <c r="DE82" s="29" t="str">
        <f t="shared" si="22"/>
        <v/>
      </c>
    </row>
    <row r="83" spans="1:109">
      <c r="A83" s="9">
        <f t="shared" si="23"/>
        <v>45372</v>
      </c>
      <c r="B83" s="9" t="str">
        <f>IF(AND(formules!$K$29="sogarantykids",A83&gt;formules!$F$30),"",VLOOKUP(TEXT(A83,"jj/mm"),formules!B:C,2,FALSE))</f>
        <v>04/03-07/04</v>
      </c>
      <c r="C83" s="63" t="str">
        <f>IF(B83="","",IF(AND(A83&gt;'Maquette CGRP indicé'!$C$25-1,A83&lt;'Maquette CGRP indicé'!$D$25+1),"X",""))</f>
        <v/>
      </c>
      <c r="D83" s="63" t="str">
        <f>IF(B83="","",IF(AND(A83&gt;'Maquette CGRP indicé'!$C$26-1,A83&lt;'Maquette CGRP indicé'!$D$26+1),"X",""))</f>
        <v/>
      </c>
      <c r="E83" s="63" t="str">
        <f>IF(B83="","",IF(AND(A83&gt;'Maquette CGRP indicé'!$C$27-1,A83&lt;'Maquette CGRP indicé'!$D$27+1),"X",""))</f>
        <v/>
      </c>
      <c r="F83" s="63" t="str">
        <f>IF(B83="","",IF(AND(A83&gt;'Maquette CGRP indicé'!$C$28-1,A83&lt;'Maquette CGRP indicé'!$D$28+1),"X",""))</f>
        <v/>
      </c>
      <c r="G83" s="63" t="str">
        <f>IF(B83="","",IF(AND(A83&gt;'Maquette CGRP indicé'!$C$29-1,A83&lt;'Maquette CGRP indicé'!$D$29+1),"X",""))</f>
        <v/>
      </c>
      <c r="H83" s="63" t="str">
        <f>IF(B83="","",IF(AND(A83&gt;'Maquette CGRP indicé'!$C$30-1,A83&lt;'Maquette CGRP indicé'!$D$30+1),"X",""))</f>
        <v/>
      </c>
      <c r="I83" s="63" t="str">
        <f>IF(B83="","",IF(AND(A83&gt;'Maquette CGRP indicé'!$C$31-1,A83&lt;'Maquette CGRP indicé'!$D$31+1),"X",""))</f>
        <v/>
      </c>
      <c r="J83" s="63" t="str">
        <f>IF(B83="","",IF(AND(A83&gt;'Maquette CGRP indicé'!$C$32-1,A83&lt;'Maquette CGRP indicé'!$D$32+1),"X",""))</f>
        <v/>
      </c>
      <c r="K83" s="63" t="str">
        <f>IF(B83="","",IF(AND(A83&gt;'Maquette CGRP indicé'!$C$33-1,A83&lt;'Maquette CGRP indicé'!$D$33+1),"X",""))</f>
        <v/>
      </c>
      <c r="L83" s="63" t="str">
        <f>IF(B83="","",IF(AND(A83&gt;'Maquette CGRP indicé'!$C$34-1,A83&lt;'Maquette CGRP indicé'!$D$34+1),"X",""))</f>
        <v/>
      </c>
      <c r="M83" s="63" t="str">
        <f>IF(B83="","",IF(AND(A83&gt;'Maquette CGRP indicé'!$C$35-1,A83&lt;'Maquette CGRP indicé'!$D$35+1),"X",""))</f>
        <v/>
      </c>
      <c r="N83" s="63" t="str">
        <f>IF(B83="","",IF(AND(A83&gt;'Maquette CGRP indicé'!$C$36-1,A83&lt;'Maquette CGRP indicé'!$D$36+1),"X",""))</f>
        <v/>
      </c>
      <c r="O83" s="63" t="str">
        <f>IF(B83="","",IF(AND(A83&gt;'Maquette CGRP indicé'!$C$37-1,A83&lt;'Maquette CGRP indicé'!$D$37+1),"X",""))</f>
        <v/>
      </c>
      <c r="P83" s="63" t="str">
        <f>IF(B83="","",IF(AND(A83&gt;'Maquette CGRP indicé'!$C$38-1,A83&lt;'Maquette CGRP indicé'!$D$38+1),"X",""))</f>
        <v/>
      </c>
      <c r="Q83" s="63" t="str">
        <f>IF(B83="","",IF(AND(A83&gt;'Maquette CGRP indicé'!$C$39-1,A83&lt;'Maquette CGRP indicé'!$D$39+1),"X",""))</f>
        <v/>
      </c>
      <c r="W83" s="41" t="str">
        <f>IF(C83="","",'Maquette CGRP indicé'!$R$25)</f>
        <v/>
      </c>
      <c r="X83" s="42" t="str">
        <f>IF(D83="","",'Maquette CGRP indicé'!$R$26)</f>
        <v/>
      </c>
      <c r="Y83" s="42" t="str">
        <f>IF(E83="","",'Maquette CGRP indicé'!$R$27)</f>
        <v/>
      </c>
      <c r="Z83" s="42" t="str">
        <f>IF(F83="","",'Maquette CGRP indicé'!$R$28)</f>
        <v/>
      </c>
      <c r="AA83" s="42" t="str">
        <f>IF(G83="","",'Maquette CGRP indicé'!$R$29)</f>
        <v/>
      </c>
      <c r="AB83" s="42" t="str">
        <f>IF(H83="","",'Maquette CGRP indicé'!$R$30)</f>
        <v/>
      </c>
      <c r="AC83" s="42" t="str">
        <f>IF(I83="","",'Maquette CGRP indicé'!$R$31)</f>
        <v/>
      </c>
      <c r="AD83" s="42" t="str">
        <f>IF(J83="","",'Maquette CGRP indicé'!$R$32)</f>
        <v/>
      </c>
      <c r="AE83" s="42" t="str">
        <f>IF(K83="","",'Maquette CGRP indicé'!$R$33)</f>
        <v/>
      </c>
      <c r="AF83" s="42" t="str">
        <f>IF(L83="","",'Maquette CGRP indicé'!$R$34)</f>
        <v/>
      </c>
      <c r="AG83" s="42" t="str">
        <f>IF(M83="","",'Maquette CGRP indicé'!$R$35)</f>
        <v/>
      </c>
      <c r="AH83" s="42" t="str">
        <f>IF(N83="","",'Maquette CGRP indicé'!$R$36)</f>
        <v/>
      </c>
      <c r="AI83" s="42" t="str">
        <f>IF(O83="","",'Maquette CGRP indicé'!$R$37)</f>
        <v/>
      </c>
      <c r="AJ83" s="42" t="str">
        <f>IF(P83="","",'Maquette CGRP indicé'!$R$38)</f>
        <v/>
      </c>
      <c r="AK83" s="42" t="str">
        <f>IF(Q83="","",'Maquette CGRP indicé'!$R$39)</f>
        <v/>
      </c>
      <c r="AL83" s="64"/>
      <c r="AM83" s="64"/>
      <c r="AN83" s="64"/>
      <c r="AO83" s="64"/>
      <c r="AP83" s="65"/>
      <c r="AQ83" s="45" t="str">
        <f>IF(C83="","",'Maquette CGRP indicé'!$G$25)</f>
        <v/>
      </c>
      <c r="AR83" s="46" t="str">
        <f>IF(D83="","",'Maquette CGRP indicé'!$G$26)</f>
        <v/>
      </c>
      <c r="AS83" s="46" t="str">
        <f>IF(E83="","",'Maquette CGRP indicé'!$G$27)</f>
        <v/>
      </c>
      <c r="AT83" s="46" t="str">
        <f>IF(F83="","",'Maquette CGRP indicé'!$G$28)</f>
        <v/>
      </c>
      <c r="AU83" s="46" t="str">
        <f>IF(G83="","",'Maquette CGRP indicé'!$G$29)</f>
        <v/>
      </c>
      <c r="AV83" s="46" t="str">
        <f>IF(H83="","",'Maquette CGRP indicé'!$G$30)</f>
        <v/>
      </c>
      <c r="AW83" s="46" t="str">
        <f>IF(I83="","",'Maquette CGRP indicé'!$G$31)</f>
        <v/>
      </c>
      <c r="AX83" s="46" t="str">
        <f>IF(J83="","",'Maquette CGRP indicé'!$G$32)</f>
        <v/>
      </c>
      <c r="AY83" s="46" t="str">
        <f>IF(K83="","",'Maquette CGRP indicé'!$G$33)</f>
        <v/>
      </c>
      <c r="AZ83" s="46" t="str">
        <f>IF(L83="","",'Maquette CGRP indicé'!$G$34)</f>
        <v/>
      </c>
      <c r="BA83" s="46" t="str">
        <f>IF(M83="","",'Maquette CGRP indicé'!$G$35)</f>
        <v/>
      </c>
      <c r="BB83" s="46" t="str">
        <f>IF(N83="","",'Maquette CGRP indicé'!$G$36)</f>
        <v/>
      </c>
      <c r="BC83" s="46" t="str">
        <f>IF(O83="","",'Maquette CGRP indicé'!$G$37)</f>
        <v/>
      </c>
      <c r="BD83" s="46" t="str">
        <f>IF(P83="","",'Maquette CGRP indicé'!$G$38)</f>
        <v/>
      </c>
      <c r="BE83" s="46" t="str">
        <f>IF(Q83="","",'Maquette CGRP indicé'!$G$39)</f>
        <v/>
      </c>
      <c r="BF83" s="68"/>
      <c r="BG83" s="68"/>
      <c r="BH83" s="68"/>
      <c r="BI83" s="68"/>
      <c r="BJ83" s="69"/>
      <c r="BK83" s="48" t="str">
        <f>IF(C83="","",'Maquette CGRP indicé'!$H$25)</f>
        <v/>
      </c>
      <c r="BL83" s="49" t="str">
        <f>IF(D83="","",'Maquette CGRP indicé'!$H$26)</f>
        <v/>
      </c>
      <c r="BM83" s="49" t="str">
        <f>IF(E83="","",'Maquette CGRP indicé'!$H$27)</f>
        <v/>
      </c>
      <c r="BN83" s="49" t="str">
        <f>IF(F83="","",'Maquette CGRP indicé'!$H$28)</f>
        <v/>
      </c>
      <c r="BO83" s="49" t="str">
        <f>IF(G83="","",'Maquette CGRP indicé'!$H$29)</f>
        <v/>
      </c>
      <c r="BP83" s="49" t="str">
        <f>IF(H83="","",'Maquette CGRP indicé'!$H$30)</f>
        <v/>
      </c>
      <c r="BQ83" s="49" t="str">
        <f>IF(I83="","",'Maquette CGRP indicé'!$H$31)</f>
        <v/>
      </c>
      <c r="BR83" s="49" t="str">
        <f>IF(J83="","",'Maquette CGRP indicé'!$H$32)</f>
        <v/>
      </c>
      <c r="BS83" s="49" t="str">
        <f>IF(K83="","",'Maquette CGRP indicé'!$H$33)</f>
        <v/>
      </c>
      <c r="BT83" s="49" t="str">
        <f>IF(L83="","",'Maquette CGRP indicé'!$H$34)</f>
        <v/>
      </c>
      <c r="BU83" s="49" t="str">
        <f>IF(M83="","",'Maquette CGRP indicé'!$H$35)</f>
        <v/>
      </c>
      <c r="BV83" s="49" t="str">
        <f>IF(N83="","",'Maquette CGRP indicé'!$H$36)</f>
        <v/>
      </c>
      <c r="BW83" s="49" t="str">
        <f>IF(O83="","",'Maquette CGRP indicé'!$H$37)</f>
        <v/>
      </c>
      <c r="BX83" s="49" t="str">
        <f>IF(P83="","",'Maquette CGRP indicé'!$H$38)</f>
        <v/>
      </c>
      <c r="BY83" s="49" t="str">
        <f>IF(Q83="","",'Maquette CGRP indicé'!$H$39)</f>
        <v/>
      </c>
      <c r="BZ83" s="72"/>
      <c r="CA83" s="72"/>
      <c r="CB83" s="72"/>
      <c r="CC83" s="72"/>
      <c r="CD83" s="73"/>
      <c r="CE83" s="38" t="str">
        <f>IF(C83="","",'Maquette CGRP indicé'!$I$25)</f>
        <v/>
      </c>
      <c r="CF83" s="39" t="str">
        <f>IF(D83="","",'Maquette CGRP indicé'!$I$26)</f>
        <v/>
      </c>
      <c r="CG83" s="39" t="str">
        <f>IF(E83="","",'Maquette CGRP indicé'!$I$27)</f>
        <v/>
      </c>
      <c r="CH83" s="39" t="str">
        <f>IF(F83="","",'Maquette CGRP indicé'!$I$28)</f>
        <v/>
      </c>
      <c r="CI83" s="39" t="str">
        <f>IF(G83="","",'Maquette CGRP indicé'!$I$29)</f>
        <v/>
      </c>
      <c r="CJ83" s="39" t="str">
        <f>IF(H83="","",'Maquette CGRP indicé'!$I$30)</f>
        <v/>
      </c>
      <c r="CK83" s="39" t="str">
        <f>IF(I83="","",'Maquette CGRP indicé'!$I$31)</f>
        <v/>
      </c>
      <c r="CL83" s="39" t="str">
        <f>IF(J83="","",'Maquette CGRP indicé'!$I$32)</f>
        <v/>
      </c>
      <c r="CM83" s="39" t="str">
        <f>IF(K83="","",'Maquette CGRP indicé'!$I$33)</f>
        <v/>
      </c>
      <c r="CN83" s="39" t="str">
        <f>IF(L83="","",'Maquette CGRP indicé'!$I$34)</f>
        <v/>
      </c>
      <c r="CO83" s="39" t="str">
        <f>IF(M83="","",'Maquette CGRP indicé'!$I$35)</f>
        <v/>
      </c>
      <c r="CP83" s="39" t="str">
        <f>IF(N83="","",'Maquette CGRP indicé'!$I$36)</f>
        <v/>
      </c>
      <c r="CQ83" s="39" t="str">
        <f>IF(O83="","",'Maquette CGRP indicé'!$I$37)</f>
        <v/>
      </c>
      <c r="CR83" s="39" t="str">
        <f>IF(P83="","",'Maquette CGRP indicé'!$I$38)</f>
        <v/>
      </c>
      <c r="CS83" s="39" t="str">
        <f>IF(Q83="","",'Maquette CGRP indicé'!$I$39)</f>
        <v/>
      </c>
      <c r="CT83" s="68"/>
      <c r="CU83" s="68"/>
      <c r="CV83" s="68"/>
      <c r="CW83" s="68"/>
      <c r="CX83" s="69"/>
      <c r="CY83" s="1">
        <f t="shared" si="16"/>
        <v>45372</v>
      </c>
      <c r="CZ83" s="1" t="str">
        <f t="shared" si="17"/>
        <v>04/03-07/04</v>
      </c>
      <c r="DA83" s="22" t="str">
        <f t="shared" si="18"/>
        <v/>
      </c>
      <c r="DB83" s="22" t="str">
        <f t="shared" si="19"/>
        <v/>
      </c>
      <c r="DC83" s="29" t="str">
        <f t="shared" si="20"/>
        <v/>
      </c>
      <c r="DD83" s="29" t="str">
        <f t="shared" si="21"/>
        <v/>
      </c>
      <c r="DE83" s="29" t="str">
        <f t="shared" si="22"/>
        <v/>
      </c>
    </row>
    <row r="84" spans="1:109">
      <c r="A84" s="9">
        <f t="shared" si="23"/>
        <v>45373</v>
      </c>
      <c r="B84" s="9" t="str">
        <f>IF(AND(formules!$K$29="sogarantykids",A84&gt;formules!$F$30),"",VLOOKUP(TEXT(A84,"jj/mm"),formules!B:C,2,FALSE))</f>
        <v>04/03-07/04</v>
      </c>
      <c r="C84" s="63" t="str">
        <f>IF(B84="","",IF(AND(A84&gt;'Maquette CGRP indicé'!$C$25-1,A84&lt;'Maquette CGRP indicé'!$D$25+1),"X",""))</f>
        <v/>
      </c>
      <c r="D84" s="63" t="str">
        <f>IF(B84="","",IF(AND(A84&gt;'Maquette CGRP indicé'!$C$26-1,A84&lt;'Maquette CGRP indicé'!$D$26+1),"X",""))</f>
        <v/>
      </c>
      <c r="E84" s="63" t="str">
        <f>IF(B84="","",IF(AND(A84&gt;'Maquette CGRP indicé'!$C$27-1,A84&lt;'Maquette CGRP indicé'!$D$27+1),"X",""))</f>
        <v/>
      </c>
      <c r="F84" s="63" t="str">
        <f>IF(B84="","",IF(AND(A84&gt;'Maquette CGRP indicé'!$C$28-1,A84&lt;'Maquette CGRP indicé'!$D$28+1),"X",""))</f>
        <v/>
      </c>
      <c r="G84" s="63" t="str">
        <f>IF(B84="","",IF(AND(A84&gt;'Maquette CGRP indicé'!$C$29-1,A84&lt;'Maquette CGRP indicé'!$D$29+1),"X",""))</f>
        <v/>
      </c>
      <c r="H84" s="63" t="str">
        <f>IF(B84="","",IF(AND(A84&gt;'Maquette CGRP indicé'!$C$30-1,A84&lt;'Maquette CGRP indicé'!$D$30+1),"X",""))</f>
        <v/>
      </c>
      <c r="I84" s="63" t="str">
        <f>IF(B84="","",IF(AND(A84&gt;'Maquette CGRP indicé'!$C$31-1,A84&lt;'Maquette CGRP indicé'!$D$31+1),"X",""))</f>
        <v/>
      </c>
      <c r="J84" s="63" t="str">
        <f>IF(B84="","",IF(AND(A84&gt;'Maquette CGRP indicé'!$C$32-1,A84&lt;'Maquette CGRP indicé'!$D$32+1),"X",""))</f>
        <v/>
      </c>
      <c r="K84" s="63" t="str">
        <f>IF(B84="","",IF(AND(A84&gt;'Maquette CGRP indicé'!$C$33-1,A84&lt;'Maquette CGRP indicé'!$D$33+1),"X",""))</f>
        <v/>
      </c>
      <c r="L84" s="63" t="str">
        <f>IF(B84="","",IF(AND(A84&gt;'Maquette CGRP indicé'!$C$34-1,A84&lt;'Maquette CGRP indicé'!$D$34+1),"X",""))</f>
        <v/>
      </c>
      <c r="M84" s="63" t="str">
        <f>IF(B84="","",IF(AND(A84&gt;'Maquette CGRP indicé'!$C$35-1,A84&lt;'Maquette CGRP indicé'!$D$35+1),"X",""))</f>
        <v/>
      </c>
      <c r="N84" s="63" t="str">
        <f>IF(B84="","",IF(AND(A84&gt;'Maquette CGRP indicé'!$C$36-1,A84&lt;'Maquette CGRP indicé'!$D$36+1),"X",""))</f>
        <v/>
      </c>
      <c r="O84" s="63" t="str">
        <f>IF(B84="","",IF(AND(A84&gt;'Maquette CGRP indicé'!$C$37-1,A84&lt;'Maquette CGRP indicé'!$D$37+1),"X",""))</f>
        <v/>
      </c>
      <c r="P84" s="63" t="str">
        <f>IF(B84="","",IF(AND(A84&gt;'Maquette CGRP indicé'!$C$38-1,A84&lt;'Maquette CGRP indicé'!$D$38+1),"X",""))</f>
        <v/>
      </c>
      <c r="Q84" s="63" t="str">
        <f>IF(B84="","",IF(AND(A84&gt;'Maquette CGRP indicé'!$C$39-1,A84&lt;'Maquette CGRP indicé'!$D$39+1),"X",""))</f>
        <v/>
      </c>
      <c r="W84" s="41" t="str">
        <f>IF(C84="","",'Maquette CGRP indicé'!$R$25)</f>
        <v/>
      </c>
      <c r="X84" s="42" t="str">
        <f>IF(D84="","",'Maquette CGRP indicé'!$R$26)</f>
        <v/>
      </c>
      <c r="Y84" s="42" t="str">
        <f>IF(E84="","",'Maquette CGRP indicé'!$R$27)</f>
        <v/>
      </c>
      <c r="Z84" s="42" t="str">
        <f>IF(F84="","",'Maquette CGRP indicé'!$R$28)</f>
        <v/>
      </c>
      <c r="AA84" s="42" t="str">
        <f>IF(G84="","",'Maquette CGRP indicé'!$R$29)</f>
        <v/>
      </c>
      <c r="AB84" s="42" t="str">
        <f>IF(H84="","",'Maquette CGRP indicé'!$R$30)</f>
        <v/>
      </c>
      <c r="AC84" s="42" t="str">
        <f>IF(I84="","",'Maquette CGRP indicé'!$R$31)</f>
        <v/>
      </c>
      <c r="AD84" s="42" t="str">
        <f>IF(J84="","",'Maquette CGRP indicé'!$R$32)</f>
        <v/>
      </c>
      <c r="AE84" s="42" t="str">
        <f>IF(K84="","",'Maquette CGRP indicé'!$R$33)</f>
        <v/>
      </c>
      <c r="AF84" s="42" t="str">
        <f>IF(L84="","",'Maquette CGRP indicé'!$R$34)</f>
        <v/>
      </c>
      <c r="AG84" s="42" t="str">
        <f>IF(M84="","",'Maquette CGRP indicé'!$R$35)</f>
        <v/>
      </c>
      <c r="AH84" s="42" t="str">
        <f>IF(N84="","",'Maquette CGRP indicé'!$R$36)</f>
        <v/>
      </c>
      <c r="AI84" s="42" t="str">
        <f>IF(O84="","",'Maquette CGRP indicé'!$R$37)</f>
        <v/>
      </c>
      <c r="AJ84" s="42" t="str">
        <f>IF(P84="","",'Maquette CGRP indicé'!$R$38)</f>
        <v/>
      </c>
      <c r="AK84" s="42" t="str">
        <f>IF(Q84="","",'Maquette CGRP indicé'!$R$39)</f>
        <v/>
      </c>
      <c r="AL84" s="64"/>
      <c r="AM84" s="64"/>
      <c r="AN84" s="64"/>
      <c r="AO84" s="64"/>
      <c r="AP84" s="65"/>
      <c r="AQ84" s="45" t="str">
        <f>IF(C84="","",'Maquette CGRP indicé'!$G$25)</f>
        <v/>
      </c>
      <c r="AR84" s="46" t="str">
        <f>IF(D84="","",'Maquette CGRP indicé'!$G$26)</f>
        <v/>
      </c>
      <c r="AS84" s="46" t="str">
        <f>IF(E84="","",'Maquette CGRP indicé'!$G$27)</f>
        <v/>
      </c>
      <c r="AT84" s="46" t="str">
        <f>IF(F84="","",'Maquette CGRP indicé'!$G$28)</f>
        <v/>
      </c>
      <c r="AU84" s="46" t="str">
        <f>IF(G84="","",'Maquette CGRP indicé'!$G$29)</f>
        <v/>
      </c>
      <c r="AV84" s="46" t="str">
        <f>IF(H84="","",'Maquette CGRP indicé'!$G$30)</f>
        <v/>
      </c>
      <c r="AW84" s="46" t="str">
        <f>IF(I84="","",'Maquette CGRP indicé'!$G$31)</f>
        <v/>
      </c>
      <c r="AX84" s="46" t="str">
        <f>IF(J84="","",'Maquette CGRP indicé'!$G$32)</f>
        <v/>
      </c>
      <c r="AY84" s="46" t="str">
        <f>IF(K84="","",'Maquette CGRP indicé'!$G$33)</f>
        <v/>
      </c>
      <c r="AZ84" s="46" t="str">
        <f>IF(L84="","",'Maquette CGRP indicé'!$G$34)</f>
        <v/>
      </c>
      <c r="BA84" s="46" t="str">
        <f>IF(M84="","",'Maquette CGRP indicé'!$G$35)</f>
        <v/>
      </c>
      <c r="BB84" s="46" t="str">
        <f>IF(N84="","",'Maquette CGRP indicé'!$G$36)</f>
        <v/>
      </c>
      <c r="BC84" s="46" t="str">
        <f>IF(O84="","",'Maquette CGRP indicé'!$G$37)</f>
        <v/>
      </c>
      <c r="BD84" s="46" t="str">
        <f>IF(P84="","",'Maquette CGRP indicé'!$G$38)</f>
        <v/>
      </c>
      <c r="BE84" s="46" t="str">
        <f>IF(Q84="","",'Maquette CGRP indicé'!$G$39)</f>
        <v/>
      </c>
      <c r="BF84" s="68"/>
      <c r="BG84" s="68"/>
      <c r="BH84" s="68"/>
      <c r="BI84" s="68"/>
      <c r="BJ84" s="69"/>
      <c r="BK84" s="48" t="str">
        <f>IF(C84="","",'Maquette CGRP indicé'!$H$25)</f>
        <v/>
      </c>
      <c r="BL84" s="49" t="str">
        <f>IF(D84="","",'Maquette CGRP indicé'!$H$26)</f>
        <v/>
      </c>
      <c r="BM84" s="49" t="str">
        <f>IF(E84="","",'Maquette CGRP indicé'!$H$27)</f>
        <v/>
      </c>
      <c r="BN84" s="49" t="str">
        <f>IF(F84="","",'Maquette CGRP indicé'!$H$28)</f>
        <v/>
      </c>
      <c r="BO84" s="49" t="str">
        <f>IF(G84="","",'Maquette CGRP indicé'!$H$29)</f>
        <v/>
      </c>
      <c r="BP84" s="49" t="str">
        <f>IF(H84="","",'Maquette CGRP indicé'!$H$30)</f>
        <v/>
      </c>
      <c r="BQ84" s="49" t="str">
        <f>IF(I84="","",'Maquette CGRP indicé'!$H$31)</f>
        <v/>
      </c>
      <c r="BR84" s="49" t="str">
        <f>IF(J84="","",'Maquette CGRP indicé'!$H$32)</f>
        <v/>
      </c>
      <c r="BS84" s="49" t="str">
        <f>IF(K84="","",'Maquette CGRP indicé'!$H$33)</f>
        <v/>
      </c>
      <c r="BT84" s="49" t="str">
        <f>IF(L84="","",'Maquette CGRP indicé'!$H$34)</f>
        <v/>
      </c>
      <c r="BU84" s="49" t="str">
        <f>IF(M84="","",'Maquette CGRP indicé'!$H$35)</f>
        <v/>
      </c>
      <c r="BV84" s="49" t="str">
        <f>IF(N84="","",'Maquette CGRP indicé'!$H$36)</f>
        <v/>
      </c>
      <c r="BW84" s="49" t="str">
        <f>IF(O84="","",'Maquette CGRP indicé'!$H$37)</f>
        <v/>
      </c>
      <c r="BX84" s="49" t="str">
        <f>IF(P84="","",'Maquette CGRP indicé'!$H$38)</f>
        <v/>
      </c>
      <c r="BY84" s="49" t="str">
        <f>IF(Q84="","",'Maquette CGRP indicé'!$H$39)</f>
        <v/>
      </c>
      <c r="BZ84" s="72"/>
      <c r="CA84" s="72"/>
      <c r="CB84" s="72"/>
      <c r="CC84" s="72"/>
      <c r="CD84" s="73"/>
      <c r="CE84" s="38" t="str">
        <f>IF(C84="","",'Maquette CGRP indicé'!$I$25)</f>
        <v/>
      </c>
      <c r="CF84" s="39" t="str">
        <f>IF(D84="","",'Maquette CGRP indicé'!$I$26)</f>
        <v/>
      </c>
      <c r="CG84" s="39" t="str">
        <f>IF(E84="","",'Maquette CGRP indicé'!$I$27)</f>
        <v/>
      </c>
      <c r="CH84" s="39" t="str">
        <f>IF(F84="","",'Maquette CGRP indicé'!$I$28)</f>
        <v/>
      </c>
      <c r="CI84" s="39" t="str">
        <f>IF(G84="","",'Maquette CGRP indicé'!$I$29)</f>
        <v/>
      </c>
      <c r="CJ84" s="39" t="str">
        <f>IF(H84="","",'Maquette CGRP indicé'!$I$30)</f>
        <v/>
      </c>
      <c r="CK84" s="39" t="str">
        <f>IF(I84="","",'Maquette CGRP indicé'!$I$31)</f>
        <v/>
      </c>
      <c r="CL84" s="39" t="str">
        <f>IF(J84="","",'Maquette CGRP indicé'!$I$32)</f>
        <v/>
      </c>
      <c r="CM84" s="39" t="str">
        <f>IF(K84="","",'Maquette CGRP indicé'!$I$33)</f>
        <v/>
      </c>
      <c r="CN84" s="39" t="str">
        <f>IF(L84="","",'Maquette CGRP indicé'!$I$34)</f>
        <v/>
      </c>
      <c r="CO84" s="39" t="str">
        <f>IF(M84="","",'Maquette CGRP indicé'!$I$35)</f>
        <v/>
      </c>
      <c r="CP84" s="39" t="str">
        <f>IF(N84="","",'Maquette CGRP indicé'!$I$36)</f>
        <v/>
      </c>
      <c r="CQ84" s="39" t="str">
        <f>IF(O84="","",'Maquette CGRP indicé'!$I$37)</f>
        <v/>
      </c>
      <c r="CR84" s="39" t="str">
        <f>IF(P84="","",'Maquette CGRP indicé'!$I$38)</f>
        <v/>
      </c>
      <c r="CS84" s="39" t="str">
        <f>IF(Q84="","",'Maquette CGRP indicé'!$I$39)</f>
        <v/>
      </c>
      <c r="CT84" s="68"/>
      <c r="CU84" s="68"/>
      <c r="CV84" s="68"/>
      <c r="CW84" s="68"/>
      <c r="CX84" s="69"/>
      <c r="CY84" s="1">
        <f t="shared" si="16"/>
        <v>45373</v>
      </c>
      <c r="CZ84" s="1" t="str">
        <f t="shared" si="17"/>
        <v>04/03-07/04</v>
      </c>
      <c r="DA84" s="22" t="str">
        <f t="shared" si="18"/>
        <v/>
      </c>
      <c r="DB84" s="22" t="str">
        <f t="shared" si="19"/>
        <v/>
      </c>
      <c r="DC84" s="29" t="str">
        <f t="shared" si="20"/>
        <v/>
      </c>
      <c r="DD84" s="29" t="str">
        <f t="shared" si="21"/>
        <v/>
      </c>
      <c r="DE84" s="29" t="str">
        <f t="shared" si="22"/>
        <v/>
      </c>
    </row>
    <row r="85" spans="1:109">
      <c r="A85" s="9">
        <f t="shared" si="23"/>
        <v>45374</v>
      </c>
      <c r="B85" s="9" t="str">
        <f>IF(AND(formules!$K$29="sogarantykids",A85&gt;formules!$F$30),"",VLOOKUP(TEXT(A85,"jj/mm"),formules!B:C,2,FALSE))</f>
        <v>04/03-07/04</v>
      </c>
      <c r="C85" s="63" t="str">
        <f>IF(B85="","",IF(AND(A85&gt;'Maquette CGRP indicé'!$C$25-1,A85&lt;'Maquette CGRP indicé'!$D$25+1),"X",""))</f>
        <v/>
      </c>
      <c r="D85" s="63" t="str">
        <f>IF(B85="","",IF(AND(A85&gt;'Maquette CGRP indicé'!$C$26-1,A85&lt;'Maquette CGRP indicé'!$D$26+1),"X",""))</f>
        <v/>
      </c>
      <c r="E85" s="63" t="str">
        <f>IF(B85="","",IF(AND(A85&gt;'Maquette CGRP indicé'!$C$27-1,A85&lt;'Maquette CGRP indicé'!$D$27+1),"X",""))</f>
        <v/>
      </c>
      <c r="F85" s="63" t="str">
        <f>IF(B85="","",IF(AND(A85&gt;'Maquette CGRP indicé'!$C$28-1,A85&lt;'Maquette CGRP indicé'!$D$28+1),"X",""))</f>
        <v/>
      </c>
      <c r="G85" s="63" t="str">
        <f>IF(B85="","",IF(AND(A85&gt;'Maquette CGRP indicé'!$C$29-1,A85&lt;'Maquette CGRP indicé'!$D$29+1),"X",""))</f>
        <v/>
      </c>
      <c r="H85" s="63" t="str">
        <f>IF(B85="","",IF(AND(A85&gt;'Maquette CGRP indicé'!$C$30-1,A85&lt;'Maquette CGRP indicé'!$D$30+1),"X",""))</f>
        <v/>
      </c>
      <c r="I85" s="63" t="str">
        <f>IF(B85="","",IF(AND(A85&gt;'Maquette CGRP indicé'!$C$31-1,A85&lt;'Maquette CGRP indicé'!$D$31+1),"X",""))</f>
        <v/>
      </c>
      <c r="J85" s="63" t="str">
        <f>IF(B85="","",IF(AND(A85&gt;'Maquette CGRP indicé'!$C$32-1,A85&lt;'Maquette CGRP indicé'!$D$32+1),"X",""))</f>
        <v/>
      </c>
      <c r="K85" s="63" t="str">
        <f>IF(B85="","",IF(AND(A85&gt;'Maquette CGRP indicé'!$C$33-1,A85&lt;'Maquette CGRP indicé'!$D$33+1),"X",""))</f>
        <v/>
      </c>
      <c r="L85" s="63" t="str">
        <f>IF(B85="","",IF(AND(A85&gt;'Maquette CGRP indicé'!$C$34-1,A85&lt;'Maquette CGRP indicé'!$D$34+1),"X",""))</f>
        <v/>
      </c>
      <c r="M85" s="63" t="str">
        <f>IF(B85="","",IF(AND(A85&gt;'Maquette CGRP indicé'!$C$35-1,A85&lt;'Maquette CGRP indicé'!$D$35+1),"X",""))</f>
        <v/>
      </c>
      <c r="N85" s="63" t="str">
        <f>IF(B85="","",IF(AND(A85&gt;'Maquette CGRP indicé'!$C$36-1,A85&lt;'Maquette CGRP indicé'!$D$36+1),"X",""))</f>
        <v/>
      </c>
      <c r="O85" s="63" t="str">
        <f>IF(B85="","",IF(AND(A85&gt;'Maquette CGRP indicé'!$C$37-1,A85&lt;'Maquette CGRP indicé'!$D$37+1),"X",""))</f>
        <v/>
      </c>
      <c r="P85" s="63" t="str">
        <f>IF(B85="","",IF(AND(A85&gt;'Maquette CGRP indicé'!$C$38-1,A85&lt;'Maquette CGRP indicé'!$D$38+1),"X",""))</f>
        <v/>
      </c>
      <c r="Q85" s="63" t="str">
        <f>IF(B85="","",IF(AND(A85&gt;'Maquette CGRP indicé'!$C$39-1,A85&lt;'Maquette CGRP indicé'!$D$39+1),"X",""))</f>
        <v/>
      </c>
      <c r="W85" s="41" t="str">
        <f>IF(C85="","",'Maquette CGRP indicé'!$R$25)</f>
        <v/>
      </c>
      <c r="X85" s="42" t="str">
        <f>IF(D85="","",'Maquette CGRP indicé'!$R$26)</f>
        <v/>
      </c>
      <c r="Y85" s="42" t="str">
        <f>IF(E85="","",'Maquette CGRP indicé'!$R$27)</f>
        <v/>
      </c>
      <c r="Z85" s="42" t="str">
        <f>IF(F85="","",'Maquette CGRP indicé'!$R$28)</f>
        <v/>
      </c>
      <c r="AA85" s="42" t="str">
        <f>IF(G85="","",'Maquette CGRP indicé'!$R$29)</f>
        <v/>
      </c>
      <c r="AB85" s="42" t="str">
        <f>IF(H85="","",'Maquette CGRP indicé'!$R$30)</f>
        <v/>
      </c>
      <c r="AC85" s="42" t="str">
        <f>IF(I85="","",'Maquette CGRP indicé'!$R$31)</f>
        <v/>
      </c>
      <c r="AD85" s="42" t="str">
        <f>IF(J85="","",'Maquette CGRP indicé'!$R$32)</f>
        <v/>
      </c>
      <c r="AE85" s="42" t="str">
        <f>IF(K85="","",'Maquette CGRP indicé'!$R$33)</f>
        <v/>
      </c>
      <c r="AF85" s="42" t="str">
        <f>IF(L85="","",'Maquette CGRP indicé'!$R$34)</f>
        <v/>
      </c>
      <c r="AG85" s="42" t="str">
        <f>IF(M85="","",'Maquette CGRP indicé'!$R$35)</f>
        <v/>
      </c>
      <c r="AH85" s="42" t="str">
        <f>IF(N85="","",'Maquette CGRP indicé'!$R$36)</f>
        <v/>
      </c>
      <c r="AI85" s="42" t="str">
        <f>IF(O85="","",'Maquette CGRP indicé'!$R$37)</f>
        <v/>
      </c>
      <c r="AJ85" s="42" t="str">
        <f>IF(P85="","",'Maquette CGRP indicé'!$R$38)</f>
        <v/>
      </c>
      <c r="AK85" s="42" t="str">
        <f>IF(Q85="","",'Maquette CGRP indicé'!$R$39)</f>
        <v/>
      </c>
      <c r="AL85" s="64"/>
      <c r="AM85" s="64"/>
      <c r="AN85" s="64"/>
      <c r="AO85" s="64"/>
      <c r="AP85" s="65"/>
      <c r="AQ85" s="45" t="str">
        <f>IF(C85="","",'Maquette CGRP indicé'!$G$25)</f>
        <v/>
      </c>
      <c r="AR85" s="46" t="str">
        <f>IF(D85="","",'Maquette CGRP indicé'!$G$26)</f>
        <v/>
      </c>
      <c r="AS85" s="46" t="str">
        <f>IF(E85="","",'Maquette CGRP indicé'!$G$27)</f>
        <v/>
      </c>
      <c r="AT85" s="46" t="str">
        <f>IF(F85="","",'Maquette CGRP indicé'!$G$28)</f>
        <v/>
      </c>
      <c r="AU85" s="46" t="str">
        <f>IF(G85="","",'Maquette CGRP indicé'!$G$29)</f>
        <v/>
      </c>
      <c r="AV85" s="46" t="str">
        <f>IF(H85="","",'Maquette CGRP indicé'!$G$30)</f>
        <v/>
      </c>
      <c r="AW85" s="46" t="str">
        <f>IF(I85="","",'Maquette CGRP indicé'!$G$31)</f>
        <v/>
      </c>
      <c r="AX85" s="46" t="str">
        <f>IF(J85="","",'Maquette CGRP indicé'!$G$32)</f>
        <v/>
      </c>
      <c r="AY85" s="46" t="str">
        <f>IF(K85="","",'Maquette CGRP indicé'!$G$33)</f>
        <v/>
      </c>
      <c r="AZ85" s="46" t="str">
        <f>IF(L85="","",'Maquette CGRP indicé'!$G$34)</f>
        <v/>
      </c>
      <c r="BA85" s="46" t="str">
        <f>IF(M85="","",'Maquette CGRP indicé'!$G$35)</f>
        <v/>
      </c>
      <c r="BB85" s="46" t="str">
        <f>IF(N85="","",'Maquette CGRP indicé'!$G$36)</f>
        <v/>
      </c>
      <c r="BC85" s="46" t="str">
        <f>IF(O85="","",'Maquette CGRP indicé'!$G$37)</f>
        <v/>
      </c>
      <c r="BD85" s="46" t="str">
        <f>IF(P85="","",'Maquette CGRP indicé'!$G$38)</f>
        <v/>
      </c>
      <c r="BE85" s="46" t="str">
        <f>IF(Q85="","",'Maquette CGRP indicé'!$G$39)</f>
        <v/>
      </c>
      <c r="BF85" s="68"/>
      <c r="BG85" s="68"/>
      <c r="BH85" s="68"/>
      <c r="BI85" s="68"/>
      <c r="BJ85" s="69"/>
      <c r="BK85" s="48" t="str">
        <f>IF(C85="","",'Maquette CGRP indicé'!$H$25)</f>
        <v/>
      </c>
      <c r="BL85" s="49" t="str">
        <f>IF(D85="","",'Maquette CGRP indicé'!$H$26)</f>
        <v/>
      </c>
      <c r="BM85" s="49" t="str">
        <f>IF(E85="","",'Maquette CGRP indicé'!$H$27)</f>
        <v/>
      </c>
      <c r="BN85" s="49" t="str">
        <f>IF(F85="","",'Maquette CGRP indicé'!$H$28)</f>
        <v/>
      </c>
      <c r="BO85" s="49" t="str">
        <f>IF(G85="","",'Maquette CGRP indicé'!$H$29)</f>
        <v/>
      </c>
      <c r="BP85" s="49" t="str">
        <f>IF(H85="","",'Maquette CGRP indicé'!$H$30)</f>
        <v/>
      </c>
      <c r="BQ85" s="49" t="str">
        <f>IF(I85="","",'Maquette CGRP indicé'!$H$31)</f>
        <v/>
      </c>
      <c r="BR85" s="49" t="str">
        <f>IF(J85="","",'Maquette CGRP indicé'!$H$32)</f>
        <v/>
      </c>
      <c r="BS85" s="49" t="str">
        <f>IF(K85="","",'Maquette CGRP indicé'!$H$33)</f>
        <v/>
      </c>
      <c r="BT85" s="49" t="str">
        <f>IF(L85="","",'Maquette CGRP indicé'!$H$34)</f>
        <v/>
      </c>
      <c r="BU85" s="49" t="str">
        <f>IF(M85="","",'Maquette CGRP indicé'!$H$35)</f>
        <v/>
      </c>
      <c r="BV85" s="49" t="str">
        <f>IF(N85="","",'Maquette CGRP indicé'!$H$36)</f>
        <v/>
      </c>
      <c r="BW85" s="49" t="str">
        <f>IF(O85="","",'Maquette CGRP indicé'!$H$37)</f>
        <v/>
      </c>
      <c r="BX85" s="49" t="str">
        <f>IF(P85="","",'Maquette CGRP indicé'!$H$38)</f>
        <v/>
      </c>
      <c r="BY85" s="49" t="str">
        <f>IF(Q85="","",'Maquette CGRP indicé'!$H$39)</f>
        <v/>
      </c>
      <c r="BZ85" s="72"/>
      <c r="CA85" s="72"/>
      <c r="CB85" s="72"/>
      <c r="CC85" s="72"/>
      <c r="CD85" s="73"/>
      <c r="CE85" s="38" t="str">
        <f>IF(C85="","",'Maquette CGRP indicé'!$I$25)</f>
        <v/>
      </c>
      <c r="CF85" s="39" t="str">
        <f>IF(D85="","",'Maquette CGRP indicé'!$I$26)</f>
        <v/>
      </c>
      <c r="CG85" s="39" t="str">
        <f>IF(E85="","",'Maquette CGRP indicé'!$I$27)</f>
        <v/>
      </c>
      <c r="CH85" s="39" t="str">
        <f>IF(F85="","",'Maquette CGRP indicé'!$I$28)</f>
        <v/>
      </c>
      <c r="CI85" s="39" t="str">
        <f>IF(G85="","",'Maquette CGRP indicé'!$I$29)</f>
        <v/>
      </c>
      <c r="CJ85" s="39" t="str">
        <f>IF(H85="","",'Maquette CGRP indicé'!$I$30)</f>
        <v/>
      </c>
      <c r="CK85" s="39" t="str">
        <f>IF(I85="","",'Maquette CGRP indicé'!$I$31)</f>
        <v/>
      </c>
      <c r="CL85" s="39" t="str">
        <f>IF(J85="","",'Maquette CGRP indicé'!$I$32)</f>
        <v/>
      </c>
      <c r="CM85" s="39" t="str">
        <f>IF(K85="","",'Maquette CGRP indicé'!$I$33)</f>
        <v/>
      </c>
      <c r="CN85" s="39" t="str">
        <f>IF(L85="","",'Maquette CGRP indicé'!$I$34)</f>
        <v/>
      </c>
      <c r="CO85" s="39" t="str">
        <f>IF(M85="","",'Maquette CGRP indicé'!$I$35)</f>
        <v/>
      </c>
      <c r="CP85" s="39" t="str">
        <f>IF(N85="","",'Maquette CGRP indicé'!$I$36)</f>
        <v/>
      </c>
      <c r="CQ85" s="39" t="str">
        <f>IF(O85="","",'Maquette CGRP indicé'!$I$37)</f>
        <v/>
      </c>
      <c r="CR85" s="39" t="str">
        <f>IF(P85="","",'Maquette CGRP indicé'!$I$38)</f>
        <v/>
      </c>
      <c r="CS85" s="39" t="str">
        <f>IF(Q85="","",'Maquette CGRP indicé'!$I$39)</f>
        <v/>
      </c>
      <c r="CT85" s="68"/>
      <c r="CU85" s="68"/>
      <c r="CV85" s="68"/>
      <c r="CW85" s="68"/>
      <c r="CX85" s="69"/>
      <c r="CY85" s="1">
        <f t="shared" si="16"/>
        <v>45374</v>
      </c>
      <c r="CZ85" s="1" t="str">
        <f t="shared" si="17"/>
        <v>04/03-07/04</v>
      </c>
      <c r="DA85" s="22" t="str">
        <f t="shared" si="18"/>
        <v/>
      </c>
      <c r="DB85" s="22" t="str">
        <f t="shared" si="19"/>
        <v/>
      </c>
      <c r="DC85" s="29" t="str">
        <f t="shared" si="20"/>
        <v/>
      </c>
      <c r="DD85" s="29" t="str">
        <f t="shared" si="21"/>
        <v/>
      </c>
      <c r="DE85" s="29" t="str">
        <f t="shared" si="22"/>
        <v/>
      </c>
    </row>
    <row r="86" spans="1:109">
      <c r="A86" s="9">
        <f t="shared" si="23"/>
        <v>45375</v>
      </c>
      <c r="B86" s="9" t="str">
        <f>IF(AND(formules!$K$29="sogarantykids",A86&gt;formules!$F$30),"",VLOOKUP(TEXT(A86,"jj/mm"),formules!B:C,2,FALSE))</f>
        <v>04/03-07/04</v>
      </c>
      <c r="C86" s="63" t="str">
        <f>IF(B86="","",IF(AND(A86&gt;'Maquette CGRP indicé'!$C$25-1,A86&lt;'Maquette CGRP indicé'!$D$25+1),"X",""))</f>
        <v/>
      </c>
      <c r="D86" s="63" t="str">
        <f>IF(B86="","",IF(AND(A86&gt;'Maquette CGRP indicé'!$C$26-1,A86&lt;'Maquette CGRP indicé'!$D$26+1),"X",""))</f>
        <v/>
      </c>
      <c r="E86" s="63" t="str">
        <f>IF(B86="","",IF(AND(A86&gt;'Maquette CGRP indicé'!$C$27-1,A86&lt;'Maquette CGRP indicé'!$D$27+1),"X",""))</f>
        <v/>
      </c>
      <c r="F86" s="63" t="str">
        <f>IF(B86="","",IF(AND(A86&gt;'Maquette CGRP indicé'!$C$28-1,A86&lt;'Maquette CGRP indicé'!$D$28+1),"X",""))</f>
        <v/>
      </c>
      <c r="G86" s="63" t="str">
        <f>IF(B86="","",IF(AND(A86&gt;'Maquette CGRP indicé'!$C$29-1,A86&lt;'Maquette CGRP indicé'!$D$29+1),"X",""))</f>
        <v/>
      </c>
      <c r="H86" s="63" t="str">
        <f>IF(B86="","",IF(AND(A86&gt;'Maquette CGRP indicé'!$C$30-1,A86&lt;'Maquette CGRP indicé'!$D$30+1),"X",""))</f>
        <v/>
      </c>
      <c r="I86" s="63" t="str">
        <f>IF(B86="","",IF(AND(A86&gt;'Maquette CGRP indicé'!$C$31-1,A86&lt;'Maquette CGRP indicé'!$D$31+1),"X",""))</f>
        <v/>
      </c>
      <c r="J86" s="63" t="str">
        <f>IF(B86="","",IF(AND(A86&gt;'Maquette CGRP indicé'!$C$32-1,A86&lt;'Maquette CGRP indicé'!$D$32+1),"X",""))</f>
        <v/>
      </c>
      <c r="K86" s="63" t="str">
        <f>IF(B86="","",IF(AND(A86&gt;'Maquette CGRP indicé'!$C$33-1,A86&lt;'Maquette CGRP indicé'!$D$33+1),"X",""))</f>
        <v/>
      </c>
      <c r="L86" s="63" t="str">
        <f>IF(B86="","",IF(AND(A86&gt;'Maquette CGRP indicé'!$C$34-1,A86&lt;'Maquette CGRP indicé'!$D$34+1),"X",""))</f>
        <v/>
      </c>
      <c r="M86" s="63" t="str">
        <f>IF(B86="","",IF(AND(A86&gt;'Maquette CGRP indicé'!$C$35-1,A86&lt;'Maquette CGRP indicé'!$D$35+1),"X",""))</f>
        <v/>
      </c>
      <c r="N86" s="63" t="str">
        <f>IF(B86="","",IF(AND(A86&gt;'Maquette CGRP indicé'!$C$36-1,A86&lt;'Maquette CGRP indicé'!$D$36+1),"X",""))</f>
        <v/>
      </c>
      <c r="O86" s="63" t="str">
        <f>IF(B86="","",IF(AND(A86&gt;'Maquette CGRP indicé'!$C$37-1,A86&lt;'Maquette CGRP indicé'!$D$37+1),"X",""))</f>
        <v/>
      </c>
      <c r="P86" s="63" t="str">
        <f>IF(B86="","",IF(AND(A86&gt;'Maquette CGRP indicé'!$C$38-1,A86&lt;'Maquette CGRP indicé'!$D$38+1),"X",""))</f>
        <v/>
      </c>
      <c r="Q86" s="63" t="str">
        <f>IF(B86="","",IF(AND(A86&gt;'Maquette CGRP indicé'!$C$39-1,A86&lt;'Maquette CGRP indicé'!$D$39+1),"X",""))</f>
        <v/>
      </c>
      <c r="W86" s="41" t="str">
        <f>IF(C86="","",'Maquette CGRP indicé'!$R$25)</f>
        <v/>
      </c>
      <c r="X86" s="42" t="str">
        <f>IF(D86="","",'Maquette CGRP indicé'!$R$26)</f>
        <v/>
      </c>
      <c r="Y86" s="42" t="str">
        <f>IF(E86="","",'Maquette CGRP indicé'!$R$27)</f>
        <v/>
      </c>
      <c r="Z86" s="42" t="str">
        <f>IF(F86="","",'Maquette CGRP indicé'!$R$28)</f>
        <v/>
      </c>
      <c r="AA86" s="42" t="str">
        <f>IF(G86="","",'Maquette CGRP indicé'!$R$29)</f>
        <v/>
      </c>
      <c r="AB86" s="42" t="str">
        <f>IF(H86="","",'Maquette CGRP indicé'!$R$30)</f>
        <v/>
      </c>
      <c r="AC86" s="42" t="str">
        <f>IF(I86="","",'Maquette CGRP indicé'!$R$31)</f>
        <v/>
      </c>
      <c r="AD86" s="42" t="str">
        <f>IF(J86="","",'Maquette CGRP indicé'!$R$32)</f>
        <v/>
      </c>
      <c r="AE86" s="42" t="str">
        <f>IF(K86="","",'Maquette CGRP indicé'!$R$33)</f>
        <v/>
      </c>
      <c r="AF86" s="42" t="str">
        <f>IF(L86="","",'Maquette CGRP indicé'!$R$34)</f>
        <v/>
      </c>
      <c r="AG86" s="42" t="str">
        <f>IF(M86="","",'Maquette CGRP indicé'!$R$35)</f>
        <v/>
      </c>
      <c r="AH86" s="42" t="str">
        <f>IF(N86="","",'Maquette CGRP indicé'!$R$36)</f>
        <v/>
      </c>
      <c r="AI86" s="42" t="str">
        <f>IF(O86="","",'Maquette CGRP indicé'!$R$37)</f>
        <v/>
      </c>
      <c r="AJ86" s="42" t="str">
        <f>IF(P86="","",'Maquette CGRP indicé'!$R$38)</f>
        <v/>
      </c>
      <c r="AK86" s="42" t="str">
        <f>IF(Q86="","",'Maquette CGRP indicé'!$R$39)</f>
        <v/>
      </c>
      <c r="AL86" s="64"/>
      <c r="AM86" s="64"/>
      <c r="AN86" s="64"/>
      <c r="AO86" s="64"/>
      <c r="AP86" s="65"/>
      <c r="AQ86" s="45" t="str">
        <f>IF(C86="","",'Maquette CGRP indicé'!$G$25)</f>
        <v/>
      </c>
      <c r="AR86" s="46" t="str">
        <f>IF(D86="","",'Maquette CGRP indicé'!$G$26)</f>
        <v/>
      </c>
      <c r="AS86" s="46" t="str">
        <f>IF(E86="","",'Maquette CGRP indicé'!$G$27)</f>
        <v/>
      </c>
      <c r="AT86" s="46" t="str">
        <f>IF(F86="","",'Maquette CGRP indicé'!$G$28)</f>
        <v/>
      </c>
      <c r="AU86" s="46" t="str">
        <f>IF(G86="","",'Maquette CGRP indicé'!$G$29)</f>
        <v/>
      </c>
      <c r="AV86" s="46" t="str">
        <f>IF(H86="","",'Maquette CGRP indicé'!$G$30)</f>
        <v/>
      </c>
      <c r="AW86" s="46" t="str">
        <f>IF(I86="","",'Maquette CGRP indicé'!$G$31)</f>
        <v/>
      </c>
      <c r="AX86" s="46" t="str">
        <f>IF(J86="","",'Maquette CGRP indicé'!$G$32)</f>
        <v/>
      </c>
      <c r="AY86" s="46" t="str">
        <f>IF(K86="","",'Maquette CGRP indicé'!$G$33)</f>
        <v/>
      </c>
      <c r="AZ86" s="46" t="str">
        <f>IF(L86="","",'Maquette CGRP indicé'!$G$34)</f>
        <v/>
      </c>
      <c r="BA86" s="46" t="str">
        <f>IF(M86="","",'Maquette CGRP indicé'!$G$35)</f>
        <v/>
      </c>
      <c r="BB86" s="46" t="str">
        <f>IF(N86="","",'Maquette CGRP indicé'!$G$36)</f>
        <v/>
      </c>
      <c r="BC86" s="46" t="str">
        <f>IF(O86="","",'Maquette CGRP indicé'!$G$37)</f>
        <v/>
      </c>
      <c r="BD86" s="46" t="str">
        <f>IF(P86="","",'Maquette CGRP indicé'!$G$38)</f>
        <v/>
      </c>
      <c r="BE86" s="46" t="str">
        <f>IF(Q86="","",'Maquette CGRP indicé'!$G$39)</f>
        <v/>
      </c>
      <c r="BF86" s="68"/>
      <c r="BG86" s="68"/>
      <c r="BH86" s="68"/>
      <c r="BI86" s="68"/>
      <c r="BJ86" s="69"/>
      <c r="BK86" s="48" t="str">
        <f>IF(C86="","",'Maquette CGRP indicé'!$H$25)</f>
        <v/>
      </c>
      <c r="BL86" s="49" t="str">
        <f>IF(D86="","",'Maquette CGRP indicé'!$H$26)</f>
        <v/>
      </c>
      <c r="BM86" s="49" t="str">
        <f>IF(E86="","",'Maquette CGRP indicé'!$H$27)</f>
        <v/>
      </c>
      <c r="BN86" s="49" t="str">
        <f>IF(F86="","",'Maquette CGRP indicé'!$H$28)</f>
        <v/>
      </c>
      <c r="BO86" s="49" t="str">
        <f>IF(G86="","",'Maquette CGRP indicé'!$H$29)</f>
        <v/>
      </c>
      <c r="BP86" s="49" t="str">
        <f>IF(H86="","",'Maquette CGRP indicé'!$H$30)</f>
        <v/>
      </c>
      <c r="BQ86" s="49" t="str">
        <f>IF(I86="","",'Maquette CGRP indicé'!$H$31)</f>
        <v/>
      </c>
      <c r="BR86" s="49" t="str">
        <f>IF(J86="","",'Maquette CGRP indicé'!$H$32)</f>
        <v/>
      </c>
      <c r="BS86" s="49" t="str">
        <f>IF(K86="","",'Maquette CGRP indicé'!$H$33)</f>
        <v/>
      </c>
      <c r="BT86" s="49" t="str">
        <f>IF(L86="","",'Maquette CGRP indicé'!$H$34)</f>
        <v/>
      </c>
      <c r="BU86" s="49" t="str">
        <f>IF(M86="","",'Maquette CGRP indicé'!$H$35)</f>
        <v/>
      </c>
      <c r="BV86" s="49" t="str">
        <f>IF(N86="","",'Maquette CGRP indicé'!$H$36)</f>
        <v/>
      </c>
      <c r="BW86" s="49" t="str">
        <f>IF(O86="","",'Maquette CGRP indicé'!$H$37)</f>
        <v/>
      </c>
      <c r="BX86" s="49" t="str">
        <f>IF(P86="","",'Maquette CGRP indicé'!$H$38)</f>
        <v/>
      </c>
      <c r="BY86" s="49" t="str">
        <f>IF(Q86="","",'Maquette CGRP indicé'!$H$39)</f>
        <v/>
      </c>
      <c r="BZ86" s="72"/>
      <c r="CA86" s="72"/>
      <c r="CB86" s="72"/>
      <c r="CC86" s="72"/>
      <c r="CD86" s="73"/>
      <c r="CE86" s="38" t="str">
        <f>IF(C86="","",'Maquette CGRP indicé'!$I$25)</f>
        <v/>
      </c>
      <c r="CF86" s="39" t="str">
        <f>IF(D86="","",'Maquette CGRP indicé'!$I$26)</f>
        <v/>
      </c>
      <c r="CG86" s="39" t="str">
        <f>IF(E86="","",'Maquette CGRP indicé'!$I$27)</f>
        <v/>
      </c>
      <c r="CH86" s="39" t="str">
        <f>IF(F86="","",'Maquette CGRP indicé'!$I$28)</f>
        <v/>
      </c>
      <c r="CI86" s="39" t="str">
        <f>IF(G86="","",'Maquette CGRP indicé'!$I$29)</f>
        <v/>
      </c>
      <c r="CJ86" s="39" t="str">
        <f>IF(H86="","",'Maquette CGRP indicé'!$I$30)</f>
        <v/>
      </c>
      <c r="CK86" s="39" t="str">
        <f>IF(I86="","",'Maquette CGRP indicé'!$I$31)</f>
        <v/>
      </c>
      <c r="CL86" s="39" t="str">
        <f>IF(J86="","",'Maquette CGRP indicé'!$I$32)</f>
        <v/>
      </c>
      <c r="CM86" s="39" t="str">
        <f>IF(K86="","",'Maquette CGRP indicé'!$I$33)</f>
        <v/>
      </c>
      <c r="CN86" s="39" t="str">
        <f>IF(L86="","",'Maquette CGRP indicé'!$I$34)</f>
        <v/>
      </c>
      <c r="CO86" s="39" t="str">
        <f>IF(M86="","",'Maquette CGRP indicé'!$I$35)</f>
        <v/>
      </c>
      <c r="CP86" s="39" t="str">
        <f>IF(N86="","",'Maquette CGRP indicé'!$I$36)</f>
        <v/>
      </c>
      <c r="CQ86" s="39" t="str">
        <f>IF(O86="","",'Maquette CGRP indicé'!$I$37)</f>
        <v/>
      </c>
      <c r="CR86" s="39" t="str">
        <f>IF(P86="","",'Maquette CGRP indicé'!$I$38)</f>
        <v/>
      </c>
      <c r="CS86" s="39" t="str">
        <f>IF(Q86="","",'Maquette CGRP indicé'!$I$39)</f>
        <v/>
      </c>
      <c r="CT86" s="68"/>
      <c r="CU86" s="68"/>
      <c r="CV86" s="68"/>
      <c r="CW86" s="68"/>
      <c r="CX86" s="69"/>
      <c r="CY86" s="1">
        <f t="shared" si="16"/>
        <v>45375</v>
      </c>
      <c r="CZ86" s="1" t="str">
        <f t="shared" si="17"/>
        <v>04/03-07/04</v>
      </c>
      <c r="DA86" s="22" t="str">
        <f t="shared" si="18"/>
        <v/>
      </c>
      <c r="DB86" s="22" t="str">
        <f t="shared" si="19"/>
        <v/>
      </c>
      <c r="DC86" s="29" t="str">
        <f t="shared" si="20"/>
        <v/>
      </c>
      <c r="DD86" s="29" t="str">
        <f t="shared" si="21"/>
        <v/>
      </c>
      <c r="DE86" s="29" t="str">
        <f t="shared" si="22"/>
        <v/>
      </c>
    </row>
    <row r="87" spans="1:109">
      <c r="A87" s="9">
        <f t="shared" si="23"/>
        <v>45376</v>
      </c>
      <c r="B87" s="9" t="str">
        <f>IF(AND(formules!$K$29="sogarantykids",A87&gt;formules!$F$30),"",VLOOKUP(TEXT(A87,"jj/mm"),formules!B:C,2,FALSE))</f>
        <v>04/03-07/04</v>
      </c>
      <c r="C87" s="63" t="str">
        <f>IF(B87="","",IF(AND(A87&gt;'Maquette CGRP indicé'!$C$25-1,A87&lt;'Maquette CGRP indicé'!$D$25+1),"X",""))</f>
        <v/>
      </c>
      <c r="D87" s="63" t="str">
        <f>IF(B87="","",IF(AND(A87&gt;'Maquette CGRP indicé'!$C$26-1,A87&lt;'Maquette CGRP indicé'!$D$26+1),"X",""))</f>
        <v/>
      </c>
      <c r="E87" s="63" t="str">
        <f>IF(B87="","",IF(AND(A87&gt;'Maquette CGRP indicé'!$C$27-1,A87&lt;'Maquette CGRP indicé'!$D$27+1),"X",""))</f>
        <v/>
      </c>
      <c r="F87" s="63" t="str">
        <f>IF(B87="","",IF(AND(A87&gt;'Maquette CGRP indicé'!$C$28-1,A87&lt;'Maquette CGRP indicé'!$D$28+1),"X",""))</f>
        <v/>
      </c>
      <c r="G87" s="63" t="str">
        <f>IF(B87="","",IF(AND(A87&gt;'Maquette CGRP indicé'!$C$29-1,A87&lt;'Maquette CGRP indicé'!$D$29+1),"X",""))</f>
        <v/>
      </c>
      <c r="H87" s="63" t="str">
        <f>IF(B87="","",IF(AND(A87&gt;'Maquette CGRP indicé'!$C$30-1,A87&lt;'Maquette CGRP indicé'!$D$30+1),"X",""))</f>
        <v/>
      </c>
      <c r="I87" s="63" t="str">
        <f>IF(B87="","",IF(AND(A87&gt;'Maquette CGRP indicé'!$C$31-1,A87&lt;'Maquette CGRP indicé'!$D$31+1),"X",""))</f>
        <v/>
      </c>
      <c r="J87" s="63" t="str">
        <f>IF(B87="","",IF(AND(A87&gt;'Maquette CGRP indicé'!$C$32-1,A87&lt;'Maquette CGRP indicé'!$D$32+1),"X",""))</f>
        <v/>
      </c>
      <c r="K87" s="63" t="str">
        <f>IF(B87="","",IF(AND(A87&gt;'Maquette CGRP indicé'!$C$33-1,A87&lt;'Maquette CGRP indicé'!$D$33+1),"X",""))</f>
        <v/>
      </c>
      <c r="L87" s="63" t="str">
        <f>IF(B87="","",IF(AND(A87&gt;'Maquette CGRP indicé'!$C$34-1,A87&lt;'Maquette CGRP indicé'!$D$34+1),"X",""))</f>
        <v/>
      </c>
      <c r="M87" s="63" t="str">
        <f>IF(B87="","",IF(AND(A87&gt;'Maquette CGRP indicé'!$C$35-1,A87&lt;'Maquette CGRP indicé'!$D$35+1),"X",""))</f>
        <v/>
      </c>
      <c r="N87" s="63" t="str">
        <f>IF(B87="","",IF(AND(A87&gt;'Maquette CGRP indicé'!$C$36-1,A87&lt;'Maquette CGRP indicé'!$D$36+1),"X",""))</f>
        <v/>
      </c>
      <c r="O87" s="63" t="str">
        <f>IF(B87="","",IF(AND(A87&gt;'Maquette CGRP indicé'!$C$37-1,A87&lt;'Maquette CGRP indicé'!$D$37+1),"X",""))</f>
        <v/>
      </c>
      <c r="P87" s="63" t="str">
        <f>IF(B87="","",IF(AND(A87&gt;'Maquette CGRP indicé'!$C$38-1,A87&lt;'Maquette CGRP indicé'!$D$38+1),"X",""))</f>
        <v/>
      </c>
      <c r="Q87" s="63" t="str">
        <f>IF(B87="","",IF(AND(A87&gt;'Maquette CGRP indicé'!$C$39-1,A87&lt;'Maquette CGRP indicé'!$D$39+1),"X",""))</f>
        <v/>
      </c>
      <c r="W87" s="41" t="str">
        <f>IF(C87="","",'Maquette CGRP indicé'!$R$25)</f>
        <v/>
      </c>
      <c r="X87" s="42" t="str">
        <f>IF(D87="","",'Maquette CGRP indicé'!$R$26)</f>
        <v/>
      </c>
      <c r="Y87" s="42" t="str">
        <f>IF(E87="","",'Maquette CGRP indicé'!$R$27)</f>
        <v/>
      </c>
      <c r="Z87" s="42" t="str">
        <f>IF(F87="","",'Maquette CGRP indicé'!$R$28)</f>
        <v/>
      </c>
      <c r="AA87" s="42" t="str">
        <f>IF(G87="","",'Maquette CGRP indicé'!$R$29)</f>
        <v/>
      </c>
      <c r="AB87" s="42" t="str">
        <f>IF(H87="","",'Maquette CGRP indicé'!$R$30)</f>
        <v/>
      </c>
      <c r="AC87" s="42" t="str">
        <f>IF(I87="","",'Maquette CGRP indicé'!$R$31)</f>
        <v/>
      </c>
      <c r="AD87" s="42" t="str">
        <f>IF(J87="","",'Maquette CGRP indicé'!$R$32)</f>
        <v/>
      </c>
      <c r="AE87" s="42" t="str">
        <f>IF(K87="","",'Maquette CGRP indicé'!$R$33)</f>
        <v/>
      </c>
      <c r="AF87" s="42" t="str">
        <f>IF(L87="","",'Maquette CGRP indicé'!$R$34)</f>
        <v/>
      </c>
      <c r="AG87" s="42" t="str">
        <f>IF(M87="","",'Maquette CGRP indicé'!$R$35)</f>
        <v/>
      </c>
      <c r="AH87" s="42" t="str">
        <f>IF(N87="","",'Maquette CGRP indicé'!$R$36)</f>
        <v/>
      </c>
      <c r="AI87" s="42" t="str">
        <f>IF(O87="","",'Maquette CGRP indicé'!$R$37)</f>
        <v/>
      </c>
      <c r="AJ87" s="42" t="str">
        <f>IF(P87="","",'Maquette CGRP indicé'!$R$38)</f>
        <v/>
      </c>
      <c r="AK87" s="42" t="str">
        <f>IF(Q87="","",'Maquette CGRP indicé'!$R$39)</f>
        <v/>
      </c>
      <c r="AL87" s="64"/>
      <c r="AM87" s="64"/>
      <c r="AN87" s="64"/>
      <c r="AO87" s="64"/>
      <c r="AP87" s="65"/>
      <c r="AQ87" s="45" t="str">
        <f>IF(C87="","",'Maquette CGRP indicé'!$G$25)</f>
        <v/>
      </c>
      <c r="AR87" s="46" t="str">
        <f>IF(D87="","",'Maquette CGRP indicé'!$G$26)</f>
        <v/>
      </c>
      <c r="AS87" s="46" t="str">
        <f>IF(E87="","",'Maquette CGRP indicé'!$G$27)</f>
        <v/>
      </c>
      <c r="AT87" s="46" t="str">
        <f>IF(F87="","",'Maquette CGRP indicé'!$G$28)</f>
        <v/>
      </c>
      <c r="AU87" s="46" t="str">
        <f>IF(G87="","",'Maquette CGRP indicé'!$G$29)</f>
        <v/>
      </c>
      <c r="AV87" s="46" t="str">
        <f>IF(H87="","",'Maquette CGRP indicé'!$G$30)</f>
        <v/>
      </c>
      <c r="AW87" s="46" t="str">
        <f>IF(I87="","",'Maquette CGRP indicé'!$G$31)</f>
        <v/>
      </c>
      <c r="AX87" s="46" t="str">
        <f>IF(J87="","",'Maquette CGRP indicé'!$G$32)</f>
        <v/>
      </c>
      <c r="AY87" s="46" t="str">
        <f>IF(K87="","",'Maquette CGRP indicé'!$G$33)</f>
        <v/>
      </c>
      <c r="AZ87" s="46" t="str">
        <f>IF(L87="","",'Maquette CGRP indicé'!$G$34)</f>
        <v/>
      </c>
      <c r="BA87" s="46" t="str">
        <f>IF(M87="","",'Maquette CGRP indicé'!$G$35)</f>
        <v/>
      </c>
      <c r="BB87" s="46" t="str">
        <f>IF(N87="","",'Maquette CGRP indicé'!$G$36)</f>
        <v/>
      </c>
      <c r="BC87" s="46" t="str">
        <f>IF(O87="","",'Maquette CGRP indicé'!$G$37)</f>
        <v/>
      </c>
      <c r="BD87" s="46" t="str">
        <f>IF(P87="","",'Maquette CGRP indicé'!$G$38)</f>
        <v/>
      </c>
      <c r="BE87" s="46" t="str">
        <f>IF(Q87="","",'Maquette CGRP indicé'!$G$39)</f>
        <v/>
      </c>
      <c r="BF87" s="68"/>
      <c r="BG87" s="68"/>
      <c r="BH87" s="68"/>
      <c r="BI87" s="68"/>
      <c r="BJ87" s="69"/>
      <c r="BK87" s="48" t="str">
        <f>IF(C87="","",'Maquette CGRP indicé'!$H$25)</f>
        <v/>
      </c>
      <c r="BL87" s="49" t="str">
        <f>IF(D87="","",'Maquette CGRP indicé'!$H$26)</f>
        <v/>
      </c>
      <c r="BM87" s="49" t="str">
        <f>IF(E87="","",'Maquette CGRP indicé'!$H$27)</f>
        <v/>
      </c>
      <c r="BN87" s="49" t="str">
        <f>IF(F87="","",'Maquette CGRP indicé'!$H$28)</f>
        <v/>
      </c>
      <c r="BO87" s="49" t="str">
        <f>IF(G87="","",'Maquette CGRP indicé'!$H$29)</f>
        <v/>
      </c>
      <c r="BP87" s="49" t="str">
        <f>IF(H87="","",'Maquette CGRP indicé'!$H$30)</f>
        <v/>
      </c>
      <c r="BQ87" s="49" t="str">
        <f>IF(I87="","",'Maquette CGRP indicé'!$H$31)</f>
        <v/>
      </c>
      <c r="BR87" s="49" t="str">
        <f>IF(J87="","",'Maquette CGRP indicé'!$H$32)</f>
        <v/>
      </c>
      <c r="BS87" s="49" t="str">
        <f>IF(K87="","",'Maquette CGRP indicé'!$H$33)</f>
        <v/>
      </c>
      <c r="BT87" s="49" t="str">
        <f>IF(L87="","",'Maquette CGRP indicé'!$H$34)</f>
        <v/>
      </c>
      <c r="BU87" s="49" t="str">
        <f>IF(M87="","",'Maquette CGRP indicé'!$H$35)</f>
        <v/>
      </c>
      <c r="BV87" s="49" t="str">
        <f>IF(N87="","",'Maquette CGRP indicé'!$H$36)</f>
        <v/>
      </c>
      <c r="BW87" s="49" t="str">
        <f>IF(O87="","",'Maquette CGRP indicé'!$H$37)</f>
        <v/>
      </c>
      <c r="BX87" s="49" t="str">
        <f>IF(P87="","",'Maquette CGRP indicé'!$H$38)</f>
        <v/>
      </c>
      <c r="BY87" s="49" t="str">
        <f>IF(Q87="","",'Maquette CGRP indicé'!$H$39)</f>
        <v/>
      </c>
      <c r="BZ87" s="72"/>
      <c r="CA87" s="72"/>
      <c r="CB87" s="72"/>
      <c r="CC87" s="72"/>
      <c r="CD87" s="73"/>
      <c r="CE87" s="38" t="str">
        <f>IF(C87="","",'Maquette CGRP indicé'!$I$25)</f>
        <v/>
      </c>
      <c r="CF87" s="39" t="str">
        <f>IF(D87="","",'Maquette CGRP indicé'!$I$26)</f>
        <v/>
      </c>
      <c r="CG87" s="39" t="str">
        <f>IF(E87="","",'Maquette CGRP indicé'!$I$27)</f>
        <v/>
      </c>
      <c r="CH87" s="39" t="str">
        <f>IF(F87="","",'Maquette CGRP indicé'!$I$28)</f>
        <v/>
      </c>
      <c r="CI87" s="39" t="str">
        <f>IF(G87="","",'Maquette CGRP indicé'!$I$29)</f>
        <v/>
      </c>
      <c r="CJ87" s="39" t="str">
        <f>IF(H87="","",'Maquette CGRP indicé'!$I$30)</f>
        <v/>
      </c>
      <c r="CK87" s="39" t="str">
        <f>IF(I87="","",'Maquette CGRP indicé'!$I$31)</f>
        <v/>
      </c>
      <c r="CL87" s="39" t="str">
        <f>IF(J87="","",'Maquette CGRP indicé'!$I$32)</f>
        <v/>
      </c>
      <c r="CM87" s="39" t="str">
        <f>IF(K87="","",'Maquette CGRP indicé'!$I$33)</f>
        <v/>
      </c>
      <c r="CN87" s="39" t="str">
        <f>IF(L87="","",'Maquette CGRP indicé'!$I$34)</f>
        <v/>
      </c>
      <c r="CO87" s="39" t="str">
        <f>IF(M87="","",'Maquette CGRP indicé'!$I$35)</f>
        <v/>
      </c>
      <c r="CP87" s="39" t="str">
        <f>IF(N87="","",'Maquette CGRP indicé'!$I$36)</f>
        <v/>
      </c>
      <c r="CQ87" s="39" t="str">
        <f>IF(O87="","",'Maquette CGRP indicé'!$I$37)</f>
        <v/>
      </c>
      <c r="CR87" s="39" t="str">
        <f>IF(P87="","",'Maquette CGRP indicé'!$I$38)</f>
        <v/>
      </c>
      <c r="CS87" s="39" t="str">
        <f>IF(Q87="","",'Maquette CGRP indicé'!$I$39)</f>
        <v/>
      </c>
      <c r="CT87" s="68"/>
      <c r="CU87" s="68"/>
      <c r="CV87" s="68"/>
      <c r="CW87" s="68"/>
      <c r="CX87" s="69"/>
      <c r="CY87" s="1">
        <f t="shared" si="16"/>
        <v>45376</v>
      </c>
      <c r="CZ87" s="1" t="str">
        <f t="shared" si="17"/>
        <v>04/03-07/04</v>
      </c>
      <c r="DA87" s="22" t="str">
        <f t="shared" si="18"/>
        <v/>
      </c>
      <c r="DB87" s="22" t="str">
        <f t="shared" si="19"/>
        <v/>
      </c>
      <c r="DC87" s="29" t="str">
        <f t="shared" si="20"/>
        <v/>
      </c>
      <c r="DD87" s="29" t="str">
        <f t="shared" si="21"/>
        <v/>
      </c>
      <c r="DE87" s="29" t="str">
        <f t="shared" si="22"/>
        <v/>
      </c>
    </row>
    <row r="88" spans="1:109">
      <c r="A88" s="9">
        <f t="shared" si="23"/>
        <v>45377</v>
      </c>
      <c r="B88" s="9" t="str">
        <f>IF(AND(formules!$K$29="sogarantykids",A88&gt;formules!$F$30),"",VLOOKUP(TEXT(A88,"jj/mm"),formules!B:C,2,FALSE))</f>
        <v>04/03-07/04</v>
      </c>
      <c r="C88" s="63" t="str">
        <f>IF(B88="","",IF(AND(A88&gt;'Maquette CGRP indicé'!$C$25-1,A88&lt;'Maquette CGRP indicé'!$D$25+1),"X",""))</f>
        <v/>
      </c>
      <c r="D88" s="63" t="str">
        <f>IF(B88="","",IF(AND(A88&gt;'Maquette CGRP indicé'!$C$26-1,A88&lt;'Maquette CGRP indicé'!$D$26+1),"X",""))</f>
        <v/>
      </c>
      <c r="E88" s="63" t="str">
        <f>IF(B88="","",IF(AND(A88&gt;'Maquette CGRP indicé'!$C$27-1,A88&lt;'Maquette CGRP indicé'!$D$27+1),"X",""))</f>
        <v/>
      </c>
      <c r="F88" s="63" t="str">
        <f>IF(B88="","",IF(AND(A88&gt;'Maquette CGRP indicé'!$C$28-1,A88&lt;'Maquette CGRP indicé'!$D$28+1),"X",""))</f>
        <v/>
      </c>
      <c r="G88" s="63" t="str">
        <f>IF(B88="","",IF(AND(A88&gt;'Maquette CGRP indicé'!$C$29-1,A88&lt;'Maquette CGRP indicé'!$D$29+1),"X",""))</f>
        <v/>
      </c>
      <c r="H88" s="63" t="str">
        <f>IF(B88="","",IF(AND(A88&gt;'Maquette CGRP indicé'!$C$30-1,A88&lt;'Maquette CGRP indicé'!$D$30+1),"X",""))</f>
        <v/>
      </c>
      <c r="I88" s="63" t="str">
        <f>IF(B88="","",IF(AND(A88&gt;'Maquette CGRP indicé'!$C$31-1,A88&lt;'Maquette CGRP indicé'!$D$31+1),"X",""))</f>
        <v/>
      </c>
      <c r="J88" s="63" t="str">
        <f>IF(B88="","",IF(AND(A88&gt;'Maquette CGRP indicé'!$C$32-1,A88&lt;'Maquette CGRP indicé'!$D$32+1),"X",""))</f>
        <v/>
      </c>
      <c r="K88" s="63" t="str">
        <f>IF(B88="","",IF(AND(A88&gt;'Maquette CGRP indicé'!$C$33-1,A88&lt;'Maquette CGRP indicé'!$D$33+1),"X",""))</f>
        <v/>
      </c>
      <c r="L88" s="63" t="str">
        <f>IF(B88="","",IF(AND(A88&gt;'Maquette CGRP indicé'!$C$34-1,A88&lt;'Maquette CGRP indicé'!$D$34+1),"X",""))</f>
        <v/>
      </c>
      <c r="M88" s="63" t="str">
        <f>IF(B88="","",IF(AND(A88&gt;'Maquette CGRP indicé'!$C$35-1,A88&lt;'Maquette CGRP indicé'!$D$35+1),"X",""))</f>
        <v/>
      </c>
      <c r="N88" s="63" t="str">
        <f>IF(B88="","",IF(AND(A88&gt;'Maquette CGRP indicé'!$C$36-1,A88&lt;'Maquette CGRP indicé'!$D$36+1),"X",""))</f>
        <v/>
      </c>
      <c r="O88" s="63" t="str">
        <f>IF(B88="","",IF(AND(A88&gt;'Maquette CGRP indicé'!$C$37-1,A88&lt;'Maquette CGRP indicé'!$D$37+1),"X",""))</f>
        <v/>
      </c>
      <c r="P88" s="63" t="str">
        <f>IF(B88="","",IF(AND(A88&gt;'Maquette CGRP indicé'!$C$38-1,A88&lt;'Maquette CGRP indicé'!$D$38+1),"X",""))</f>
        <v/>
      </c>
      <c r="Q88" s="63" t="str">
        <f>IF(B88="","",IF(AND(A88&gt;'Maquette CGRP indicé'!$C$39-1,A88&lt;'Maquette CGRP indicé'!$D$39+1),"X",""))</f>
        <v/>
      </c>
      <c r="W88" s="41" t="str">
        <f>IF(C88="","",'Maquette CGRP indicé'!$R$25)</f>
        <v/>
      </c>
      <c r="X88" s="42" t="str">
        <f>IF(D88="","",'Maquette CGRP indicé'!$R$26)</f>
        <v/>
      </c>
      <c r="Y88" s="42" t="str">
        <f>IF(E88="","",'Maquette CGRP indicé'!$R$27)</f>
        <v/>
      </c>
      <c r="Z88" s="42" t="str">
        <f>IF(F88="","",'Maquette CGRP indicé'!$R$28)</f>
        <v/>
      </c>
      <c r="AA88" s="42" t="str">
        <f>IF(G88="","",'Maquette CGRP indicé'!$R$29)</f>
        <v/>
      </c>
      <c r="AB88" s="42" t="str">
        <f>IF(H88="","",'Maquette CGRP indicé'!$R$30)</f>
        <v/>
      </c>
      <c r="AC88" s="42" t="str">
        <f>IF(I88="","",'Maquette CGRP indicé'!$R$31)</f>
        <v/>
      </c>
      <c r="AD88" s="42" t="str">
        <f>IF(J88="","",'Maquette CGRP indicé'!$R$32)</f>
        <v/>
      </c>
      <c r="AE88" s="42" t="str">
        <f>IF(K88="","",'Maquette CGRP indicé'!$R$33)</f>
        <v/>
      </c>
      <c r="AF88" s="42" t="str">
        <f>IF(L88="","",'Maquette CGRP indicé'!$R$34)</f>
        <v/>
      </c>
      <c r="AG88" s="42" t="str">
        <f>IF(M88="","",'Maquette CGRP indicé'!$R$35)</f>
        <v/>
      </c>
      <c r="AH88" s="42" t="str">
        <f>IF(N88="","",'Maquette CGRP indicé'!$R$36)</f>
        <v/>
      </c>
      <c r="AI88" s="42" t="str">
        <f>IF(O88="","",'Maquette CGRP indicé'!$R$37)</f>
        <v/>
      </c>
      <c r="AJ88" s="42" t="str">
        <f>IF(P88="","",'Maquette CGRP indicé'!$R$38)</f>
        <v/>
      </c>
      <c r="AK88" s="42" t="str">
        <f>IF(Q88="","",'Maquette CGRP indicé'!$R$39)</f>
        <v/>
      </c>
      <c r="AL88" s="64"/>
      <c r="AM88" s="64"/>
      <c r="AN88" s="64"/>
      <c r="AO88" s="64"/>
      <c r="AP88" s="65"/>
      <c r="AQ88" s="45" t="str">
        <f>IF(C88="","",'Maquette CGRP indicé'!$G$25)</f>
        <v/>
      </c>
      <c r="AR88" s="46" t="str">
        <f>IF(D88="","",'Maquette CGRP indicé'!$G$26)</f>
        <v/>
      </c>
      <c r="AS88" s="46" t="str">
        <f>IF(E88="","",'Maquette CGRP indicé'!$G$27)</f>
        <v/>
      </c>
      <c r="AT88" s="46" t="str">
        <f>IF(F88="","",'Maquette CGRP indicé'!$G$28)</f>
        <v/>
      </c>
      <c r="AU88" s="46" t="str">
        <f>IF(G88="","",'Maquette CGRP indicé'!$G$29)</f>
        <v/>
      </c>
      <c r="AV88" s="46" t="str">
        <f>IF(H88="","",'Maquette CGRP indicé'!$G$30)</f>
        <v/>
      </c>
      <c r="AW88" s="46" t="str">
        <f>IF(I88="","",'Maquette CGRP indicé'!$G$31)</f>
        <v/>
      </c>
      <c r="AX88" s="46" t="str">
        <f>IF(J88="","",'Maquette CGRP indicé'!$G$32)</f>
        <v/>
      </c>
      <c r="AY88" s="46" t="str">
        <f>IF(K88="","",'Maquette CGRP indicé'!$G$33)</f>
        <v/>
      </c>
      <c r="AZ88" s="46" t="str">
        <f>IF(L88="","",'Maquette CGRP indicé'!$G$34)</f>
        <v/>
      </c>
      <c r="BA88" s="46" t="str">
        <f>IF(M88="","",'Maquette CGRP indicé'!$G$35)</f>
        <v/>
      </c>
      <c r="BB88" s="46" t="str">
        <f>IF(N88="","",'Maquette CGRP indicé'!$G$36)</f>
        <v/>
      </c>
      <c r="BC88" s="46" t="str">
        <f>IF(O88="","",'Maquette CGRP indicé'!$G$37)</f>
        <v/>
      </c>
      <c r="BD88" s="46" t="str">
        <f>IF(P88="","",'Maquette CGRP indicé'!$G$38)</f>
        <v/>
      </c>
      <c r="BE88" s="46" t="str">
        <f>IF(Q88="","",'Maquette CGRP indicé'!$G$39)</f>
        <v/>
      </c>
      <c r="BF88" s="68"/>
      <c r="BG88" s="68"/>
      <c r="BH88" s="68"/>
      <c r="BI88" s="68"/>
      <c r="BJ88" s="69"/>
      <c r="BK88" s="48" t="str">
        <f>IF(C88="","",'Maquette CGRP indicé'!$H$25)</f>
        <v/>
      </c>
      <c r="BL88" s="49" t="str">
        <f>IF(D88="","",'Maquette CGRP indicé'!$H$26)</f>
        <v/>
      </c>
      <c r="BM88" s="49" t="str">
        <f>IF(E88="","",'Maquette CGRP indicé'!$H$27)</f>
        <v/>
      </c>
      <c r="BN88" s="49" t="str">
        <f>IF(F88="","",'Maquette CGRP indicé'!$H$28)</f>
        <v/>
      </c>
      <c r="BO88" s="49" t="str">
        <f>IF(G88="","",'Maquette CGRP indicé'!$H$29)</f>
        <v/>
      </c>
      <c r="BP88" s="49" t="str">
        <f>IF(H88="","",'Maquette CGRP indicé'!$H$30)</f>
        <v/>
      </c>
      <c r="BQ88" s="49" t="str">
        <f>IF(I88="","",'Maquette CGRP indicé'!$H$31)</f>
        <v/>
      </c>
      <c r="BR88" s="49" t="str">
        <f>IF(J88="","",'Maquette CGRP indicé'!$H$32)</f>
        <v/>
      </c>
      <c r="BS88" s="49" t="str">
        <f>IF(K88="","",'Maquette CGRP indicé'!$H$33)</f>
        <v/>
      </c>
      <c r="BT88" s="49" t="str">
        <f>IF(L88="","",'Maquette CGRP indicé'!$H$34)</f>
        <v/>
      </c>
      <c r="BU88" s="49" t="str">
        <f>IF(M88="","",'Maquette CGRP indicé'!$H$35)</f>
        <v/>
      </c>
      <c r="BV88" s="49" t="str">
        <f>IF(N88="","",'Maquette CGRP indicé'!$H$36)</f>
        <v/>
      </c>
      <c r="BW88" s="49" t="str">
        <f>IF(O88="","",'Maquette CGRP indicé'!$H$37)</f>
        <v/>
      </c>
      <c r="BX88" s="49" t="str">
        <f>IF(P88="","",'Maquette CGRP indicé'!$H$38)</f>
        <v/>
      </c>
      <c r="BY88" s="49" t="str">
        <f>IF(Q88="","",'Maquette CGRP indicé'!$H$39)</f>
        <v/>
      </c>
      <c r="BZ88" s="72"/>
      <c r="CA88" s="72"/>
      <c r="CB88" s="72"/>
      <c r="CC88" s="72"/>
      <c r="CD88" s="73"/>
      <c r="CE88" s="38" t="str">
        <f>IF(C88="","",'Maquette CGRP indicé'!$I$25)</f>
        <v/>
      </c>
      <c r="CF88" s="39" t="str">
        <f>IF(D88="","",'Maquette CGRP indicé'!$I$26)</f>
        <v/>
      </c>
      <c r="CG88" s="39" t="str">
        <f>IF(E88="","",'Maquette CGRP indicé'!$I$27)</f>
        <v/>
      </c>
      <c r="CH88" s="39" t="str">
        <f>IF(F88="","",'Maquette CGRP indicé'!$I$28)</f>
        <v/>
      </c>
      <c r="CI88" s="39" t="str">
        <f>IF(G88="","",'Maquette CGRP indicé'!$I$29)</f>
        <v/>
      </c>
      <c r="CJ88" s="39" t="str">
        <f>IF(H88="","",'Maquette CGRP indicé'!$I$30)</f>
        <v/>
      </c>
      <c r="CK88" s="39" t="str">
        <f>IF(I88="","",'Maquette CGRP indicé'!$I$31)</f>
        <v/>
      </c>
      <c r="CL88" s="39" t="str">
        <f>IF(J88="","",'Maquette CGRP indicé'!$I$32)</f>
        <v/>
      </c>
      <c r="CM88" s="39" t="str">
        <f>IF(K88="","",'Maquette CGRP indicé'!$I$33)</f>
        <v/>
      </c>
      <c r="CN88" s="39" t="str">
        <f>IF(L88="","",'Maquette CGRP indicé'!$I$34)</f>
        <v/>
      </c>
      <c r="CO88" s="39" t="str">
        <f>IF(M88="","",'Maquette CGRP indicé'!$I$35)</f>
        <v/>
      </c>
      <c r="CP88" s="39" t="str">
        <f>IF(N88="","",'Maquette CGRP indicé'!$I$36)</f>
        <v/>
      </c>
      <c r="CQ88" s="39" t="str">
        <f>IF(O88="","",'Maquette CGRP indicé'!$I$37)</f>
        <v/>
      </c>
      <c r="CR88" s="39" t="str">
        <f>IF(P88="","",'Maquette CGRP indicé'!$I$38)</f>
        <v/>
      </c>
      <c r="CS88" s="39" t="str">
        <f>IF(Q88="","",'Maquette CGRP indicé'!$I$39)</f>
        <v/>
      </c>
      <c r="CT88" s="68"/>
      <c r="CU88" s="68"/>
      <c r="CV88" s="68"/>
      <c r="CW88" s="68"/>
      <c r="CX88" s="69"/>
      <c r="CY88" s="1">
        <f t="shared" si="16"/>
        <v>45377</v>
      </c>
      <c r="CZ88" s="1" t="str">
        <f t="shared" si="17"/>
        <v>04/03-07/04</v>
      </c>
      <c r="DA88" s="22" t="str">
        <f t="shared" si="18"/>
        <v/>
      </c>
      <c r="DB88" s="22" t="str">
        <f t="shared" si="19"/>
        <v/>
      </c>
      <c r="DC88" s="29" t="str">
        <f t="shared" si="20"/>
        <v/>
      </c>
      <c r="DD88" s="29" t="str">
        <f t="shared" si="21"/>
        <v/>
      </c>
      <c r="DE88" s="29" t="str">
        <f t="shared" si="22"/>
        <v/>
      </c>
    </row>
    <row r="89" spans="1:109">
      <c r="A89" s="9">
        <f t="shared" si="23"/>
        <v>45378</v>
      </c>
      <c r="B89" s="9" t="str">
        <f>IF(AND(formules!$K$29="sogarantykids",A89&gt;formules!$F$30),"",VLOOKUP(TEXT(A89,"jj/mm"),formules!B:C,2,FALSE))</f>
        <v>04/03-07/04</v>
      </c>
      <c r="C89" s="63" t="str">
        <f>IF(B89="","",IF(AND(A89&gt;'Maquette CGRP indicé'!$C$25-1,A89&lt;'Maquette CGRP indicé'!$D$25+1),"X",""))</f>
        <v/>
      </c>
      <c r="D89" s="63" t="str">
        <f>IF(B89="","",IF(AND(A89&gt;'Maquette CGRP indicé'!$C$26-1,A89&lt;'Maquette CGRP indicé'!$D$26+1),"X",""))</f>
        <v/>
      </c>
      <c r="E89" s="63" t="str">
        <f>IF(B89="","",IF(AND(A89&gt;'Maquette CGRP indicé'!$C$27-1,A89&lt;'Maquette CGRP indicé'!$D$27+1),"X",""))</f>
        <v/>
      </c>
      <c r="F89" s="63" t="str">
        <f>IF(B89="","",IF(AND(A89&gt;'Maquette CGRP indicé'!$C$28-1,A89&lt;'Maquette CGRP indicé'!$D$28+1),"X",""))</f>
        <v/>
      </c>
      <c r="G89" s="63" t="str">
        <f>IF(B89="","",IF(AND(A89&gt;'Maquette CGRP indicé'!$C$29-1,A89&lt;'Maquette CGRP indicé'!$D$29+1),"X",""))</f>
        <v/>
      </c>
      <c r="H89" s="63" t="str">
        <f>IF(B89="","",IF(AND(A89&gt;'Maquette CGRP indicé'!$C$30-1,A89&lt;'Maquette CGRP indicé'!$D$30+1),"X",""))</f>
        <v/>
      </c>
      <c r="I89" s="63" t="str">
        <f>IF(B89="","",IF(AND(A89&gt;'Maquette CGRP indicé'!$C$31-1,A89&lt;'Maquette CGRP indicé'!$D$31+1),"X",""))</f>
        <v/>
      </c>
      <c r="J89" s="63" t="str">
        <f>IF(B89="","",IF(AND(A89&gt;'Maquette CGRP indicé'!$C$32-1,A89&lt;'Maquette CGRP indicé'!$D$32+1),"X",""))</f>
        <v/>
      </c>
      <c r="K89" s="63" t="str">
        <f>IF(B89="","",IF(AND(A89&gt;'Maquette CGRP indicé'!$C$33-1,A89&lt;'Maquette CGRP indicé'!$D$33+1),"X",""))</f>
        <v/>
      </c>
      <c r="L89" s="63" t="str">
        <f>IF(B89="","",IF(AND(A89&gt;'Maquette CGRP indicé'!$C$34-1,A89&lt;'Maquette CGRP indicé'!$D$34+1),"X",""))</f>
        <v/>
      </c>
      <c r="M89" s="63" t="str">
        <f>IF(B89="","",IF(AND(A89&gt;'Maquette CGRP indicé'!$C$35-1,A89&lt;'Maquette CGRP indicé'!$D$35+1),"X",""))</f>
        <v/>
      </c>
      <c r="N89" s="63" t="str">
        <f>IF(B89="","",IF(AND(A89&gt;'Maquette CGRP indicé'!$C$36-1,A89&lt;'Maquette CGRP indicé'!$D$36+1),"X",""))</f>
        <v/>
      </c>
      <c r="O89" s="63" t="str">
        <f>IF(B89="","",IF(AND(A89&gt;'Maquette CGRP indicé'!$C$37-1,A89&lt;'Maquette CGRP indicé'!$D$37+1),"X",""))</f>
        <v/>
      </c>
      <c r="P89" s="63" t="str">
        <f>IF(B89="","",IF(AND(A89&gt;'Maquette CGRP indicé'!$C$38-1,A89&lt;'Maquette CGRP indicé'!$D$38+1),"X",""))</f>
        <v/>
      </c>
      <c r="Q89" s="63" t="str">
        <f>IF(B89="","",IF(AND(A89&gt;'Maquette CGRP indicé'!$C$39-1,A89&lt;'Maquette CGRP indicé'!$D$39+1),"X",""))</f>
        <v/>
      </c>
      <c r="W89" s="41" t="str">
        <f>IF(C89="","",'Maquette CGRP indicé'!$R$25)</f>
        <v/>
      </c>
      <c r="X89" s="42" t="str">
        <f>IF(D89="","",'Maquette CGRP indicé'!$R$26)</f>
        <v/>
      </c>
      <c r="Y89" s="42" t="str">
        <f>IF(E89="","",'Maquette CGRP indicé'!$R$27)</f>
        <v/>
      </c>
      <c r="Z89" s="42" t="str">
        <f>IF(F89="","",'Maquette CGRP indicé'!$R$28)</f>
        <v/>
      </c>
      <c r="AA89" s="42" t="str">
        <f>IF(G89="","",'Maquette CGRP indicé'!$R$29)</f>
        <v/>
      </c>
      <c r="AB89" s="42" t="str">
        <f>IF(H89="","",'Maquette CGRP indicé'!$R$30)</f>
        <v/>
      </c>
      <c r="AC89" s="42" t="str">
        <f>IF(I89="","",'Maquette CGRP indicé'!$R$31)</f>
        <v/>
      </c>
      <c r="AD89" s="42" t="str">
        <f>IF(J89="","",'Maquette CGRP indicé'!$R$32)</f>
        <v/>
      </c>
      <c r="AE89" s="42" t="str">
        <f>IF(K89="","",'Maquette CGRP indicé'!$R$33)</f>
        <v/>
      </c>
      <c r="AF89" s="42" t="str">
        <f>IF(L89="","",'Maquette CGRP indicé'!$R$34)</f>
        <v/>
      </c>
      <c r="AG89" s="42" t="str">
        <f>IF(M89="","",'Maquette CGRP indicé'!$R$35)</f>
        <v/>
      </c>
      <c r="AH89" s="42" t="str">
        <f>IF(N89="","",'Maquette CGRP indicé'!$R$36)</f>
        <v/>
      </c>
      <c r="AI89" s="42" t="str">
        <f>IF(O89="","",'Maquette CGRP indicé'!$R$37)</f>
        <v/>
      </c>
      <c r="AJ89" s="42" t="str">
        <f>IF(P89="","",'Maquette CGRP indicé'!$R$38)</f>
        <v/>
      </c>
      <c r="AK89" s="42" t="str">
        <f>IF(Q89="","",'Maquette CGRP indicé'!$R$39)</f>
        <v/>
      </c>
      <c r="AL89" s="64"/>
      <c r="AM89" s="64"/>
      <c r="AN89" s="64"/>
      <c r="AO89" s="64"/>
      <c r="AP89" s="65"/>
      <c r="AQ89" s="45" t="str">
        <f>IF(C89="","",'Maquette CGRP indicé'!$G$25)</f>
        <v/>
      </c>
      <c r="AR89" s="46" t="str">
        <f>IF(D89="","",'Maquette CGRP indicé'!$G$26)</f>
        <v/>
      </c>
      <c r="AS89" s="46" t="str">
        <f>IF(E89="","",'Maquette CGRP indicé'!$G$27)</f>
        <v/>
      </c>
      <c r="AT89" s="46" t="str">
        <f>IF(F89="","",'Maquette CGRP indicé'!$G$28)</f>
        <v/>
      </c>
      <c r="AU89" s="46" t="str">
        <f>IF(G89="","",'Maquette CGRP indicé'!$G$29)</f>
        <v/>
      </c>
      <c r="AV89" s="46" t="str">
        <f>IF(H89="","",'Maquette CGRP indicé'!$G$30)</f>
        <v/>
      </c>
      <c r="AW89" s="46" t="str">
        <f>IF(I89="","",'Maquette CGRP indicé'!$G$31)</f>
        <v/>
      </c>
      <c r="AX89" s="46" t="str">
        <f>IF(J89="","",'Maquette CGRP indicé'!$G$32)</f>
        <v/>
      </c>
      <c r="AY89" s="46" t="str">
        <f>IF(K89="","",'Maquette CGRP indicé'!$G$33)</f>
        <v/>
      </c>
      <c r="AZ89" s="46" t="str">
        <f>IF(L89="","",'Maquette CGRP indicé'!$G$34)</f>
        <v/>
      </c>
      <c r="BA89" s="46" t="str">
        <f>IF(M89="","",'Maquette CGRP indicé'!$G$35)</f>
        <v/>
      </c>
      <c r="BB89" s="46" t="str">
        <f>IF(N89="","",'Maquette CGRP indicé'!$G$36)</f>
        <v/>
      </c>
      <c r="BC89" s="46" t="str">
        <f>IF(O89="","",'Maquette CGRP indicé'!$G$37)</f>
        <v/>
      </c>
      <c r="BD89" s="46" t="str">
        <f>IF(P89="","",'Maquette CGRP indicé'!$G$38)</f>
        <v/>
      </c>
      <c r="BE89" s="46" t="str">
        <f>IF(Q89="","",'Maquette CGRP indicé'!$G$39)</f>
        <v/>
      </c>
      <c r="BF89" s="68"/>
      <c r="BG89" s="68"/>
      <c r="BH89" s="68"/>
      <c r="BI89" s="68"/>
      <c r="BJ89" s="69"/>
      <c r="BK89" s="48" t="str">
        <f>IF(C89="","",'Maquette CGRP indicé'!$H$25)</f>
        <v/>
      </c>
      <c r="BL89" s="49" t="str">
        <f>IF(D89="","",'Maquette CGRP indicé'!$H$26)</f>
        <v/>
      </c>
      <c r="BM89" s="49" t="str">
        <f>IF(E89="","",'Maquette CGRP indicé'!$H$27)</f>
        <v/>
      </c>
      <c r="BN89" s="49" t="str">
        <f>IF(F89="","",'Maquette CGRP indicé'!$H$28)</f>
        <v/>
      </c>
      <c r="BO89" s="49" t="str">
        <f>IF(G89="","",'Maquette CGRP indicé'!$H$29)</f>
        <v/>
      </c>
      <c r="BP89" s="49" t="str">
        <f>IF(H89="","",'Maquette CGRP indicé'!$H$30)</f>
        <v/>
      </c>
      <c r="BQ89" s="49" t="str">
        <f>IF(I89="","",'Maquette CGRP indicé'!$H$31)</f>
        <v/>
      </c>
      <c r="BR89" s="49" t="str">
        <f>IF(J89="","",'Maquette CGRP indicé'!$H$32)</f>
        <v/>
      </c>
      <c r="BS89" s="49" t="str">
        <f>IF(K89="","",'Maquette CGRP indicé'!$H$33)</f>
        <v/>
      </c>
      <c r="BT89" s="49" t="str">
        <f>IF(L89="","",'Maquette CGRP indicé'!$H$34)</f>
        <v/>
      </c>
      <c r="BU89" s="49" t="str">
        <f>IF(M89="","",'Maquette CGRP indicé'!$H$35)</f>
        <v/>
      </c>
      <c r="BV89" s="49" t="str">
        <f>IF(N89="","",'Maquette CGRP indicé'!$H$36)</f>
        <v/>
      </c>
      <c r="BW89" s="49" t="str">
        <f>IF(O89="","",'Maquette CGRP indicé'!$H$37)</f>
        <v/>
      </c>
      <c r="BX89" s="49" t="str">
        <f>IF(P89="","",'Maquette CGRP indicé'!$H$38)</f>
        <v/>
      </c>
      <c r="BY89" s="49" t="str">
        <f>IF(Q89="","",'Maquette CGRP indicé'!$H$39)</f>
        <v/>
      </c>
      <c r="BZ89" s="72"/>
      <c r="CA89" s="72"/>
      <c r="CB89" s="72"/>
      <c r="CC89" s="72"/>
      <c r="CD89" s="73"/>
      <c r="CE89" s="38" t="str">
        <f>IF(C89="","",'Maquette CGRP indicé'!$I$25)</f>
        <v/>
      </c>
      <c r="CF89" s="39" t="str">
        <f>IF(D89="","",'Maquette CGRP indicé'!$I$26)</f>
        <v/>
      </c>
      <c r="CG89" s="39" t="str">
        <f>IF(E89="","",'Maquette CGRP indicé'!$I$27)</f>
        <v/>
      </c>
      <c r="CH89" s="39" t="str">
        <f>IF(F89="","",'Maquette CGRP indicé'!$I$28)</f>
        <v/>
      </c>
      <c r="CI89" s="39" t="str">
        <f>IF(G89="","",'Maquette CGRP indicé'!$I$29)</f>
        <v/>
      </c>
      <c r="CJ89" s="39" t="str">
        <f>IF(H89="","",'Maquette CGRP indicé'!$I$30)</f>
        <v/>
      </c>
      <c r="CK89" s="39" t="str">
        <f>IF(I89="","",'Maquette CGRP indicé'!$I$31)</f>
        <v/>
      </c>
      <c r="CL89" s="39" t="str">
        <f>IF(J89="","",'Maquette CGRP indicé'!$I$32)</f>
        <v/>
      </c>
      <c r="CM89" s="39" t="str">
        <f>IF(K89="","",'Maquette CGRP indicé'!$I$33)</f>
        <v/>
      </c>
      <c r="CN89" s="39" t="str">
        <f>IF(L89="","",'Maquette CGRP indicé'!$I$34)</f>
        <v/>
      </c>
      <c r="CO89" s="39" t="str">
        <f>IF(M89="","",'Maquette CGRP indicé'!$I$35)</f>
        <v/>
      </c>
      <c r="CP89" s="39" t="str">
        <f>IF(N89="","",'Maquette CGRP indicé'!$I$36)</f>
        <v/>
      </c>
      <c r="CQ89" s="39" t="str">
        <f>IF(O89="","",'Maquette CGRP indicé'!$I$37)</f>
        <v/>
      </c>
      <c r="CR89" s="39" t="str">
        <f>IF(P89="","",'Maquette CGRP indicé'!$I$38)</f>
        <v/>
      </c>
      <c r="CS89" s="39" t="str">
        <f>IF(Q89="","",'Maquette CGRP indicé'!$I$39)</f>
        <v/>
      </c>
      <c r="CT89" s="68"/>
      <c r="CU89" s="68"/>
      <c r="CV89" s="68"/>
      <c r="CW89" s="68"/>
      <c r="CX89" s="69"/>
      <c r="CY89" s="1">
        <f t="shared" si="16"/>
        <v>45378</v>
      </c>
      <c r="CZ89" s="1" t="str">
        <f t="shared" si="17"/>
        <v>04/03-07/04</v>
      </c>
      <c r="DA89" s="22" t="str">
        <f t="shared" si="18"/>
        <v/>
      </c>
      <c r="DB89" s="22" t="str">
        <f t="shared" si="19"/>
        <v/>
      </c>
      <c r="DC89" s="29" t="str">
        <f t="shared" si="20"/>
        <v/>
      </c>
      <c r="DD89" s="29" t="str">
        <f t="shared" si="21"/>
        <v/>
      </c>
      <c r="DE89" s="29" t="str">
        <f t="shared" si="22"/>
        <v/>
      </c>
    </row>
    <row r="90" spans="1:109">
      <c r="A90" s="9">
        <f t="shared" si="23"/>
        <v>45379</v>
      </c>
      <c r="B90" s="9" t="str">
        <f>IF(AND(formules!$K$29="sogarantykids",A90&gt;formules!$F$30),"",VLOOKUP(TEXT(A90,"jj/mm"),formules!B:C,2,FALSE))</f>
        <v>04/03-07/04</v>
      </c>
      <c r="C90" s="63" t="str">
        <f>IF(B90="","",IF(AND(A90&gt;'Maquette CGRP indicé'!$C$25-1,A90&lt;'Maquette CGRP indicé'!$D$25+1),"X",""))</f>
        <v/>
      </c>
      <c r="D90" s="63" t="str">
        <f>IF(B90="","",IF(AND(A90&gt;'Maquette CGRP indicé'!$C$26-1,A90&lt;'Maquette CGRP indicé'!$D$26+1),"X",""))</f>
        <v/>
      </c>
      <c r="E90" s="63" t="str">
        <f>IF(B90="","",IF(AND(A90&gt;'Maquette CGRP indicé'!$C$27-1,A90&lt;'Maquette CGRP indicé'!$D$27+1),"X",""))</f>
        <v/>
      </c>
      <c r="F90" s="63" t="str">
        <f>IF(B90="","",IF(AND(A90&gt;'Maquette CGRP indicé'!$C$28-1,A90&lt;'Maquette CGRP indicé'!$D$28+1),"X",""))</f>
        <v/>
      </c>
      <c r="G90" s="63" t="str">
        <f>IF(B90="","",IF(AND(A90&gt;'Maquette CGRP indicé'!$C$29-1,A90&lt;'Maquette CGRP indicé'!$D$29+1),"X",""))</f>
        <v/>
      </c>
      <c r="H90" s="63" t="str">
        <f>IF(B90="","",IF(AND(A90&gt;'Maquette CGRP indicé'!$C$30-1,A90&lt;'Maquette CGRP indicé'!$D$30+1),"X",""))</f>
        <v/>
      </c>
      <c r="I90" s="63" t="str">
        <f>IF(B90="","",IF(AND(A90&gt;'Maquette CGRP indicé'!$C$31-1,A90&lt;'Maquette CGRP indicé'!$D$31+1),"X",""))</f>
        <v/>
      </c>
      <c r="J90" s="63" t="str">
        <f>IF(B90="","",IF(AND(A90&gt;'Maquette CGRP indicé'!$C$32-1,A90&lt;'Maquette CGRP indicé'!$D$32+1),"X",""))</f>
        <v/>
      </c>
      <c r="K90" s="63" t="str">
        <f>IF(B90="","",IF(AND(A90&gt;'Maquette CGRP indicé'!$C$33-1,A90&lt;'Maquette CGRP indicé'!$D$33+1),"X",""))</f>
        <v/>
      </c>
      <c r="L90" s="63" t="str">
        <f>IF(B90="","",IF(AND(A90&gt;'Maquette CGRP indicé'!$C$34-1,A90&lt;'Maquette CGRP indicé'!$D$34+1),"X",""))</f>
        <v/>
      </c>
      <c r="M90" s="63" t="str">
        <f>IF(B90="","",IF(AND(A90&gt;'Maquette CGRP indicé'!$C$35-1,A90&lt;'Maquette CGRP indicé'!$D$35+1),"X",""))</f>
        <v/>
      </c>
      <c r="N90" s="63" t="str">
        <f>IF(B90="","",IF(AND(A90&gt;'Maquette CGRP indicé'!$C$36-1,A90&lt;'Maquette CGRP indicé'!$D$36+1),"X",""))</f>
        <v/>
      </c>
      <c r="O90" s="63" t="str">
        <f>IF(B90="","",IF(AND(A90&gt;'Maquette CGRP indicé'!$C$37-1,A90&lt;'Maquette CGRP indicé'!$D$37+1),"X",""))</f>
        <v/>
      </c>
      <c r="P90" s="63" t="str">
        <f>IF(B90="","",IF(AND(A90&gt;'Maquette CGRP indicé'!$C$38-1,A90&lt;'Maquette CGRP indicé'!$D$38+1),"X",""))</f>
        <v/>
      </c>
      <c r="Q90" s="63" t="str">
        <f>IF(B90="","",IF(AND(A90&gt;'Maquette CGRP indicé'!$C$39-1,A90&lt;'Maquette CGRP indicé'!$D$39+1),"X",""))</f>
        <v/>
      </c>
      <c r="W90" s="41" t="str">
        <f>IF(C90="","",'Maquette CGRP indicé'!$R$25)</f>
        <v/>
      </c>
      <c r="X90" s="42" t="str">
        <f>IF(D90="","",'Maquette CGRP indicé'!$R$26)</f>
        <v/>
      </c>
      <c r="Y90" s="42" t="str">
        <f>IF(E90="","",'Maquette CGRP indicé'!$R$27)</f>
        <v/>
      </c>
      <c r="Z90" s="42" t="str">
        <f>IF(F90="","",'Maquette CGRP indicé'!$R$28)</f>
        <v/>
      </c>
      <c r="AA90" s="42" t="str">
        <f>IF(G90="","",'Maquette CGRP indicé'!$R$29)</f>
        <v/>
      </c>
      <c r="AB90" s="42" t="str">
        <f>IF(H90="","",'Maquette CGRP indicé'!$R$30)</f>
        <v/>
      </c>
      <c r="AC90" s="42" t="str">
        <f>IF(I90="","",'Maquette CGRP indicé'!$R$31)</f>
        <v/>
      </c>
      <c r="AD90" s="42" t="str">
        <f>IF(J90="","",'Maquette CGRP indicé'!$R$32)</f>
        <v/>
      </c>
      <c r="AE90" s="42" t="str">
        <f>IF(K90="","",'Maquette CGRP indicé'!$R$33)</f>
        <v/>
      </c>
      <c r="AF90" s="42" t="str">
        <f>IF(L90="","",'Maquette CGRP indicé'!$R$34)</f>
        <v/>
      </c>
      <c r="AG90" s="42" t="str">
        <f>IF(M90="","",'Maquette CGRP indicé'!$R$35)</f>
        <v/>
      </c>
      <c r="AH90" s="42" t="str">
        <f>IF(N90="","",'Maquette CGRP indicé'!$R$36)</f>
        <v/>
      </c>
      <c r="AI90" s="42" t="str">
        <f>IF(O90="","",'Maquette CGRP indicé'!$R$37)</f>
        <v/>
      </c>
      <c r="AJ90" s="42" t="str">
        <f>IF(P90="","",'Maquette CGRP indicé'!$R$38)</f>
        <v/>
      </c>
      <c r="AK90" s="42" t="str">
        <f>IF(Q90="","",'Maquette CGRP indicé'!$R$39)</f>
        <v/>
      </c>
      <c r="AL90" s="64"/>
      <c r="AM90" s="64"/>
      <c r="AN90" s="64"/>
      <c r="AO90" s="64"/>
      <c r="AP90" s="65"/>
      <c r="AQ90" s="45" t="str">
        <f>IF(C90="","",'Maquette CGRP indicé'!$G$25)</f>
        <v/>
      </c>
      <c r="AR90" s="46" t="str">
        <f>IF(D90="","",'Maquette CGRP indicé'!$G$26)</f>
        <v/>
      </c>
      <c r="AS90" s="46" t="str">
        <f>IF(E90="","",'Maquette CGRP indicé'!$G$27)</f>
        <v/>
      </c>
      <c r="AT90" s="46" t="str">
        <f>IF(F90="","",'Maquette CGRP indicé'!$G$28)</f>
        <v/>
      </c>
      <c r="AU90" s="46" t="str">
        <f>IF(G90="","",'Maquette CGRP indicé'!$G$29)</f>
        <v/>
      </c>
      <c r="AV90" s="46" t="str">
        <f>IF(H90="","",'Maquette CGRP indicé'!$G$30)</f>
        <v/>
      </c>
      <c r="AW90" s="46" t="str">
        <f>IF(I90="","",'Maquette CGRP indicé'!$G$31)</f>
        <v/>
      </c>
      <c r="AX90" s="46" t="str">
        <f>IF(J90="","",'Maquette CGRP indicé'!$G$32)</f>
        <v/>
      </c>
      <c r="AY90" s="46" t="str">
        <f>IF(K90="","",'Maquette CGRP indicé'!$G$33)</f>
        <v/>
      </c>
      <c r="AZ90" s="46" t="str">
        <f>IF(L90="","",'Maquette CGRP indicé'!$G$34)</f>
        <v/>
      </c>
      <c r="BA90" s="46" t="str">
        <f>IF(M90="","",'Maquette CGRP indicé'!$G$35)</f>
        <v/>
      </c>
      <c r="BB90" s="46" t="str">
        <f>IF(N90="","",'Maquette CGRP indicé'!$G$36)</f>
        <v/>
      </c>
      <c r="BC90" s="46" t="str">
        <f>IF(O90="","",'Maquette CGRP indicé'!$G$37)</f>
        <v/>
      </c>
      <c r="BD90" s="46" t="str">
        <f>IF(P90="","",'Maquette CGRP indicé'!$G$38)</f>
        <v/>
      </c>
      <c r="BE90" s="46" t="str">
        <f>IF(Q90="","",'Maquette CGRP indicé'!$G$39)</f>
        <v/>
      </c>
      <c r="BF90" s="68"/>
      <c r="BG90" s="68"/>
      <c r="BH90" s="68"/>
      <c r="BI90" s="68"/>
      <c r="BJ90" s="69"/>
      <c r="BK90" s="48" t="str">
        <f>IF(C90="","",'Maquette CGRP indicé'!$H$25)</f>
        <v/>
      </c>
      <c r="BL90" s="49" t="str">
        <f>IF(D90="","",'Maquette CGRP indicé'!$H$26)</f>
        <v/>
      </c>
      <c r="BM90" s="49" t="str">
        <f>IF(E90="","",'Maquette CGRP indicé'!$H$27)</f>
        <v/>
      </c>
      <c r="BN90" s="49" t="str">
        <f>IF(F90="","",'Maquette CGRP indicé'!$H$28)</f>
        <v/>
      </c>
      <c r="BO90" s="49" t="str">
        <f>IF(G90="","",'Maquette CGRP indicé'!$H$29)</f>
        <v/>
      </c>
      <c r="BP90" s="49" t="str">
        <f>IF(H90="","",'Maquette CGRP indicé'!$H$30)</f>
        <v/>
      </c>
      <c r="BQ90" s="49" t="str">
        <f>IF(I90="","",'Maquette CGRP indicé'!$H$31)</f>
        <v/>
      </c>
      <c r="BR90" s="49" t="str">
        <f>IF(J90="","",'Maquette CGRP indicé'!$H$32)</f>
        <v/>
      </c>
      <c r="BS90" s="49" t="str">
        <f>IF(K90="","",'Maquette CGRP indicé'!$H$33)</f>
        <v/>
      </c>
      <c r="BT90" s="49" t="str">
        <f>IF(L90="","",'Maquette CGRP indicé'!$H$34)</f>
        <v/>
      </c>
      <c r="BU90" s="49" t="str">
        <f>IF(M90="","",'Maquette CGRP indicé'!$H$35)</f>
        <v/>
      </c>
      <c r="BV90" s="49" t="str">
        <f>IF(N90="","",'Maquette CGRP indicé'!$H$36)</f>
        <v/>
      </c>
      <c r="BW90" s="49" t="str">
        <f>IF(O90="","",'Maquette CGRP indicé'!$H$37)</f>
        <v/>
      </c>
      <c r="BX90" s="49" t="str">
        <f>IF(P90="","",'Maquette CGRP indicé'!$H$38)</f>
        <v/>
      </c>
      <c r="BY90" s="49" t="str">
        <f>IF(Q90="","",'Maquette CGRP indicé'!$H$39)</f>
        <v/>
      </c>
      <c r="BZ90" s="72"/>
      <c r="CA90" s="72"/>
      <c r="CB90" s="72"/>
      <c r="CC90" s="72"/>
      <c r="CD90" s="73"/>
      <c r="CE90" s="38" t="str">
        <f>IF(C90="","",'Maquette CGRP indicé'!$I$25)</f>
        <v/>
      </c>
      <c r="CF90" s="39" t="str">
        <f>IF(D90="","",'Maquette CGRP indicé'!$I$26)</f>
        <v/>
      </c>
      <c r="CG90" s="39" t="str">
        <f>IF(E90="","",'Maquette CGRP indicé'!$I$27)</f>
        <v/>
      </c>
      <c r="CH90" s="39" t="str">
        <f>IF(F90="","",'Maquette CGRP indicé'!$I$28)</f>
        <v/>
      </c>
      <c r="CI90" s="39" t="str">
        <f>IF(G90="","",'Maquette CGRP indicé'!$I$29)</f>
        <v/>
      </c>
      <c r="CJ90" s="39" t="str">
        <f>IF(H90="","",'Maquette CGRP indicé'!$I$30)</f>
        <v/>
      </c>
      <c r="CK90" s="39" t="str">
        <f>IF(I90="","",'Maquette CGRP indicé'!$I$31)</f>
        <v/>
      </c>
      <c r="CL90" s="39" t="str">
        <f>IF(J90="","",'Maquette CGRP indicé'!$I$32)</f>
        <v/>
      </c>
      <c r="CM90" s="39" t="str">
        <f>IF(K90="","",'Maquette CGRP indicé'!$I$33)</f>
        <v/>
      </c>
      <c r="CN90" s="39" t="str">
        <f>IF(L90="","",'Maquette CGRP indicé'!$I$34)</f>
        <v/>
      </c>
      <c r="CO90" s="39" t="str">
        <f>IF(M90="","",'Maquette CGRP indicé'!$I$35)</f>
        <v/>
      </c>
      <c r="CP90" s="39" t="str">
        <f>IF(N90="","",'Maquette CGRP indicé'!$I$36)</f>
        <v/>
      </c>
      <c r="CQ90" s="39" t="str">
        <f>IF(O90="","",'Maquette CGRP indicé'!$I$37)</f>
        <v/>
      </c>
      <c r="CR90" s="39" t="str">
        <f>IF(P90="","",'Maquette CGRP indicé'!$I$38)</f>
        <v/>
      </c>
      <c r="CS90" s="39" t="str">
        <f>IF(Q90="","",'Maquette CGRP indicé'!$I$39)</f>
        <v/>
      </c>
      <c r="CT90" s="68"/>
      <c r="CU90" s="68"/>
      <c r="CV90" s="68"/>
      <c r="CW90" s="68"/>
      <c r="CX90" s="69"/>
      <c r="CY90" s="1">
        <f t="shared" si="16"/>
        <v>45379</v>
      </c>
      <c r="CZ90" s="1" t="str">
        <f t="shared" si="17"/>
        <v>04/03-07/04</v>
      </c>
      <c r="DA90" s="22" t="str">
        <f t="shared" si="18"/>
        <v/>
      </c>
      <c r="DB90" s="22" t="str">
        <f t="shared" si="19"/>
        <v/>
      </c>
      <c r="DC90" s="29" t="str">
        <f t="shared" si="20"/>
        <v/>
      </c>
      <c r="DD90" s="29" t="str">
        <f t="shared" si="21"/>
        <v/>
      </c>
      <c r="DE90" s="29" t="str">
        <f t="shared" si="22"/>
        <v/>
      </c>
    </row>
    <row r="91" spans="1:109">
      <c r="A91" s="9">
        <f t="shared" si="23"/>
        <v>45380</v>
      </c>
      <c r="B91" s="9" t="str">
        <f>IF(AND(formules!$K$29="sogarantykids",A91&gt;formules!$F$30),"",VLOOKUP(TEXT(A91,"jj/mm"),formules!B:C,2,FALSE))</f>
        <v>04/03-07/04</v>
      </c>
      <c r="C91" s="63" t="str">
        <f>IF(B91="","",IF(AND(A91&gt;'Maquette CGRP indicé'!$C$25-1,A91&lt;'Maquette CGRP indicé'!$D$25+1),"X",""))</f>
        <v/>
      </c>
      <c r="D91" s="63" t="str">
        <f>IF(B91="","",IF(AND(A91&gt;'Maquette CGRP indicé'!$C$26-1,A91&lt;'Maquette CGRP indicé'!$D$26+1),"X",""))</f>
        <v/>
      </c>
      <c r="E91" s="63" t="str">
        <f>IF(B91="","",IF(AND(A91&gt;'Maquette CGRP indicé'!$C$27-1,A91&lt;'Maquette CGRP indicé'!$D$27+1),"X",""))</f>
        <v/>
      </c>
      <c r="F91" s="63" t="str">
        <f>IF(B91="","",IF(AND(A91&gt;'Maquette CGRP indicé'!$C$28-1,A91&lt;'Maquette CGRP indicé'!$D$28+1),"X",""))</f>
        <v/>
      </c>
      <c r="G91" s="63" t="str">
        <f>IF(B91="","",IF(AND(A91&gt;'Maquette CGRP indicé'!$C$29-1,A91&lt;'Maquette CGRP indicé'!$D$29+1),"X",""))</f>
        <v/>
      </c>
      <c r="H91" s="63" t="str">
        <f>IF(B91="","",IF(AND(A91&gt;'Maquette CGRP indicé'!$C$30-1,A91&lt;'Maquette CGRP indicé'!$D$30+1),"X",""))</f>
        <v/>
      </c>
      <c r="I91" s="63" t="str">
        <f>IF(B91="","",IF(AND(A91&gt;'Maquette CGRP indicé'!$C$31-1,A91&lt;'Maquette CGRP indicé'!$D$31+1),"X",""))</f>
        <v/>
      </c>
      <c r="J91" s="63" t="str">
        <f>IF(B91="","",IF(AND(A91&gt;'Maquette CGRP indicé'!$C$32-1,A91&lt;'Maquette CGRP indicé'!$D$32+1),"X",""))</f>
        <v/>
      </c>
      <c r="K91" s="63" t="str">
        <f>IF(B91="","",IF(AND(A91&gt;'Maquette CGRP indicé'!$C$33-1,A91&lt;'Maquette CGRP indicé'!$D$33+1),"X",""))</f>
        <v/>
      </c>
      <c r="L91" s="63" t="str">
        <f>IF(B91="","",IF(AND(A91&gt;'Maquette CGRP indicé'!$C$34-1,A91&lt;'Maquette CGRP indicé'!$D$34+1),"X",""))</f>
        <v/>
      </c>
      <c r="M91" s="63" t="str">
        <f>IF(B91="","",IF(AND(A91&gt;'Maquette CGRP indicé'!$C$35-1,A91&lt;'Maquette CGRP indicé'!$D$35+1),"X",""))</f>
        <v/>
      </c>
      <c r="N91" s="63" t="str">
        <f>IF(B91="","",IF(AND(A91&gt;'Maquette CGRP indicé'!$C$36-1,A91&lt;'Maquette CGRP indicé'!$D$36+1),"X",""))</f>
        <v/>
      </c>
      <c r="O91" s="63" t="str">
        <f>IF(B91="","",IF(AND(A91&gt;'Maquette CGRP indicé'!$C$37-1,A91&lt;'Maquette CGRP indicé'!$D$37+1),"X",""))</f>
        <v/>
      </c>
      <c r="P91" s="63" t="str">
        <f>IF(B91="","",IF(AND(A91&gt;'Maquette CGRP indicé'!$C$38-1,A91&lt;'Maquette CGRP indicé'!$D$38+1),"X",""))</f>
        <v/>
      </c>
      <c r="Q91" s="63" t="str">
        <f>IF(B91="","",IF(AND(A91&gt;'Maquette CGRP indicé'!$C$39-1,A91&lt;'Maquette CGRP indicé'!$D$39+1),"X",""))</f>
        <v/>
      </c>
      <c r="W91" s="41" t="str">
        <f>IF(C91="","",'Maquette CGRP indicé'!$R$25)</f>
        <v/>
      </c>
      <c r="X91" s="42" t="str">
        <f>IF(D91="","",'Maquette CGRP indicé'!$R$26)</f>
        <v/>
      </c>
      <c r="Y91" s="42" t="str">
        <f>IF(E91="","",'Maquette CGRP indicé'!$R$27)</f>
        <v/>
      </c>
      <c r="Z91" s="42" t="str">
        <f>IF(F91="","",'Maquette CGRP indicé'!$R$28)</f>
        <v/>
      </c>
      <c r="AA91" s="42" t="str">
        <f>IF(G91="","",'Maquette CGRP indicé'!$R$29)</f>
        <v/>
      </c>
      <c r="AB91" s="42" t="str">
        <f>IF(H91="","",'Maquette CGRP indicé'!$R$30)</f>
        <v/>
      </c>
      <c r="AC91" s="42" t="str">
        <f>IF(I91="","",'Maquette CGRP indicé'!$R$31)</f>
        <v/>
      </c>
      <c r="AD91" s="42" t="str">
        <f>IF(J91="","",'Maquette CGRP indicé'!$R$32)</f>
        <v/>
      </c>
      <c r="AE91" s="42" t="str">
        <f>IF(K91="","",'Maquette CGRP indicé'!$R$33)</f>
        <v/>
      </c>
      <c r="AF91" s="42" t="str">
        <f>IF(L91="","",'Maquette CGRP indicé'!$R$34)</f>
        <v/>
      </c>
      <c r="AG91" s="42" t="str">
        <f>IF(M91="","",'Maquette CGRP indicé'!$R$35)</f>
        <v/>
      </c>
      <c r="AH91" s="42" t="str">
        <f>IF(N91="","",'Maquette CGRP indicé'!$R$36)</f>
        <v/>
      </c>
      <c r="AI91" s="42" t="str">
        <f>IF(O91="","",'Maquette CGRP indicé'!$R$37)</f>
        <v/>
      </c>
      <c r="AJ91" s="42" t="str">
        <f>IF(P91="","",'Maquette CGRP indicé'!$R$38)</f>
        <v/>
      </c>
      <c r="AK91" s="42" t="str">
        <f>IF(Q91="","",'Maquette CGRP indicé'!$R$39)</f>
        <v/>
      </c>
      <c r="AL91" s="64"/>
      <c r="AM91" s="64"/>
      <c r="AN91" s="64"/>
      <c r="AO91" s="64"/>
      <c r="AP91" s="65"/>
      <c r="AQ91" s="45" t="str">
        <f>IF(C91="","",'Maquette CGRP indicé'!$G$25)</f>
        <v/>
      </c>
      <c r="AR91" s="46" t="str">
        <f>IF(D91="","",'Maquette CGRP indicé'!$G$26)</f>
        <v/>
      </c>
      <c r="AS91" s="46" t="str">
        <f>IF(E91="","",'Maquette CGRP indicé'!$G$27)</f>
        <v/>
      </c>
      <c r="AT91" s="46" t="str">
        <f>IF(F91="","",'Maquette CGRP indicé'!$G$28)</f>
        <v/>
      </c>
      <c r="AU91" s="46" t="str">
        <f>IF(G91="","",'Maquette CGRP indicé'!$G$29)</f>
        <v/>
      </c>
      <c r="AV91" s="46" t="str">
        <f>IF(H91="","",'Maquette CGRP indicé'!$G$30)</f>
        <v/>
      </c>
      <c r="AW91" s="46" t="str">
        <f>IF(I91="","",'Maquette CGRP indicé'!$G$31)</f>
        <v/>
      </c>
      <c r="AX91" s="46" t="str">
        <f>IF(J91="","",'Maquette CGRP indicé'!$G$32)</f>
        <v/>
      </c>
      <c r="AY91" s="46" t="str">
        <f>IF(K91="","",'Maquette CGRP indicé'!$G$33)</f>
        <v/>
      </c>
      <c r="AZ91" s="46" t="str">
        <f>IF(L91="","",'Maquette CGRP indicé'!$G$34)</f>
        <v/>
      </c>
      <c r="BA91" s="46" t="str">
        <f>IF(M91="","",'Maquette CGRP indicé'!$G$35)</f>
        <v/>
      </c>
      <c r="BB91" s="46" t="str">
        <f>IF(N91="","",'Maquette CGRP indicé'!$G$36)</f>
        <v/>
      </c>
      <c r="BC91" s="46" t="str">
        <f>IF(O91="","",'Maquette CGRP indicé'!$G$37)</f>
        <v/>
      </c>
      <c r="BD91" s="46" t="str">
        <f>IF(P91="","",'Maquette CGRP indicé'!$G$38)</f>
        <v/>
      </c>
      <c r="BE91" s="46" t="str">
        <f>IF(Q91="","",'Maquette CGRP indicé'!$G$39)</f>
        <v/>
      </c>
      <c r="BF91" s="68"/>
      <c r="BG91" s="68"/>
      <c r="BH91" s="68"/>
      <c r="BI91" s="68"/>
      <c r="BJ91" s="69"/>
      <c r="BK91" s="48" t="str">
        <f>IF(C91="","",'Maquette CGRP indicé'!$H$25)</f>
        <v/>
      </c>
      <c r="BL91" s="49" t="str">
        <f>IF(D91="","",'Maquette CGRP indicé'!$H$26)</f>
        <v/>
      </c>
      <c r="BM91" s="49" t="str">
        <f>IF(E91="","",'Maquette CGRP indicé'!$H$27)</f>
        <v/>
      </c>
      <c r="BN91" s="49" t="str">
        <f>IF(F91="","",'Maquette CGRP indicé'!$H$28)</f>
        <v/>
      </c>
      <c r="BO91" s="49" t="str">
        <f>IF(G91="","",'Maquette CGRP indicé'!$H$29)</f>
        <v/>
      </c>
      <c r="BP91" s="49" t="str">
        <f>IF(H91="","",'Maquette CGRP indicé'!$H$30)</f>
        <v/>
      </c>
      <c r="BQ91" s="49" t="str">
        <f>IF(I91="","",'Maquette CGRP indicé'!$H$31)</f>
        <v/>
      </c>
      <c r="BR91" s="49" t="str">
        <f>IF(J91="","",'Maquette CGRP indicé'!$H$32)</f>
        <v/>
      </c>
      <c r="BS91" s="49" t="str">
        <f>IF(K91="","",'Maquette CGRP indicé'!$H$33)</f>
        <v/>
      </c>
      <c r="BT91" s="49" t="str">
        <f>IF(L91="","",'Maquette CGRP indicé'!$H$34)</f>
        <v/>
      </c>
      <c r="BU91" s="49" t="str">
        <f>IF(M91="","",'Maquette CGRP indicé'!$H$35)</f>
        <v/>
      </c>
      <c r="BV91" s="49" t="str">
        <f>IF(N91="","",'Maquette CGRP indicé'!$H$36)</f>
        <v/>
      </c>
      <c r="BW91" s="49" t="str">
        <f>IF(O91="","",'Maquette CGRP indicé'!$H$37)</f>
        <v/>
      </c>
      <c r="BX91" s="49" t="str">
        <f>IF(P91="","",'Maquette CGRP indicé'!$H$38)</f>
        <v/>
      </c>
      <c r="BY91" s="49" t="str">
        <f>IF(Q91="","",'Maquette CGRP indicé'!$H$39)</f>
        <v/>
      </c>
      <c r="BZ91" s="72"/>
      <c r="CA91" s="72"/>
      <c r="CB91" s="72"/>
      <c r="CC91" s="72"/>
      <c r="CD91" s="73"/>
      <c r="CE91" s="38" t="str">
        <f>IF(C91="","",'Maquette CGRP indicé'!$I$25)</f>
        <v/>
      </c>
      <c r="CF91" s="39" t="str">
        <f>IF(D91="","",'Maquette CGRP indicé'!$I$26)</f>
        <v/>
      </c>
      <c r="CG91" s="39" t="str">
        <f>IF(E91="","",'Maquette CGRP indicé'!$I$27)</f>
        <v/>
      </c>
      <c r="CH91" s="39" t="str">
        <f>IF(F91="","",'Maquette CGRP indicé'!$I$28)</f>
        <v/>
      </c>
      <c r="CI91" s="39" t="str">
        <f>IF(G91="","",'Maquette CGRP indicé'!$I$29)</f>
        <v/>
      </c>
      <c r="CJ91" s="39" t="str">
        <f>IF(H91="","",'Maquette CGRP indicé'!$I$30)</f>
        <v/>
      </c>
      <c r="CK91" s="39" t="str">
        <f>IF(I91="","",'Maquette CGRP indicé'!$I$31)</f>
        <v/>
      </c>
      <c r="CL91" s="39" t="str">
        <f>IF(J91="","",'Maquette CGRP indicé'!$I$32)</f>
        <v/>
      </c>
      <c r="CM91" s="39" t="str">
        <f>IF(K91="","",'Maquette CGRP indicé'!$I$33)</f>
        <v/>
      </c>
      <c r="CN91" s="39" t="str">
        <f>IF(L91="","",'Maquette CGRP indicé'!$I$34)</f>
        <v/>
      </c>
      <c r="CO91" s="39" t="str">
        <f>IF(M91="","",'Maquette CGRP indicé'!$I$35)</f>
        <v/>
      </c>
      <c r="CP91" s="39" t="str">
        <f>IF(N91="","",'Maquette CGRP indicé'!$I$36)</f>
        <v/>
      </c>
      <c r="CQ91" s="39" t="str">
        <f>IF(O91="","",'Maquette CGRP indicé'!$I$37)</f>
        <v/>
      </c>
      <c r="CR91" s="39" t="str">
        <f>IF(P91="","",'Maquette CGRP indicé'!$I$38)</f>
        <v/>
      </c>
      <c r="CS91" s="39" t="str">
        <f>IF(Q91="","",'Maquette CGRP indicé'!$I$39)</f>
        <v/>
      </c>
      <c r="CT91" s="68"/>
      <c r="CU91" s="68"/>
      <c r="CV91" s="68"/>
      <c r="CW91" s="68"/>
      <c r="CX91" s="69"/>
      <c r="CY91" s="1">
        <f t="shared" si="16"/>
        <v>45380</v>
      </c>
      <c r="CZ91" s="1" t="str">
        <f t="shared" si="17"/>
        <v>04/03-07/04</v>
      </c>
      <c r="DA91" s="22" t="str">
        <f t="shared" si="18"/>
        <v/>
      </c>
      <c r="DB91" s="22" t="str">
        <f t="shared" si="19"/>
        <v/>
      </c>
      <c r="DC91" s="29" t="str">
        <f t="shared" si="20"/>
        <v/>
      </c>
      <c r="DD91" s="29" t="str">
        <f t="shared" si="21"/>
        <v/>
      </c>
      <c r="DE91" s="29" t="str">
        <f t="shared" si="22"/>
        <v/>
      </c>
    </row>
    <row r="92" spans="1:109">
      <c r="A92" s="9">
        <f t="shared" si="23"/>
        <v>45381</v>
      </c>
      <c r="B92" s="9" t="str">
        <f>IF(AND(formules!$K$29="sogarantykids",A92&gt;formules!$F$30),"",VLOOKUP(TEXT(A92,"jj/mm"),formules!B:C,2,FALSE))</f>
        <v>04/03-07/04</v>
      </c>
      <c r="C92" s="63" t="str">
        <f>IF(B92="","",IF(AND(A92&gt;'Maquette CGRP indicé'!$C$25-1,A92&lt;'Maquette CGRP indicé'!$D$25+1),"X",""))</f>
        <v/>
      </c>
      <c r="D92" s="63" t="str">
        <f>IF(B92="","",IF(AND(A92&gt;'Maquette CGRP indicé'!$C$26-1,A92&lt;'Maquette CGRP indicé'!$D$26+1),"X",""))</f>
        <v/>
      </c>
      <c r="E92" s="63" t="str">
        <f>IF(B92="","",IF(AND(A92&gt;'Maquette CGRP indicé'!$C$27-1,A92&lt;'Maquette CGRP indicé'!$D$27+1),"X",""))</f>
        <v/>
      </c>
      <c r="F92" s="63" t="str">
        <f>IF(B92="","",IF(AND(A92&gt;'Maquette CGRP indicé'!$C$28-1,A92&lt;'Maquette CGRP indicé'!$D$28+1),"X",""))</f>
        <v/>
      </c>
      <c r="G92" s="63" t="str">
        <f>IF(B92="","",IF(AND(A92&gt;'Maquette CGRP indicé'!$C$29-1,A92&lt;'Maquette CGRP indicé'!$D$29+1),"X",""))</f>
        <v/>
      </c>
      <c r="H92" s="63" t="str">
        <f>IF(B92="","",IF(AND(A92&gt;'Maquette CGRP indicé'!$C$30-1,A92&lt;'Maquette CGRP indicé'!$D$30+1),"X",""))</f>
        <v/>
      </c>
      <c r="I92" s="63" t="str">
        <f>IF(B92="","",IF(AND(A92&gt;'Maquette CGRP indicé'!$C$31-1,A92&lt;'Maquette CGRP indicé'!$D$31+1),"X",""))</f>
        <v/>
      </c>
      <c r="J92" s="63" t="str">
        <f>IF(B92="","",IF(AND(A92&gt;'Maquette CGRP indicé'!$C$32-1,A92&lt;'Maquette CGRP indicé'!$D$32+1),"X",""))</f>
        <v/>
      </c>
      <c r="K92" s="63" t="str">
        <f>IF(B92="","",IF(AND(A92&gt;'Maquette CGRP indicé'!$C$33-1,A92&lt;'Maquette CGRP indicé'!$D$33+1),"X",""))</f>
        <v/>
      </c>
      <c r="L92" s="63" t="str">
        <f>IF(B92="","",IF(AND(A92&gt;'Maquette CGRP indicé'!$C$34-1,A92&lt;'Maquette CGRP indicé'!$D$34+1),"X",""))</f>
        <v/>
      </c>
      <c r="M92" s="63" t="str">
        <f>IF(B92="","",IF(AND(A92&gt;'Maquette CGRP indicé'!$C$35-1,A92&lt;'Maquette CGRP indicé'!$D$35+1),"X",""))</f>
        <v/>
      </c>
      <c r="N92" s="63" t="str">
        <f>IF(B92="","",IF(AND(A92&gt;'Maquette CGRP indicé'!$C$36-1,A92&lt;'Maquette CGRP indicé'!$D$36+1),"X",""))</f>
        <v/>
      </c>
      <c r="O92" s="63" t="str">
        <f>IF(B92="","",IF(AND(A92&gt;'Maquette CGRP indicé'!$C$37-1,A92&lt;'Maquette CGRP indicé'!$D$37+1),"X",""))</f>
        <v/>
      </c>
      <c r="P92" s="63" t="str">
        <f>IF(B92="","",IF(AND(A92&gt;'Maquette CGRP indicé'!$C$38-1,A92&lt;'Maquette CGRP indicé'!$D$38+1),"X",""))</f>
        <v/>
      </c>
      <c r="Q92" s="63" t="str">
        <f>IF(B92="","",IF(AND(A92&gt;'Maquette CGRP indicé'!$C$39-1,A92&lt;'Maquette CGRP indicé'!$D$39+1),"X",""))</f>
        <v/>
      </c>
      <c r="W92" s="41" t="str">
        <f>IF(C92="","",'Maquette CGRP indicé'!$R$25)</f>
        <v/>
      </c>
      <c r="X92" s="42" t="str">
        <f>IF(D92="","",'Maquette CGRP indicé'!$R$26)</f>
        <v/>
      </c>
      <c r="Y92" s="42" t="str">
        <f>IF(E92="","",'Maquette CGRP indicé'!$R$27)</f>
        <v/>
      </c>
      <c r="Z92" s="42" t="str">
        <f>IF(F92="","",'Maquette CGRP indicé'!$R$28)</f>
        <v/>
      </c>
      <c r="AA92" s="42" t="str">
        <f>IF(G92="","",'Maquette CGRP indicé'!$R$29)</f>
        <v/>
      </c>
      <c r="AB92" s="42" t="str">
        <f>IF(H92="","",'Maquette CGRP indicé'!$R$30)</f>
        <v/>
      </c>
      <c r="AC92" s="42" t="str">
        <f>IF(I92="","",'Maquette CGRP indicé'!$R$31)</f>
        <v/>
      </c>
      <c r="AD92" s="42" t="str">
        <f>IF(J92="","",'Maquette CGRP indicé'!$R$32)</f>
        <v/>
      </c>
      <c r="AE92" s="42" t="str">
        <f>IF(K92="","",'Maquette CGRP indicé'!$R$33)</f>
        <v/>
      </c>
      <c r="AF92" s="42" t="str">
        <f>IF(L92="","",'Maquette CGRP indicé'!$R$34)</f>
        <v/>
      </c>
      <c r="AG92" s="42" t="str">
        <f>IF(M92="","",'Maquette CGRP indicé'!$R$35)</f>
        <v/>
      </c>
      <c r="AH92" s="42" t="str">
        <f>IF(N92="","",'Maquette CGRP indicé'!$R$36)</f>
        <v/>
      </c>
      <c r="AI92" s="42" t="str">
        <f>IF(O92="","",'Maquette CGRP indicé'!$R$37)</f>
        <v/>
      </c>
      <c r="AJ92" s="42" t="str">
        <f>IF(P92="","",'Maquette CGRP indicé'!$R$38)</f>
        <v/>
      </c>
      <c r="AK92" s="42" t="str">
        <f>IF(Q92="","",'Maquette CGRP indicé'!$R$39)</f>
        <v/>
      </c>
      <c r="AL92" s="64"/>
      <c r="AM92" s="64"/>
      <c r="AN92" s="64"/>
      <c r="AO92" s="64"/>
      <c r="AP92" s="65"/>
      <c r="AQ92" s="45" t="str">
        <f>IF(C92="","",'Maquette CGRP indicé'!$G$25)</f>
        <v/>
      </c>
      <c r="AR92" s="46" t="str">
        <f>IF(D92="","",'Maquette CGRP indicé'!$G$26)</f>
        <v/>
      </c>
      <c r="AS92" s="46" t="str">
        <f>IF(E92="","",'Maquette CGRP indicé'!$G$27)</f>
        <v/>
      </c>
      <c r="AT92" s="46" t="str">
        <f>IF(F92="","",'Maquette CGRP indicé'!$G$28)</f>
        <v/>
      </c>
      <c r="AU92" s="46" t="str">
        <f>IF(G92="","",'Maquette CGRP indicé'!$G$29)</f>
        <v/>
      </c>
      <c r="AV92" s="46" t="str">
        <f>IF(H92="","",'Maquette CGRP indicé'!$G$30)</f>
        <v/>
      </c>
      <c r="AW92" s="46" t="str">
        <f>IF(I92="","",'Maquette CGRP indicé'!$G$31)</f>
        <v/>
      </c>
      <c r="AX92" s="46" t="str">
        <f>IF(J92="","",'Maquette CGRP indicé'!$G$32)</f>
        <v/>
      </c>
      <c r="AY92" s="46" t="str">
        <f>IF(K92="","",'Maquette CGRP indicé'!$G$33)</f>
        <v/>
      </c>
      <c r="AZ92" s="46" t="str">
        <f>IF(L92="","",'Maquette CGRP indicé'!$G$34)</f>
        <v/>
      </c>
      <c r="BA92" s="46" t="str">
        <f>IF(M92="","",'Maquette CGRP indicé'!$G$35)</f>
        <v/>
      </c>
      <c r="BB92" s="46" t="str">
        <f>IF(N92="","",'Maquette CGRP indicé'!$G$36)</f>
        <v/>
      </c>
      <c r="BC92" s="46" t="str">
        <f>IF(O92="","",'Maquette CGRP indicé'!$G$37)</f>
        <v/>
      </c>
      <c r="BD92" s="46" t="str">
        <f>IF(P92="","",'Maquette CGRP indicé'!$G$38)</f>
        <v/>
      </c>
      <c r="BE92" s="46" t="str">
        <f>IF(Q92="","",'Maquette CGRP indicé'!$G$39)</f>
        <v/>
      </c>
      <c r="BF92" s="68"/>
      <c r="BG92" s="68"/>
      <c r="BH92" s="68"/>
      <c r="BI92" s="68"/>
      <c r="BJ92" s="69"/>
      <c r="BK92" s="48" t="str">
        <f>IF(C92="","",'Maquette CGRP indicé'!$H$25)</f>
        <v/>
      </c>
      <c r="BL92" s="49" t="str">
        <f>IF(D92="","",'Maquette CGRP indicé'!$H$26)</f>
        <v/>
      </c>
      <c r="BM92" s="49" t="str">
        <f>IF(E92="","",'Maquette CGRP indicé'!$H$27)</f>
        <v/>
      </c>
      <c r="BN92" s="49" t="str">
        <f>IF(F92="","",'Maquette CGRP indicé'!$H$28)</f>
        <v/>
      </c>
      <c r="BO92" s="49" t="str">
        <f>IF(G92="","",'Maquette CGRP indicé'!$H$29)</f>
        <v/>
      </c>
      <c r="BP92" s="49" t="str">
        <f>IF(H92="","",'Maquette CGRP indicé'!$H$30)</f>
        <v/>
      </c>
      <c r="BQ92" s="49" t="str">
        <f>IF(I92="","",'Maquette CGRP indicé'!$H$31)</f>
        <v/>
      </c>
      <c r="BR92" s="49" t="str">
        <f>IF(J92="","",'Maquette CGRP indicé'!$H$32)</f>
        <v/>
      </c>
      <c r="BS92" s="49" t="str">
        <f>IF(K92="","",'Maquette CGRP indicé'!$H$33)</f>
        <v/>
      </c>
      <c r="BT92" s="49" t="str">
        <f>IF(L92="","",'Maquette CGRP indicé'!$H$34)</f>
        <v/>
      </c>
      <c r="BU92" s="49" t="str">
        <f>IF(M92="","",'Maquette CGRP indicé'!$H$35)</f>
        <v/>
      </c>
      <c r="BV92" s="49" t="str">
        <f>IF(N92="","",'Maquette CGRP indicé'!$H$36)</f>
        <v/>
      </c>
      <c r="BW92" s="49" t="str">
        <f>IF(O92="","",'Maquette CGRP indicé'!$H$37)</f>
        <v/>
      </c>
      <c r="BX92" s="49" t="str">
        <f>IF(P92="","",'Maquette CGRP indicé'!$H$38)</f>
        <v/>
      </c>
      <c r="BY92" s="49" t="str">
        <f>IF(Q92="","",'Maquette CGRP indicé'!$H$39)</f>
        <v/>
      </c>
      <c r="BZ92" s="72"/>
      <c r="CA92" s="72"/>
      <c r="CB92" s="72"/>
      <c r="CC92" s="72"/>
      <c r="CD92" s="73"/>
      <c r="CE92" s="38" t="str">
        <f>IF(C92="","",'Maquette CGRP indicé'!$I$25)</f>
        <v/>
      </c>
      <c r="CF92" s="39" t="str">
        <f>IF(D92="","",'Maquette CGRP indicé'!$I$26)</f>
        <v/>
      </c>
      <c r="CG92" s="39" t="str">
        <f>IF(E92="","",'Maquette CGRP indicé'!$I$27)</f>
        <v/>
      </c>
      <c r="CH92" s="39" t="str">
        <f>IF(F92="","",'Maquette CGRP indicé'!$I$28)</f>
        <v/>
      </c>
      <c r="CI92" s="39" t="str">
        <f>IF(G92="","",'Maquette CGRP indicé'!$I$29)</f>
        <v/>
      </c>
      <c r="CJ92" s="39" t="str">
        <f>IF(H92="","",'Maquette CGRP indicé'!$I$30)</f>
        <v/>
      </c>
      <c r="CK92" s="39" t="str">
        <f>IF(I92="","",'Maquette CGRP indicé'!$I$31)</f>
        <v/>
      </c>
      <c r="CL92" s="39" t="str">
        <f>IF(J92="","",'Maquette CGRP indicé'!$I$32)</f>
        <v/>
      </c>
      <c r="CM92" s="39" t="str">
        <f>IF(K92="","",'Maquette CGRP indicé'!$I$33)</f>
        <v/>
      </c>
      <c r="CN92" s="39" t="str">
        <f>IF(L92="","",'Maquette CGRP indicé'!$I$34)</f>
        <v/>
      </c>
      <c r="CO92" s="39" t="str">
        <f>IF(M92="","",'Maquette CGRP indicé'!$I$35)</f>
        <v/>
      </c>
      <c r="CP92" s="39" t="str">
        <f>IF(N92="","",'Maquette CGRP indicé'!$I$36)</f>
        <v/>
      </c>
      <c r="CQ92" s="39" t="str">
        <f>IF(O92="","",'Maquette CGRP indicé'!$I$37)</f>
        <v/>
      </c>
      <c r="CR92" s="39" t="str">
        <f>IF(P92="","",'Maquette CGRP indicé'!$I$38)</f>
        <v/>
      </c>
      <c r="CS92" s="39" t="str">
        <f>IF(Q92="","",'Maquette CGRP indicé'!$I$39)</f>
        <v/>
      </c>
      <c r="CT92" s="68"/>
      <c r="CU92" s="68"/>
      <c r="CV92" s="68"/>
      <c r="CW92" s="68"/>
      <c r="CX92" s="69"/>
      <c r="CY92" s="1">
        <f t="shared" si="16"/>
        <v>45381</v>
      </c>
      <c r="CZ92" s="1" t="str">
        <f t="shared" si="17"/>
        <v>04/03-07/04</v>
      </c>
      <c r="DA92" s="22" t="str">
        <f t="shared" si="18"/>
        <v/>
      </c>
      <c r="DB92" s="22" t="str">
        <f t="shared" si="19"/>
        <v/>
      </c>
      <c r="DC92" s="29" t="str">
        <f t="shared" si="20"/>
        <v/>
      </c>
      <c r="DD92" s="29" t="str">
        <f t="shared" si="21"/>
        <v/>
      </c>
      <c r="DE92" s="29" t="str">
        <f t="shared" si="22"/>
        <v/>
      </c>
    </row>
    <row r="93" spans="1:109">
      <c r="A93" s="9">
        <f t="shared" si="23"/>
        <v>45382</v>
      </c>
      <c r="B93" s="9" t="str">
        <f>IF(AND(formules!$K$29="sogarantykids",A93&gt;formules!$F$30),"",VLOOKUP(TEXT(A93,"jj/mm"),formules!B:C,2,FALSE))</f>
        <v>04/03-07/04</v>
      </c>
      <c r="C93" s="63" t="str">
        <f>IF(B93="","",IF(AND(A93&gt;'Maquette CGRP indicé'!$C$25-1,A93&lt;'Maquette CGRP indicé'!$D$25+1),"X",""))</f>
        <v/>
      </c>
      <c r="D93" s="63" t="str">
        <f>IF(B93="","",IF(AND(A93&gt;'Maquette CGRP indicé'!$C$26-1,A93&lt;'Maquette CGRP indicé'!$D$26+1),"X",""))</f>
        <v/>
      </c>
      <c r="E93" s="63" t="str">
        <f>IF(B93="","",IF(AND(A93&gt;'Maquette CGRP indicé'!$C$27-1,A93&lt;'Maquette CGRP indicé'!$D$27+1),"X",""))</f>
        <v/>
      </c>
      <c r="F93" s="63" t="str">
        <f>IF(B93="","",IF(AND(A93&gt;'Maquette CGRP indicé'!$C$28-1,A93&lt;'Maquette CGRP indicé'!$D$28+1),"X",""))</f>
        <v/>
      </c>
      <c r="G93" s="63" t="str">
        <f>IF(B93="","",IF(AND(A93&gt;'Maquette CGRP indicé'!$C$29-1,A93&lt;'Maquette CGRP indicé'!$D$29+1),"X",""))</f>
        <v/>
      </c>
      <c r="H93" s="63" t="str">
        <f>IF(B93="","",IF(AND(A93&gt;'Maquette CGRP indicé'!$C$30-1,A93&lt;'Maquette CGRP indicé'!$D$30+1),"X",""))</f>
        <v/>
      </c>
      <c r="I93" s="63" t="str">
        <f>IF(B93="","",IF(AND(A93&gt;'Maquette CGRP indicé'!$C$31-1,A93&lt;'Maquette CGRP indicé'!$D$31+1),"X",""))</f>
        <v/>
      </c>
      <c r="J93" s="63" t="str">
        <f>IF(B93="","",IF(AND(A93&gt;'Maquette CGRP indicé'!$C$32-1,A93&lt;'Maquette CGRP indicé'!$D$32+1),"X",""))</f>
        <v/>
      </c>
      <c r="K93" s="63" t="str">
        <f>IF(B93="","",IF(AND(A93&gt;'Maquette CGRP indicé'!$C$33-1,A93&lt;'Maquette CGRP indicé'!$D$33+1),"X",""))</f>
        <v/>
      </c>
      <c r="L93" s="63" t="str">
        <f>IF(B93="","",IF(AND(A93&gt;'Maquette CGRP indicé'!$C$34-1,A93&lt;'Maquette CGRP indicé'!$D$34+1),"X",""))</f>
        <v/>
      </c>
      <c r="M93" s="63" t="str">
        <f>IF(B93="","",IF(AND(A93&gt;'Maquette CGRP indicé'!$C$35-1,A93&lt;'Maquette CGRP indicé'!$D$35+1),"X",""))</f>
        <v/>
      </c>
      <c r="N93" s="63" t="str">
        <f>IF(B93="","",IF(AND(A93&gt;'Maquette CGRP indicé'!$C$36-1,A93&lt;'Maquette CGRP indicé'!$D$36+1),"X",""))</f>
        <v/>
      </c>
      <c r="O93" s="63" t="str">
        <f>IF(B93="","",IF(AND(A93&gt;'Maquette CGRP indicé'!$C$37-1,A93&lt;'Maquette CGRP indicé'!$D$37+1),"X",""))</f>
        <v/>
      </c>
      <c r="P93" s="63" t="str">
        <f>IF(B93="","",IF(AND(A93&gt;'Maquette CGRP indicé'!$C$38-1,A93&lt;'Maquette CGRP indicé'!$D$38+1),"X",""))</f>
        <v/>
      </c>
      <c r="Q93" s="63" t="str">
        <f>IF(B93="","",IF(AND(A93&gt;'Maquette CGRP indicé'!$C$39-1,A93&lt;'Maquette CGRP indicé'!$D$39+1),"X",""))</f>
        <v/>
      </c>
      <c r="W93" s="41" t="str">
        <f>IF(C93="","",'Maquette CGRP indicé'!$R$25)</f>
        <v/>
      </c>
      <c r="X93" s="42" t="str">
        <f>IF(D93="","",'Maquette CGRP indicé'!$R$26)</f>
        <v/>
      </c>
      <c r="Y93" s="42" t="str">
        <f>IF(E93="","",'Maquette CGRP indicé'!$R$27)</f>
        <v/>
      </c>
      <c r="Z93" s="42" t="str">
        <f>IF(F93="","",'Maquette CGRP indicé'!$R$28)</f>
        <v/>
      </c>
      <c r="AA93" s="42" t="str">
        <f>IF(G93="","",'Maquette CGRP indicé'!$R$29)</f>
        <v/>
      </c>
      <c r="AB93" s="42" t="str">
        <f>IF(H93="","",'Maquette CGRP indicé'!$R$30)</f>
        <v/>
      </c>
      <c r="AC93" s="42" t="str">
        <f>IF(I93="","",'Maquette CGRP indicé'!$R$31)</f>
        <v/>
      </c>
      <c r="AD93" s="42" t="str">
        <f>IF(J93="","",'Maquette CGRP indicé'!$R$32)</f>
        <v/>
      </c>
      <c r="AE93" s="42" t="str">
        <f>IF(K93="","",'Maquette CGRP indicé'!$R$33)</f>
        <v/>
      </c>
      <c r="AF93" s="42" t="str">
        <f>IF(L93="","",'Maquette CGRP indicé'!$R$34)</f>
        <v/>
      </c>
      <c r="AG93" s="42" t="str">
        <f>IF(M93="","",'Maquette CGRP indicé'!$R$35)</f>
        <v/>
      </c>
      <c r="AH93" s="42" t="str">
        <f>IF(N93="","",'Maquette CGRP indicé'!$R$36)</f>
        <v/>
      </c>
      <c r="AI93" s="42" t="str">
        <f>IF(O93="","",'Maquette CGRP indicé'!$R$37)</f>
        <v/>
      </c>
      <c r="AJ93" s="42" t="str">
        <f>IF(P93="","",'Maquette CGRP indicé'!$R$38)</f>
        <v/>
      </c>
      <c r="AK93" s="42" t="str">
        <f>IF(Q93="","",'Maquette CGRP indicé'!$R$39)</f>
        <v/>
      </c>
      <c r="AL93" s="64"/>
      <c r="AM93" s="64"/>
      <c r="AN93" s="64"/>
      <c r="AO93" s="64"/>
      <c r="AP93" s="65"/>
      <c r="AQ93" s="45" t="str">
        <f>IF(C93="","",'Maquette CGRP indicé'!$G$25)</f>
        <v/>
      </c>
      <c r="AR93" s="46" t="str">
        <f>IF(D93="","",'Maquette CGRP indicé'!$G$26)</f>
        <v/>
      </c>
      <c r="AS93" s="46" t="str">
        <f>IF(E93="","",'Maquette CGRP indicé'!$G$27)</f>
        <v/>
      </c>
      <c r="AT93" s="46" t="str">
        <f>IF(F93="","",'Maquette CGRP indicé'!$G$28)</f>
        <v/>
      </c>
      <c r="AU93" s="46" t="str">
        <f>IF(G93="","",'Maquette CGRP indicé'!$G$29)</f>
        <v/>
      </c>
      <c r="AV93" s="46" t="str">
        <f>IF(H93="","",'Maquette CGRP indicé'!$G$30)</f>
        <v/>
      </c>
      <c r="AW93" s="46" t="str">
        <f>IF(I93="","",'Maquette CGRP indicé'!$G$31)</f>
        <v/>
      </c>
      <c r="AX93" s="46" t="str">
        <f>IF(J93="","",'Maquette CGRP indicé'!$G$32)</f>
        <v/>
      </c>
      <c r="AY93" s="46" t="str">
        <f>IF(K93="","",'Maquette CGRP indicé'!$G$33)</f>
        <v/>
      </c>
      <c r="AZ93" s="46" t="str">
        <f>IF(L93="","",'Maquette CGRP indicé'!$G$34)</f>
        <v/>
      </c>
      <c r="BA93" s="46" t="str">
        <f>IF(M93="","",'Maquette CGRP indicé'!$G$35)</f>
        <v/>
      </c>
      <c r="BB93" s="46" t="str">
        <f>IF(N93="","",'Maquette CGRP indicé'!$G$36)</f>
        <v/>
      </c>
      <c r="BC93" s="46" t="str">
        <f>IF(O93="","",'Maquette CGRP indicé'!$G$37)</f>
        <v/>
      </c>
      <c r="BD93" s="46" t="str">
        <f>IF(P93="","",'Maquette CGRP indicé'!$G$38)</f>
        <v/>
      </c>
      <c r="BE93" s="46" t="str">
        <f>IF(Q93="","",'Maquette CGRP indicé'!$G$39)</f>
        <v/>
      </c>
      <c r="BF93" s="68"/>
      <c r="BG93" s="68"/>
      <c r="BH93" s="68"/>
      <c r="BI93" s="68"/>
      <c r="BJ93" s="69"/>
      <c r="BK93" s="48" t="str">
        <f>IF(C93="","",'Maquette CGRP indicé'!$H$25)</f>
        <v/>
      </c>
      <c r="BL93" s="49" t="str">
        <f>IF(D93="","",'Maquette CGRP indicé'!$H$26)</f>
        <v/>
      </c>
      <c r="BM93" s="49" t="str">
        <f>IF(E93="","",'Maquette CGRP indicé'!$H$27)</f>
        <v/>
      </c>
      <c r="BN93" s="49" t="str">
        <f>IF(F93="","",'Maquette CGRP indicé'!$H$28)</f>
        <v/>
      </c>
      <c r="BO93" s="49" t="str">
        <f>IF(G93="","",'Maquette CGRP indicé'!$H$29)</f>
        <v/>
      </c>
      <c r="BP93" s="49" t="str">
        <f>IF(H93="","",'Maquette CGRP indicé'!$H$30)</f>
        <v/>
      </c>
      <c r="BQ93" s="49" t="str">
        <f>IF(I93="","",'Maquette CGRP indicé'!$H$31)</f>
        <v/>
      </c>
      <c r="BR93" s="49" t="str">
        <f>IF(J93="","",'Maquette CGRP indicé'!$H$32)</f>
        <v/>
      </c>
      <c r="BS93" s="49" t="str">
        <f>IF(K93="","",'Maquette CGRP indicé'!$H$33)</f>
        <v/>
      </c>
      <c r="BT93" s="49" t="str">
        <f>IF(L93="","",'Maquette CGRP indicé'!$H$34)</f>
        <v/>
      </c>
      <c r="BU93" s="49" t="str">
        <f>IF(M93="","",'Maquette CGRP indicé'!$H$35)</f>
        <v/>
      </c>
      <c r="BV93" s="49" t="str">
        <f>IF(N93="","",'Maquette CGRP indicé'!$H$36)</f>
        <v/>
      </c>
      <c r="BW93" s="49" t="str">
        <f>IF(O93="","",'Maquette CGRP indicé'!$H$37)</f>
        <v/>
      </c>
      <c r="BX93" s="49" t="str">
        <f>IF(P93="","",'Maquette CGRP indicé'!$H$38)</f>
        <v/>
      </c>
      <c r="BY93" s="49" t="str">
        <f>IF(Q93="","",'Maquette CGRP indicé'!$H$39)</f>
        <v/>
      </c>
      <c r="BZ93" s="72"/>
      <c r="CA93" s="72"/>
      <c r="CB93" s="72"/>
      <c r="CC93" s="72"/>
      <c r="CD93" s="73"/>
      <c r="CE93" s="38" t="str">
        <f>IF(C93="","",'Maquette CGRP indicé'!$I$25)</f>
        <v/>
      </c>
      <c r="CF93" s="39" t="str">
        <f>IF(D93="","",'Maquette CGRP indicé'!$I$26)</f>
        <v/>
      </c>
      <c r="CG93" s="39" t="str">
        <f>IF(E93="","",'Maquette CGRP indicé'!$I$27)</f>
        <v/>
      </c>
      <c r="CH93" s="39" t="str">
        <f>IF(F93="","",'Maquette CGRP indicé'!$I$28)</f>
        <v/>
      </c>
      <c r="CI93" s="39" t="str">
        <f>IF(G93="","",'Maquette CGRP indicé'!$I$29)</f>
        <v/>
      </c>
      <c r="CJ93" s="39" t="str">
        <f>IF(H93="","",'Maquette CGRP indicé'!$I$30)</f>
        <v/>
      </c>
      <c r="CK93" s="39" t="str">
        <f>IF(I93="","",'Maquette CGRP indicé'!$I$31)</f>
        <v/>
      </c>
      <c r="CL93" s="39" t="str">
        <f>IF(J93="","",'Maquette CGRP indicé'!$I$32)</f>
        <v/>
      </c>
      <c r="CM93" s="39" t="str">
        <f>IF(K93="","",'Maquette CGRP indicé'!$I$33)</f>
        <v/>
      </c>
      <c r="CN93" s="39" t="str">
        <f>IF(L93="","",'Maquette CGRP indicé'!$I$34)</f>
        <v/>
      </c>
      <c r="CO93" s="39" t="str">
        <f>IF(M93="","",'Maquette CGRP indicé'!$I$35)</f>
        <v/>
      </c>
      <c r="CP93" s="39" t="str">
        <f>IF(N93="","",'Maquette CGRP indicé'!$I$36)</f>
        <v/>
      </c>
      <c r="CQ93" s="39" t="str">
        <f>IF(O93="","",'Maquette CGRP indicé'!$I$37)</f>
        <v/>
      </c>
      <c r="CR93" s="39" t="str">
        <f>IF(P93="","",'Maquette CGRP indicé'!$I$38)</f>
        <v/>
      </c>
      <c r="CS93" s="39" t="str">
        <f>IF(Q93="","",'Maquette CGRP indicé'!$I$39)</f>
        <v/>
      </c>
      <c r="CT93" s="68"/>
      <c r="CU93" s="68"/>
      <c r="CV93" s="68"/>
      <c r="CW93" s="68"/>
      <c r="CX93" s="69"/>
      <c r="CY93" s="1">
        <f t="shared" si="16"/>
        <v>45382</v>
      </c>
      <c r="CZ93" s="1" t="str">
        <f t="shared" si="17"/>
        <v>04/03-07/04</v>
      </c>
      <c r="DA93" s="22" t="str">
        <f t="shared" si="18"/>
        <v/>
      </c>
      <c r="DB93" s="22" t="str">
        <f t="shared" si="19"/>
        <v/>
      </c>
      <c r="DC93" s="29" t="str">
        <f t="shared" si="20"/>
        <v/>
      </c>
      <c r="DD93" s="29" t="str">
        <f t="shared" si="21"/>
        <v/>
      </c>
      <c r="DE93" s="29" t="str">
        <f t="shared" si="22"/>
        <v/>
      </c>
    </row>
    <row r="94" spans="1:109">
      <c r="A94" s="9">
        <f t="shared" si="23"/>
        <v>45383</v>
      </c>
      <c r="B94" s="9" t="str">
        <f>IF(AND(formules!$K$29="sogarantykids",A94&gt;formules!$F$30),"",VLOOKUP(TEXT(A94,"jj/mm"),formules!B:C,2,FALSE))</f>
        <v>04/03-07/04</v>
      </c>
      <c r="C94" s="63" t="str">
        <f>IF(B94="","",IF(AND(A94&gt;'Maquette CGRP indicé'!$C$25-1,A94&lt;'Maquette CGRP indicé'!$D$25+1),"X",""))</f>
        <v/>
      </c>
      <c r="D94" s="63" t="str">
        <f>IF(B94="","",IF(AND(A94&gt;'Maquette CGRP indicé'!$C$26-1,A94&lt;'Maquette CGRP indicé'!$D$26+1),"X",""))</f>
        <v/>
      </c>
      <c r="E94" s="63" t="str">
        <f>IF(B94="","",IF(AND(A94&gt;'Maquette CGRP indicé'!$C$27-1,A94&lt;'Maquette CGRP indicé'!$D$27+1),"X",""))</f>
        <v/>
      </c>
      <c r="F94" s="63" t="str">
        <f>IF(B94="","",IF(AND(A94&gt;'Maquette CGRP indicé'!$C$28-1,A94&lt;'Maquette CGRP indicé'!$D$28+1),"X",""))</f>
        <v/>
      </c>
      <c r="G94" s="63" t="str">
        <f>IF(B94="","",IF(AND(A94&gt;'Maquette CGRP indicé'!$C$29-1,A94&lt;'Maquette CGRP indicé'!$D$29+1),"X",""))</f>
        <v/>
      </c>
      <c r="H94" s="63" t="str">
        <f>IF(B94="","",IF(AND(A94&gt;'Maquette CGRP indicé'!$C$30-1,A94&lt;'Maquette CGRP indicé'!$D$30+1),"X",""))</f>
        <v/>
      </c>
      <c r="I94" s="63" t="str">
        <f>IF(B94="","",IF(AND(A94&gt;'Maquette CGRP indicé'!$C$31-1,A94&lt;'Maquette CGRP indicé'!$D$31+1),"X",""))</f>
        <v/>
      </c>
      <c r="J94" s="63" t="str">
        <f>IF(B94="","",IF(AND(A94&gt;'Maquette CGRP indicé'!$C$32-1,A94&lt;'Maquette CGRP indicé'!$D$32+1),"X",""))</f>
        <v/>
      </c>
      <c r="K94" s="63" t="str">
        <f>IF(B94="","",IF(AND(A94&gt;'Maquette CGRP indicé'!$C$33-1,A94&lt;'Maquette CGRP indicé'!$D$33+1),"X",""))</f>
        <v/>
      </c>
      <c r="L94" s="63" t="str">
        <f>IF(B94="","",IF(AND(A94&gt;'Maquette CGRP indicé'!$C$34-1,A94&lt;'Maquette CGRP indicé'!$D$34+1),"X",""))</f>
        <v/>
      </c>
      <c r="M94" s="63" t="str">
        <f>IF(B94="","",IF(AND(A94&gt;'Maquette CGRP indicé'!$C$35-1,A94&lt;'Maquette CGRP indicé'!$D$35+1),"X",""))</f>
        <v/>
      </c>
      <c r="N94" s="63" t="str">
        <f>IF(B94="","",IF(AND(A94&gt;'Maquette CGRP indicé'!$C$36-1,A94&lt;'Maquette CGRP indicé'!$D$36+1),"X",""))</f>
        <v/>
      </c>
      <c r="O94" s="63" t="str">
        <f>IF(B94="","",IF(AND(A94&gt;'Maquette CGRP indicé'!$C$37-1,A94&lt;'Maquette CGRP indicé'!$D$37+1),"X",""))</f>
        <v/>
      </c>
      <c r="P94" s="63" t="str">
        <f>IF(B94="","",IF(AND(A94&gt;'Maquette CGRP indicé'!$C$38-1,A94&lt;'Maquette CGRP indicé'!$D$38+1),"X",""))</f>
        <v/>
      </c>
      <c r="Q94" s="63" t="str">
        <f>IF(B94="","",IF(AND(A94&gt;'Maquette CGRP indicé'!$C$39-1,A94&lt;'Maquette CGRP indicé'!$D$39+1),"X",""))</f>
        <v/>
      </c>
      <c r="W94" s="41" t="str">
        <f>IF(C94="","",'Maquette CGRP indicé'!$R$25)</f>
        <v/>
      </c>
      <c r="X94" s="42" t="str">
        <f>IF(D94="","",'Maquette CGRP indicé'!$R$26)</f>
        <v/>
      </c>
      <c r="Y94" s="42" t="str">
        <f>IF(E94="","",'Maquette CGRP indicé'!$R$27)</f>
        <v/>
      </c>
      <c r="Z94" s="42" t="str">
        <f>IF(F94="","",'Maquette CGRP indicé'!$R$28)</f>
        <v/>
      </c>
      <c r="AA94" s="42" t="str">
        <f>IF(G94="","",'Maquette CGRP indicé'!$R$29)</f>
        <v/>
      </c>
      <c r="AB94" s="42" t="str">
        <f>IF(H94="","",'Maquette CGRP indicé'!$R$30)</f>
        <v/>
      </c>
      <c r="AC94" s="42" t="str">
        <f>IF(I94="","",'Maquette CGRP indicé'!$R$31)</f>
        <v/>
      </c>
      <c r="AD94" s="42" t="str">
        <f>IF(J94="","",'Maquette CGRP indicé'!$R$32)</f>
        <v/>
      </c>
      <c r="AE94" s="42" t="str">
        <f>IF(K94="","",'Maquette CGRP indicé'!$R$33)</f>
        <v/>
      </c>
      <c r="AF94" s="42" t="str">
        <f>IF(L94="","",'Maquette CGRP indicé'!$R$34)</f>
        <v/>
      </c>
      <c r="AG94" s="42" t="str">
        <f>IF(M94="","",'Maquette CGRP indicé'!$R$35)</f>
        <v/>
      </c>
      <c r="AH94" s="42" t="str">
        <f>IF(N94="","",'Maquette CGRP indicé'!$R$36)</f>
        <v/>
      </c>
      <c r="AI94" s="42" t="str">
        <f>IF(O94="","",'Maquette CGRP indicé'!$R$37)</f>
        <v/>
      </c>
      <c r="AJ94" s="42" t="str">
        <f>IF(P94="","",'Maquette CGRP indicé'!$R$38)</f>
        <v/>
      </c>
      <c r="AK94" s="42" t="str">
        <f>IF(Q94="","",'Maquette CGRP indicé'!$R$39)</f>
        <v/>
      </c>
      <c r="AL94" s="64"/>
      <c r="AM94" s="64"/>
      <c r="AN94" s="64"/>
      <c r="AO94" s="64"/>
      <c r="AP94" s="65"/>
      <c r="AQ94" s="45" t="str">
        <f>IF(C94="","",'Maquette CGRP indicé'!$G$25)</f>
        <v/>
      </c>
      <c r="AR94" s="46" t="str">
        <f>IF(D94="","",'Maquette CGRP indicé'!$G$26)</f>
        <v/>
      </c>
      <c r="AS94" s="46" t="str">
        <f>IF(E94="","",'Maquette CGRP indicé'!$G$27)</f>
        <v/>
      </c>
      <c r="AT94" s="46" t="str">
        <f>IF(F94="","",'Maquette CGRP indicé'!$G$28)</f>
        <v/>
      </c>
      <c r="AU94" s="46" t="str">
        <f>IF(G94="","",'Maquette CGRP indicé'!$G$29)</f>
        <v/>
      </c>
      <c r="AV94" s="46" t="str">
        <f>IF(H94="","",'Maquette CGRP indicé'!$G$30)</f>
        <v/>
      </c>
      <c r="AW94" s="46" t="str">
        <f>IF(I94="","",'Maquette CGRP indicé'!$G$31)</f>
        <v/>
      </c>
      <c r="AX94" s="46" t="str">
        <f>IF(J94="","",'Maquette CGRP indicé'!$G$32)</f>
        <v/>
      </c>
      <c r="AY94" s="46" t="str">
        <f>IF(K94="","",'Maquette CGRP indicé'!$G$33)</f>
        <v/>
      </c>
      <c r="AZ94" s="46" t="str">
        <f>IF(L94="","",'Maquette CGRP indicé'!$G$34)</f>
        <v/>
      </c>
      <c r="BA94" s="46" t="str">
        <f>IF(M94="","",'Maquette CGRP indicé'!$G$35)</f>
        <v/>
      </c>
      <c r="BB94" s="46" t="str">
        <f>IF(N94="","",'Maquette CGRP indicé'!$G$36)</f>
        <v/>
      </c>
      <c r="BC94" s="46" t="str">
        <f>IF(O94="","",'Maquette CGRP indicé'!$G$37)</f>
        <v/>
      </c>
      <c r="BD94" s="46" t="str">
        <f>IF(P94="","",'Maquette CGRP indicé'!$G$38)</f>
        <v/>
      </c>
      <c r="BE94" s="46" t="str">
        <f>IF(Q94="","",'Maquette CGRP indicé'!$G$39)</f>
        <v/>
      </c>
      <c r="BF94" s="68"/>
      <c r="BG94" s="68"/>
      <c r="BH94" s="68"/>
      <c r="BI94" s="68"/>
      <c r="BJ94" s="69"/>
      <c r="BK94" s="48" t="str">
        <f>IF(C94="","",'Maquette CGRP indicé'!$H$25)</f>
        <v/>
      </c>
      <c r="BL94" s="49" t="str">
        <f>IF(D94="","",'Maquette CGRP indicé'!$H$26)</f>
        <v/>
      </c>
      <c r="BM94" s="49" t="str">
        <f>IF(E94="","",'Maquette CGRP indicé'!$H$27)</f>
        <v/>
      </c>
      <c r="BN94" s="49" t="str">
        <f>IF(F94="","",'Maquette CGRP indicé'!$H$28)</f>
        <v/>
      </c>
      <c r="BO94" s="49" t="str">
        <f>IF(G94="","",'Maquette CGRP indicé'!$H$29)</f>
        <v/>
      </c>
      <c r="BP94" s="49" t="str">
        <f>IF(H94="","",'Maquette CGRP indicé'!$H$30)</f>
        <v/>
      </c>
      <c r="BQ94" s="49" t="str">
        <f>IF(I94="","",'Maquette CGRP indicé'!$H$31)</f>
        <v/>
      </c>
      <c r="BR94" s="49" t="str">
        <f>IF(J94="","",'Maquette CGRP indicé'!$H$32)</f>
        <v/>
      </c>
      <c r="BS94" s="49" t="str">
        <f>IF(K94="","",'Maquette CGRP indicé'!$H$33)</f>
        <v/>
      </c>
      <c r="BT94" s="49" t="str">
        <f>IF(L94="","",'Maquette CGRP indicé'!$H$34)</f>
        <v/>
      </c>
      <c r="BU94" s="49" t="str">
        <f>IF(M94="","",'Maquette CGRP indicé'!$H$35)</f>
        <v/>
      </c>
      <c r="BV94" s="49" t="str">
        <f>IF(N94="","",'Maquette CGRP indicé'!$H$36)</f>
        <v/>
      </c>
      <c r="BW94" s="49" t="str">
        <f>IF(O94="","",'Maquette CGRP indicé'!$H$37)</f>
        <v/>
      </c>
      <c r="BX94" s="49" t="str">
        <f>IF(P94="","",'Maquette CGRP indicé'!$H$38)</f>
        <v/>
      </c>
      <c r="BY94" s="49" t="str">
        <f>IF(Q94="","",'Maquette CGRP indicé'!$H$39)</f>
        <v/>
      </c>
      <c r="BZ94" s="72"/>
      <c r="CA94" s="72"/>
      <c r="CB94" s="72"/>
      <c r="CC94" s="72"/>
      <c r="CD94" s="73"/>
      <c r="CE94" s="38" t="str">
        <f>IF(C94="","",'Maquette CGRP indicé'!$I$25)</f>
        <v/>
      </c>
      <c r="CF94" s="39" t="str">
        <f>IF(D94="","",'Maquette CGRP indicé'!$I$26)</f>
        <v/>
      </c>
      <c r="CG94" s="39" t="str">
        <f>IF(E94="","",'Maquette CGRP indicé'!$I$27)</f>
        <v/>
      </c>
      <c r="CH94" s="39" t="str">
        <f>IF(F94="","",'Maquette CGRP indicé'!$I$28)</f>
        <v/>
      </c>
      <c r="CI94" s="39" t="str">
        <f>IF(G94="","",'Maquette CGRP indicé'!$I$29)</f>
        <v/>
      </c>
      <c r="CJ94" s="39" t="str">
        <f>IF(H94="","",'Maquette CGRP indicé'!$I$30)</f>
        <v/>
      </c>
      <c r="CK94" s="39" t="str">
        <f>IF(I94="","",'Maquette CGRP indicé'!$I$31)</f>
        <v/>
      </c>
      <c r="CL94" s="39" t="str">
        <f>IF(J94="","",'Maquette CGRP indicé'!$I$32)</f>
        <v/>
      </c>
      <c r="CM94" s="39" t="str">
        <f>IF(K94="","",'Maquette CGRP indicé'!$I$33)</f>
        <v/>
      </c>
      <c r="CN94" s="39" t="str">
        <f>IF(L94="","",'Maquette CGRP indicé'!$I$34)</f>
        <v/>
      </c>
      <c r="CO94" s="39" t="str">
        <f>IF(M94="","",'Maquette CGRP indicé'!$I$35)</f>
        <v/>
      </c>
      <c r="CP94" s="39" t="str">
        <f>IF(N94="","",'Maquette CGRP indicé'!$I$36)</f>
        <v/>
      </c>
      <c r="CQ94" s="39" t="str">
        <f>IF(O94="","",'Maquette CGRP indicé'!$I$37)</f>
        <v/>
      </c>
      <c r="CR94" s="39" t="str">
        <f>IF(P94="","",'Maquette CGRP indicé'!$I$38)</f>
        <v/>
      </c>
      <c r="CS94" s="39" t="str">
        <f>IF(Q94="","",'Maquette CGRP indicé'!$I$39)</f>
        <v/>
      </c>
      <c r="CT94" s="68"/>
      <c r="CU94" s="68"/>
      <c r="CV94" s="68"/>
      <c r="CW94" s="68"/>
      <c r="CX94" s="69"/>
      <c r="CY94" s="1">
        <f t="shared" si="16"/>
        <v>45383</v>
      </c>
      <c r="CZ94" s="1" t="str">
        <f t="shared" si="17"/>
        <v>04/03-07/04</v>
      </c>
      <c r="DA94" s="22" t="str">
        <f t="shared" si="18"/>
        <v/>
      </c>
      <c r="DB94" s="22" t="str">
        <f t="shared" si="19"/>
        <v/>
      </c>
      <c r="DC94" s="29" t="str">
        <f t="shared" si="20"/>
        <v/>
      </c>
      <c r="DD94" s="29" t="str">
        <f t="shared" si="21"/>
        <v/>
      </c>
      <c r="DE94" s="29" t="str">
        <f t="shared" si="22"/>
        <v/>
      </c>
    </row>
    <row r="95" spans="1:109">
      <c r="A95" s="9">
        <f t="shared" si="23"/>
        <v>45384</v>
      </c>
      <c r="B95" s="9" t="str">
        <f>IF(AND(formules!$K$29="sogarantykids",A95&gt;formules!$F$30),"",VLOOKUP(TEXT(A95,"jj/mm"),formules!B:C,2,FALSE))</f>
        <v>04/03-07/04</v>
      </c>
      <c r="C95" s="63" t="str">
        <f>IF(B95="","",IF(AND(A95&gt;'Maquette CGRP indicé'!$C$25-1,A95&lt;'Maquette CGRP indicé'!$D$25+1),"X",""))</f>
        <v/>
      </c>
      <c r="D95" s="63" t="str">
        <f>IF(B95="","",IF(AND(A95&gt;'Maquette CGRP indicé'!$C$26-1,A95&lt;'Maquette CGRP indicé'!$D$26+1),"X",""))</f>
        <v/>
      </c>
      <c r="E95" s="63" t="str">
        <f>IF(B95="","",IF(AND(A95&gt;'Maquette CGRP indicé'!$C$27-1,A95&lt;'Maquette CGRP indicé'!$D$27+1),"X",""))</f>
        <v/>
      </c>
      <c r="F95" s="63" t="str">
        <f>IF(B95="","",IF(AND(A95&gt;'Maquette CGRP indicé'!$C$28-1,A95&lt;'Maquette CGRP indicé'!$D$28+1),"X",""))</f>
        <v/>
      </c>
      <c r="G95" s="63" t="str">
        <f>IF(B95="","",IF(AND(A95&gt;'Maquette CGRP indicé'!$C$29-1,A95&lt;'Maquette CGRP indicé'!$D$29+1),"X",""))</f>
        <v/>
      </c>
      <c r="H95" s="63" t="str">
        <f>IF(B95="","",IF(AND(A95&gt;'Maquette CGRP indicé'!$C$30-1,A95&lt;'Maquette CGRP indicé'!$D$30+1),"X",""))</f>
        <v/>
      </c>
      <c r="I95" s="63" t="str">
        <f>IF(B95="","",IF(AND(A95&gt;'Maquette CGRP indicé'!$C$31-1,A95&lt;'Maquette CGRP indicé'!$D$31+1),"X",""))</f>
        <v/>
      </c>
      <c r="J95" s="63" t="str">
        <f>IF(B95="","",IF(AND(A95&gt;'Maquette CGRP indicé'!$C$32-1,A95&lt;'Maquette CGRP indicé'!$D$32+1),"X",""))</f>
        <v/>
      </c>
      <c r="K95" s="63" t="str">
        <f>IF(B95="","",IF(AND(A95&gt;'Maquette CGRP indicé'!$C$33-1,A95&lt;'Maquette CGRP indicé'!$D$33+1),"X",""))</f>
        <v/>
      </c>
      <c r="L95" s="63" t="str">
        <f>IF(B95="","",IF(AND(A95&gt;'Maquette CGRP indicé'!$C$34-1,A95&lt;'Maquette CGRP indicé'!$D$34+1),"X",""))</f>
        <v/>
      </c>
      <c r="M95" s="63" t="str">
        <f>IF(B95="","",IF(AND(A95&gt;'Maquette CGRP indicé'!$C$35-1,A95&lt;'Maquette CGRP indicé'!$D$35+1),"X",""))</f>
        <v/>
      </c>
      <c r="N95" s="63" t="str">
        <f>IF(B95="","",IF(AND(A95&gt;'Maquette CGRP indicé'!$C$36-1,A95&lt;'Maquette CGRP indicé'!$D$36+1),"X",""))</f>
        <v/>
      </c>
      <c r="O95" s="63" t="str">
        <f>IF(B95="","",IF(AND(A95&gt;'Maquette CGRP indicé'!$C$37-1,A95&lt;'Maquette CGRP indicé'!$D$37+1),"X",""))</f>
        <v/>
      </c>
      <c r="P95" s="63" t="str">
        <f>IF(B95="","",IF(AND(A95&gt;'Maquette CGRP indicé'!$C$38-1,A95&lt;'Maquette CGRP indicé'!$D$38+1),"X",""))</f>
        <v/>
      </c>
      <c r="Q95" s="63" t="str">
        <f>IF(B95="","",IF(AND(A95&gt;'Maquette CGRP indicé'!$C$39-1,A95&lt;'Maquette CGRP indicé'!$D$39+1),"X",""))</f>
        <v/>
      </c>
      <c r="W95" s="41" t="str">
        <f>IF(C95="","",'Maquette CGRP indicé'!$R$25)</f>
        <v/>
      </c>
      <c r="X95" s="42" t="str">
        <f>IF(D95="","",'Maquette CGRP indicé'!$R$26)</f>
        <v/>
      </c>
      <c r="Y95" s="42" t="str">
        <f>IF(E95="","",'Maquette CGRP indicé'!$R$27)</f>
        <v/>
      </c>
      <c r="Z95" s="42" t="str">
        <f>IF(F95="","",'Maquette CGRP indicé'!$R$28)</f>
        <v/>
      </c>
      <c r="AA95" s="42" t="str">
        <f>IF(G95="","",'Maquette CGRP indicé'!$R$29)</f>
        <v/>
      </c>
      <c r="AB95" s="42" t="str">
        <f>IF(H95="","",'Maquette CGRP indicé'!$R$30)</f>
        <v/>
      </c>
      <c r="AC95" s="42" t="str">
        <f>IF(I95="","",'Maquette CGRP indicé'!$R$31)</f>
        <v/>
      </c>
      <c r="AD95" s="42" t="str">
        <f>IF(J95="","",'Maquette CGRP indicé'!$R$32)</f>
        <v/>
      </c>
      <c r="AE95" s="42" t="str">
        <f>IF(K95="","",'Maquette CGRP indicé'!$R$33)</f>
        <v/>
      </c>
      <c r="AF95" s="42" t="str">
        <f>IF(L95="","",'Maquette CGRP indicé'!$R$34)</f>
        <v/>
      </c>
      <c r="AG95" s="42" t="str">
        <f>IF(M95="","",'Maquette CGRP indicé'!$R$35)</f>
        <v/>
      </c>
      <c r="AH95" s="42" t="str">
        <f>IF(N95="","",'Maquette CGRP indicé'!$R$36)</f>
        <v/>
      </c>
      <c r="AI95" s="42" t="str">
        <f>IF(O95="","",'Maquette CGRP indicé'!$R$37)</f>
        <v/>
      </c>
      <c r="AJ95" s="42" t="str">
        <f>IF(P95="","",'Maquette CGRP indicé'!$R$38)</f>
        <v/>
      </c>
      <c r="AK95" s="42" t="str">
        <f>IF(Q95="","",'Maquette CGRP indicé'!$R$39)</f>
        <v/>
      </c>
      <c r="AL95" s="64"/>
      <c r="AM95" s="64"/>
      <c r="AN95" s="64"/>
      <c r="AO95" s="64"/>
      <c r="AP95" s="65"/>
      <c r="AQ95" s="45" t="str">
        <f>IF(C95="","",'Maquette CGRP indicé'!$G$25)</f>
        <v/>
      </c>
      <c r="AR95" s="46" t="str">
        <f>IF(D95="","",'Maquette CGRP indicé'!$G$26)</f>
        <v/>
      </c>
      <c r="AS95" s="46" t="str">
        <f>IF(E95="","",'Maquette CGRP indicé'!$G$27)</f>
        <v/>
      </c>
      <c r="AT95" s="46" t="str">
        <f>IF(F95="","",'Maquette CGRP indicé'!$G$28)</f>
        <v/>
      </c>
      <c r="AU95" s="46" t="str">
        <f>IF(G95="","",'Maquette CGRP indicé'!$G$29)</f>
        <v/>
      </c>
      <c r="AV95" s="46" t="str">
        <f>IF(H95="","",'Maquette CGRP indicé'!$G$30)</f>
        <v/>
      </c>
      <c r="AW95" s="46" t="str">
        <f>IF(I95="","",'Maquette CGRP indicé'!$G$31)</f>
        <v/>
      </c>
      <c r="AX95" s="46" t="str">
        <f>IF(J95="","",'Maquette CGRP indicé'!$G$32)</f>
        <v/>
      </c>
      <c r="AY95" s="46" t="str">
        <f>IF(K95="","",'Maquette CGRP indicé'!$G$33)</f>
        <v/>
      </c>
      <c r="AZ95" s="46" t="str">
        <f>IF(L95="","",'Maquette CGRP indicé'!$G$34)</f>
        <v/>
      </c>
      <c r="BA95" s="46" t="str">
        <f>IF(M95="","",'Maquette CGRP indicé'!$G$35)</f>
        <v/>
      </c>
      <c r="BB95" s="46" t="str">
        <f>IF(N95="","",'Maquette CGRP indicé'!$G$36)</f>
        <v/>
      </c>
      <c r="BC95" s="46" t="str">
        <f>IF(O95="","",'Maquette CGRP indicé'!$G$37)</f>
        <v/>
      </c>
      <c r="BD95" s="46" t="str">
        <f>IF(P95="","",'Maquette CGRP indicé'!$G$38)</f>
        <v/>
      </c>
      <c r="BE95" s="46" t="str">
        <f>IF(Q95="","",'Maquette CGRP indicé'!$G$39)</f>
        <v/>
      </c>
      <c r="BF95" s="68"/>
      <c r="BG95" s="68"/>
      <c r="BH95" s="68"/>
      <c r="BI95" s="68"/>
      <c r="BJ95" s="69"/>
      <c r="BK95" s="48" t="str">
        <f>IF(C95="","",'Maquette CGRP indicé'!$H$25)</f>
        <v/>
      </c>
      <c r="BL95" s="49" t="str">
        <f>IF(D95="","",'Maquette CGRP indicé'!$H$26)</f>
        <v/>
      </c>
      <c r="BM95" s="49" t="str">
        <f>IF(E95="","",'Maquette CGRP indicé'!$H$27)</f>
        <v/>
      </c>
      <c r="BN95" s="49" t="str">
        <f>IF(F95="","",'Maquette CGRP indicé'!$H$28)</f>
        <v/>
      </c>
      <c r="BO95" s="49" t="str">
        <f>IF(G95="","",'Maquette CGRP indicé'!$H$29)</f>
        <v/>
      </c>
      <c r="BP95" s="49" t="str">
        <f>IF(H95="","",'Maquette CGRP indicé'!$H$30)</f>
        <v/>
      </c>
      <c r="BQ95" s="49" t="str">
        <f>IF(I95="","",'Maquette CGRP indicé'!$H$31)</f>
        <v/>
      </c>
      <c r="BR95" s="49" t="str">
        <f>IF(J95="","",'Maquette CGRP indicé'!$H$32)</f>
        <v/>
      </c>
      <c r="BS95" s="49" t="str">
        <f>IF(K95="","",'Maquette CGRP indicé'!$H$33)</f>
        <v/>
      </c>
      <c r="BT95" s="49" t="str">
        <f>IF(L95="","",'Maquette CGRP indicé'!$H$34)</f>
        <v/>
      </c>
      <c r="BU95" s="49" t="str">
        <f>IF(M95="","",'Maquette CGRP indicé'!$H$35)</f>
        <v/>
      </c>
      <c r="BV95" s="49" t="str">
        <f>IF(N95="","",'Maquette CGRP indicé'!$H$36)</f>
        <v/>
      </c>
      <c r="BW95" s="49" t="str">
        <f>IF(O95="","",'Maquette CGRP indicé'!$H$37)</f>
        <v/>
      </c>
      <c r="BX95" s="49" t="str">
        <f>IF(P95="","",'Maquette CGRP indicé'!$H$38)</f>
        <v/>
      </c>
      <c r="BY95" s="49" t="str">
        <f>IF(Q95="","",'Maquette CGRP indicé'!$H$39)</f>
        <v/>
      </c>
      <c r="BZ95" s="72"/>
      <c r="CA95" s="72"/>
      <c r="CB95" s="72"/>
      <c r="CC95" s="72"/>
      <c r="CD95" s="73"/>
      <c r="CE95" s="38" t="str">
        <f>IF(C95="","",'Maquette CGRP indicé'!$I$25)</f>
        <v/>
      </c>
      <c r="CF95" s="39" t="str">
        <f>IF(D95="","",'Maquette CGRP indicé'!$I$26)</f>
        <v/>
      </c>
      <c r="CG95" s="39" t="str">
        <f>IF(E95="","",'Maquette CGRP indicé'!$I$27)</f>
        <v/>
      </c>
      <c r="CH95" s="39" t="str">
        <f>IF(F95="","",'Maquette CGRP indicé'!$I$28)</f>
        <v/>
      </c>
      <c r="CI95" s="39" t="str">
        <f>IF(G95="","",'Maquette CGRP indicé'!$I$29)</f>
        <v/>
      </c>
      <c r="CJ95" s="39" t="str">
        <f>IF(H95="","",'Maquette CGRP indicé'!$I$30)</f>
        <v/>
      </c>
      <c r="CK95" s="39" t="str">
        <f>IF(I95="","",'Maquette CGRP indicé'!$I$31)</f>
        <v/>
      </c>
      <c r="CL95" s="39" t="str">
        <f>IF(J95="","",'Maquette CGRP indicé'!$I$32)</f>
        <v/>
      </c>
      <c r="CM95" s="39" t="str">
        <f>IF(K95="","",'Maquette CGRP indicé'!$I$33)</f>
        <v/>
      </c>
      <c r="CN95" s="39" t="str">
        <f>IF(L95="","",'Maquette CGRP indicé'!$I$34)</f>
        <v/>
      </c>
      <c r="CO95" s="39" t="str">
        <f>IF(M95="","",'Maquette CGRP indicé'!$I$35)</f>
        <v/>
      </c>
      <c r="CP95" s="39" t="str">
        <f>IF(N95="","",'Maquette CGRP indicé'!$I$36)</f>
        <v/>
      </c>
      <c r="CQ95" s="39" t="str">
        <f>IF(O95="","",'Maquette CGRP indicé'!$I$37)</f>
        <v/>
      </c>
      <c r="CR95" s="39" t="str">
        <f>IF(P95="","",'Maquette CGRP indicé'!$I$38)</f>
        <v/>
      </c>
      <c r="CS95" s="39" t="str">
        <f>IF(Q95="","",'Maquette CGRP indicé'!$I$39)</f>
        <v/>
      </c>
      <c r="CT95" s="68"/>
      <c r="CU95" s="68"/>
      <c r="CV95" s="68"/>
      <c r="CW95" s="68"/>
      <c r="CX95" s="69"/>
      <c r="CY95" s="1">
        <f t="shared" si="16"/>
        <v>45384</v>
      </c>
      <c r="CZ95" s="1" t="str">
        <f t="shared" si="17"/>
        <v>04/03-07/04</v>
      </c>
      <c r="DA95" s="22" t="str">
        <f t="shared" si="18"/>
        <v/>
      </c>
      <c r="DB95" s="22" t="str">
        <f t="shared" si="19"/>
        <v/>
      </c>
      <c r="DC95" s="29" t="str">
        <f t="shared" si="20"/>
        <v/>
      </c>
      <c r="DD95" s="29" t="str">
        <f t="shared" si="21"/>
        <v/>
      </c>
      <c r="DE95" s="29" t="str">
        <f t="shared" si="22"/>
        <v/>
      </c>
    </row>
    <row r="96" spans="1:109">
      <c r="A96" s="9">
        <f t="shared" si="23"/>
        <v>45385</v>
      </c>
      <c r="B96" s="9" t="str">
        <f>IF(AND(formules!$K$29="sogarantykids",A96&gt;formules!$F$30),"",VLOOKUP(TEXT(A96,"jj/mm"),formules!B:C,2,FALSE))</f>
        <v>04/03-07/04</v>
      </c>
      <c r="C96" s="63" t="str">
        <f>IF(B96="","",IF(AND(A96&gt;'Maquette CGRP indicé'!$C$25-1,A96&lt;'Maquette CGRP indicé'!$D$25+1),"X",""))</f>
        <v/>
      </c>
      <c r="D96" s="63" t="str">
        <f>IF(B96="","",IF(AND(A96&gt;'Maquette CGRP indicé'!$C$26-1,A96&lt;'Maquette CGRP indicé'!$D$26+1),"X",""))</f>
        <v/>
      </c>
      <c r="E96" s="63" t="str">
        <f>IF(B96="","",IF(AND(A96&gt;'Maquette CGRP indicé'!$C$27-1,A96&lt;'Maquette CGRP indicé'!$D$27+1),"X",""))</f>
        <v/>
      </c>
      <c r="F96" s="63" t="str">
        <f>IF(B96="","",IF(AND(A96&gt;'Maquette CGRP indicé'!$C$28-1,A96&lt;'Maquette CGRP indicé'!$D$28+1),"X",""))</f>
        <v/>
      </c>
      <c r="G96" s="63" t="str">
        <f>IF(B96="","",IF(AND(A96&gt;'Maquette CGRP indicé'!$C$29-1,A96&lt;'Maquette CGRP indicé'!$D$29+1),"X",""))</f>
        <v/>
      </c>
      <c r="H96" s="63" t="str">
        <f>IF(B96="","",IF(AND(A96&gt;'Maquette CGRP indicé'!$C$30-1,A96&lt;'Maquette CGRP indicé'!$D$30+1),"X",""))</f>
        <v/>
      </c>
      <c r="I96" s="63" t="str">
        <f>IF(B96="","",IF(AND(A96&gt;'Maquette CGRP indicé'!$C$31-1,A96&lt;'Maquette CGRP indicé'!$D$31+1),"X",""))</f>
        <v/>
      </c>
      <c r="J96" s="63" t="str">
        <f>IF(B96="","",IF(AND(A96&gt;'Maquette CGRP indicé'!$C$32-1,A96&lt;'Maquette CGRP indicé'!$D$32+1),"X",""))</f>
        <v/>
      </c>
      <c r="K96" s="63" t="str">
        <f>IF(B96="","",IF(AND(A96&gt;'Maquette CGRP indicé'!$C$33-1,A96&lt;'Maquette CGRP indicé'!$D$33+1),"X",""))</f>
        <v/>
      </c>
      <c r="L96" s="63" t="str">
        <f>IF(B96="","",IF(AND(A96&gt;'Maquette CGRP indicé'!$C$34-1,A96&lt;'Maquette CGRP indicé'!$D$34+1),"X",""))</f>
        <v/>
      </c>
      <c r="M96" s="63" t="str">
        <f>IF(B96="","",IF(AND(A96&gt;'Maquette CGRP indicé'!$C$35-1,A96&lt;'Maquette CGRP indicé'!$D$35+1),"X",""))</f>
        <v/>
      </c>
      <c r="N96" s="63" t="str">
        <f>IF(B96="","",IF(AND(A96&gt;'Maquette CGRP indicé'!$C$36-1,A96&lt;'Maquette CGRP indicé'!$D$36+1),"X",""))</f>
        <v/>
      </c>
      <c r="O96" s="63" t="str">
        <f>IF(B96="","",IF(AND(A96&gt;'Maquette CGRP indicé'!$C$37-1,A96&lt;'Maquette CGRP indicé'!$D$37+1),"X",""))</f>
        <v/>
      </c>
      <c r="P96" s="63" t="str">
        <f>IF(B96="","",IF(AND(A96&gt;'Maquette CGRP indicé'!$C$38-1,A96&lt;'Maquette CGRP indicé'!$D$38+1),"X",""))</f>
        <v/>
      </c>
      <c r="Q96" s="63" t="str">
        <f>IF(B96="","",IF(AND(A96&gt;'Maquette CGRP indicé'!$C$39-1,A96&lt;'Maquette CGRP indicé'!$D$39+1),"X",""))</f>
        <v/>
      </c>
      <c r="W96" s="41" t="str">
        <f>IF(C96="","",'Maquette CGRP indicé'!$R$25)</f>
        <v/>
      </c>
      <c r="X96" s="42" t="str">
        <f>IF(D96="","",'Maquette CGRP indicé'!$R$26)</f>
        <v/>
      </c>
      <c r="Y96" s="42" t="str">
        <f>IF(E96="","",'Maquette CGRP indicé'!$R$27)</f>
        <v/>
      </c>
      <c r="Z96" s="42" t="str">
        <f>IF(F96="","",'Maquette CGRP indicé'!$R$28)</f>
        <v/>
      </c>
      <c r="AA96" s="42" t="str">
        <f>IF(G96="","",'Maquette CGRP indicé'!$R$29)</f>
        <v/>
      </c>
      <c r="AB96" s="42" t="str">
        <f>IF(H96="","",'Maquette CGRP indicé'!$R$30)</f>
        <v/>
      </c>
      <c r="AC96" s="42" t="str">
        <f>IF(I96="","",'Maquette CGRP indicé'!$R$31)</f>
        <v/>
      </c>
      <c r="AD96" s="42" t="str">
        <f>IF(J96="","",'Maquette CGRP indicé'!$R$32)</f>
        <v/>
      </c>
      <c r="AE96" s="42" t="str">
        <f>IF(K96="","",'Maquette CGRP indicé'!$R$33)</f>
        <v/>
      </c>
      <c r="AF96" s="42" t="str">
        <f>IF(L96="","",'Maquette CGRP indicé'!$R$34)</f>
        <v/>
      </c>
      <c r="AG96" s="42" t="str">
        <f>IF(M96="","",'Maquette CGRP indicé'!$R$35)</f>
        <v/>
      </c>
      <c r="AH96" s="42" t="str">
        <f>IF(N96="","",'Maquette CGRP indicé'!$R$36)</f>
        <v/>
      </c>
      <c r="AI96" s="42" t="str">
        <f>IF(O96="","",'Maquette CGRP indicé'!$R$37)</f>
        <v/>
      </c>
      <c r="AJ96" s="42" t="str">
        <f>IF(P96="","",'Maquette CGRP indicé'!$R$38)</f>
        <v/>
      </c>
      <c r="AK96" s="42" t="str">
        <f>IF(Q96="","",'Maquette CGRP indicé'!$R$39)</f>
        <v/>
      </c>
      <c r="AL96" s="64"/>
      <c r="AM96" s="64"/>
      <c r="AN96" s="64"/>
      <c r="AO96" s="64"/>
      <c r="AP96" s="65"/>
      <c r="AQ96" s="45" t="str">
        <f>IF(C96="","",'Maquette CGRP indicé'!$G$25)</f>
        <v/>
      </c>
      <c r="AR96" s="46" t="str">
        <f>IF(D96="","",'Maquette CGRP indicé'!$G$26)</f>
        <v/>
      </c>
      <c r="AS96" s="46" t="str">
        <f>IF(E96="","",'Maquette CGRP indicé'!$G$27)</f>
        <v/>
      </c>
      <c r="AT96" s="46" t="str">
        <f>IF(F96="","",'Maquette CGRP indicé'!$G$28)</f>
        <v/>
      </c>
      <c r="AU96" s="46" t="str">
        <f>IF(G96="","",'Maquette CGRP indicé'!$G$29)</f>
        <v/>
      </c>
      <c r="AV96" s="46" t="str">
        <f>IF(H96="","",'Maquette CGRP indicé'!$G$30)</f>
        <v/>
      </c>
      <c r="AW96" s="46" t="str">
        <f>IF(I96="","",'Maquette CGRP indicé'!$G$31)</f>
        <v/>
      </c>
      <c r="AX96" s="46" t="str">
        <f>IF(J96="","",'Maquette CGRP indicé'!$G$32)</f>
        <v/>
      </c>
      <c r="AY96" s="46" t="str">
        <f>IF(K96="","",'Maquette CGRP indicé'!$G$33)</f>
        <v/>
      </c>
      <c r="AZ96" s="46" t="str">
        <f>IF(L96="","",'Maquette CGRP indicé'!$G$34)</f>
        <v/>
      </c>
      <c r="BA96" s="46" t="str">
        <f>IF(M96="","",'Maquette CGRP indicé'!$G$35)</f>
        <v/>
      </c>
      <c r="BB96" s="46" t="str">
        <f>IF(N96="","",'Maquette CGRP indicé'!$G$36)</f>
        <v/>
      </c>
      <c r="BC96" s="46" t="str">
        <f>IF(O96="","",'Maquette CGRP indicé'!$G$37)</f>
        <v/>
      </c>
      <c r="BD96" s="46" t="str">
        <f>IF(P96="","",'Maquette CGRP indicé'!$G$38)</f>
        <v/>
      </c>
      <c r="BE96" s="46" t="str">
        <f>IF(Q96="","",'Maquette CGRP indicé'!$G$39)</f>
        <v/>
      </c>
      <c r="BF96" s="68"/>
      <c r="BG96" s="68"/>
      <c r="BH96" s="68"/>
      <c r="BI96" s="68"/>
      <c r="BJ96" s="69"/>
      <c r="BK96" s="48" t="str">
        <f>IF(C96="","",'Maquette CGRP indicé'!$H$25)</f>
        <v/>
      </c>
      <c r="BL96" s="49" t="str">
        <f>IF(D96="","",'Maquette CGRP indicé'!$H$26)</f>
        <v/>
      </c>
      <c r="BM96" s="49" t="str">
        <f>IF(E96="","",'Maquette CGRP indicé'!$H$27)</f>
        <v/>
      </c>
      <c r="BN96" s="49" t="str">
        <f>IF(F96="","",'Maquette CGRP indicé'!$H$28)</f>
        <v/>
      </c>
      <c r="BO96" s="49" t="str">
        <f>IF(G96="","",'Maquette CGRP indicé'!$H$29)</f>
        <v/>
      </c>
      <c r="BP96" s="49" t="str">
        <f>IF(H96="","",'Maquette CGRP indicé'!$H$30)</f>
        <v/>
      </c>
      <c r="BQ96" s="49" t="str">
        <f>IF(I96="","",'Maquette CGRP indicé'!$H$31)</f>
        <v/>
      </c>
      <c r="BR96" s="49" t="str">
        <f>IF(J96="","",'Maquette CGRP indicé'!$H$32)</f>
        <v/>
      </c>
      <c r="BS96" s="49" t="str">
        <f>IF(K96="","",'Maquette CGRP indicé'!$H$33)</f>
        <v/>
      </c>
      <c r="BT96" s="49" t="str">
        <f>IF(L96="","",'Maquette CGRP indicé'!$H$34)</f>
        <v/>
      </c>
      <c r="BU96" s="49" t="str">
        <f>IF(M96="","",'Maquette CGRP indicé'!$H$35)</f>
        <v/>
      </c>
      <c r="BV96" s="49" t="str">
        <f>IF(N96="","",'Maquette CGRP indicé'!$H$36)</f>
        <v/>
      </c>
      <c r="BW96" s="49" t="str">
        <f>IF(O96="","",'Maquette CGRP indicé'!$H$37)</f>
        <v/>
      </c>
      <c r="BX96" s="49" t="str">
        <f>IF(P96="","",'Maquette CGRP indicé'!$H$38)</f>
        <v/>
      </c>
      <c r="BY96" s="49" t="str">
        <f>IF(Q96="","",'Maquette CGRP indicé'!$H$39)</f>
        <v/>
      </c>
      <c r="BZ96" s="72"/>
      <c r="CA96" s="72"/>
      <c r="CB96" s="72"/>
      <c r="CC96" s="72"/>
      <c r="CD96" s="73"/>
      <c r="CE96" s="38" t="str">
        <f>IF(C96="","",'Maquette CGRP indicé'!$I$25)</f>
        <v/>
      </c>
      <c r="CF96" s="39" t="str">
        <f>IF(D96="","",'Maquette CGRP indicé'!$I$26)</f>
        <v/>
      </c>
      <c r="CG96" s="39" t="str">
        <f>IF(E96="","",'Maquette CGRP indicé'!$I$27)</f>
        <v/>
      </c>
      <c r="CH96" s="39" t="str">
        <f>IF(F96="","",'Maquette CGRP indicé'!$I$28)</f>
        <v/>
      </c>
      <c r="CI96" s="39" t="str">
        <f>IF(G96="","",'Maquette CGRP indicé'!$I$29)</f>
        <v/>
      </c>
      <c r="CJ96" s="39" t="str">
        <f>IF(H96="","",'Maquette CGRP indicé'!$I$30)</f>
        <v/>
      </c>
      <c r="CK96" s="39" t="str">
        <f>IF(I96="","",'Maquette CGRP indicé'!$I$31)</f>
        <v/>
      </c>
      <c r="CL96" s="39" t="str">
        <f>IF(J96="","",'Maquette CGRP indicé'!$I$32)</f>
        <v/>
      </c>
      <c r="CM96" s="39" t="str">
        <f>IF(K96="","",'Maquette CGRP indicé'!$I$33)</f>
        <v/>
      </c>
      <c r="CN96" s="39" t="str">
        <f>IF(L96="","",'Maquette CGRP indicé'!$I$34)</f>
        <v/>
      </c>
      <c r="CO96" s="39" t="str">
        <f>IF(M96="","",'Maquette CGRP indicé'!$I$35)</f>
        <v/>
      </c>
      <c r="CP96" s="39" t="str">
        <f>IF(N96="","",'Maquette CGRP indicé'!$I$36)</f>
        <v/>
      </c>
      <c r="CQ96" s="39" t="str">
        <f>IF(O96="","",'Maquette CGRP indicé'!$I$37)</f>
        <v/>
      </c>
      <c r="CR96" s="39" t="str">
        <f>IF(P96="","",'Maquette CGRP indicé'!$I$38)</f>
        <v/>
      </c>
      <c r="CS96" s="39" t="str">
        <f>IF(Q96="","",'Maquette CGRP indicé'!$I$39)</f>
        <v/>
      </c>
      <c r="CT96" s="68"/>
      <c r="CU96" s="68"/>
      <c r="CV96" s="68"/>
      <c r="CW96" s="68"/>
      <c r="CX96" s="69"/>
      <c r="CY96" s="1">
        <f t="shared" si="16"/>
        <v>45385</v>
      </c>
      <c r="CZ96" s="1" t="str">
        <f t="shared" si="17"/>
        <v>04/03-07/04</v>
      </c>
      <c r="DA96" s="22" t="str">
        <f t="shared" si="18"/>
        <v/>
      </c>
      <c r="DB96" s="22" t="str">
        <f t="shared" si="19"/>
        <v/>
      </c>
      <c r="DC96" s="29" t="str">
        <f t="shared" si="20"/>
        <v/>
      </c>
      <c r="DD96" s="29" t="str">
        <f t="shared" si="21"/>
        <v/>
      </c>
      <c r="DE96" s="29" t="str">
        <f t="shared" si="22"/>
        <v/>
      </c>
    </row>
    <row r="97" spans="1:109">
      <c r="A97" s="9">
        <f t="shared" si="23"/>
        <v>45386</v>
      </c>
      <c r="B97" s="9" t="str">
        <f>IF(AND(formules!$K$29="sogarantykids",A97&gt;formules!$F$30),"",VLOOKUP(TEXT(A97,"jj/mm"),formules!B:C,2,FALSE))</f>
        <v>04/03-07/04</v>
      </c>
      <c r="C97" s="63" t="str">
        <f>IF(B97="","",IF(AND(A97&gt;'Maquette CGRP indicé'!$C$25-1,A97&lt;'Maquette CGRP indicé'!$D$25+1),"X",""))</f>
        <v/>
      </c>
      <c r="D97" s="63" t="str">
        <f>IF(B97="","",IF(AND(A97&gt;'Maquette CGRP indicé'!$C$26-1,A97&lt;'Maquette CGRP indicé'!$D$26+1),"X",""))</f>
        <v/>
      </c>
      <c r="E97" s="63" t="str">
        <f>IF(B97="","",IF(AND(A97&gt;'Maquette CGRP indicé'!$C$27-1,A97&lt;'Maquette CGRP indicé'!$D$27+1),"X",""))</f>
        <v/>
      </c>
      <c r="F97" s="63" t="str">
        <f>IF(B97="","",IF(AND(A97&gt;'Maquette CGRP indicé'!$C$28-1,A97&lt;'Maquette CGRP indicé'!$D$28+1),"X",""))</f>
        <v/>
      </c>
      <c r="G97" s="63" t="str">
        <f>IF(B97="","",IF(AND(A97&gt;'Maquette CGRP indicé'!$C$29-1,A97&lt;'Maquette CGRP indicé'!$D$29+1),"X",""))</f>
        <v/>
      </c>
      <c r="H97" s="63" t="str">
        <f>IF(B97="","",IF(AND(A97&gt;'Maquette CGRP indicé'!$C$30-1,A97&lt;'Maquette CGRP indicé'!$D$30+1),"X",""))</f>
        <v/>
      </c>
      <c r="I97" s="63" t="str">
        <f>IF(B97="","",IF(AND(A97&gt;'Maquette CGRP indicé'!$C$31-1,A97&lt;'Maquette CGRP indicé'!$D$31+1),"X",""))</f>
        <v/>
      </c>
      <c r="J97" s="63" t="str">
        <f>IF(B97="","",IF(AND(A97&gt;'Maquette CGRP indicé'!$C$32-1,A97&lt;'Maquette CGRP indicé'!$D$32+1),"X",""))</f>
        <v/>
      </c>
      <c r="K97" s="63" t="str">
        <f>IF(B97="","",IF(AND(A97&gt;'Maquette CGRP indicé'!$C$33-1,A97&lt;'Maquette CGRP indicé'!$D$33+1),"X",""))</f>
        <v/>
      </c>
      <c r="L97" s="63" t="str">
        <f>IF(B97="","",IF(AND(A97&gt;'Maquette CGRP indicé'!$C$34-1,A97&lt;'Maquette CGRP indicé'!$D$34+1),"X",""))</f>
        <v/>
      </c>
      <c r="M97" s="63" t="str">
        <f>IF(B97="","",IF(AND(A97&gt;'Maquette CGRP indicé'!$C$35-1,A97&lt;'Maquette CGRP indicé'!$D$35+1),"X",""))</f>
        <v/>
      </c>
      <c r="N97" s="63" t="str">
        <f>IF(B97="","",IF(AND(A97&gt;'Maquette CGRP indicé'!$C$36-1,A97&lt;'Maquette CGRP indicé'!$D$36+1),"X",""))</f>
        <v/>
      </c>
      <c r="O97" s="63" t="str">
        <f>IF(B97="","",IF(AND(A97&gt;'Maquette CGRP indicé'!$C$37-1,A97&lt;'Maquette CGRP indicé'!$D$37+1),"X",""))</f>
        <v/>
      </c>
      <c r="P97" s="63" t="str">
        <f>IF(B97="","",IF(AND(A97&gt;'Maquette CGRP indicé'!$C$38-1,A97&lt;'Maquette CGRP indicé'!$D$38+1),"X",""))</f>
        <v/>
      </c>
      <c r="Q97" s="63" t="str">
        <f>IF(B97="","",IF(AND(A97&gt;'Maquette CGRP indicé'!$C$39-1,A97&lt;'Maquette CGRP indicé'!$D$39+1),"X",""))</f>
        <v/>
      </c>
      <c r="W97" s="41" t="str">
        <f>IF(C97="","",'Maquette CGRP indicé'!$R$25)</f>
        <v/>
      </c>
      <c r="X97" s="42" t="str">
        <f>IF(D97="","",'Maquette CGRP indicé'!$R$26)</f>
        <v/>
      </c>
      <c r="Y97" s="42" t="str">
        <f>IF(E97="","",'Maquette CGRP indicé'!$R$27)</f>
        <v/>
      </c>
      <c r="Z97" s="42" t="str">
        <f>IF(F97="","",'Maquette CGRP indicé'!$R$28)</f>
        <v/>
      </c>
      <c r="AA97" s="42" t="str">
        <f>IF(G97="","",'Maquette CGRP indicé'!$R$29)</f>
        <v/>
      </c>
      <c r="AB97" s="42" t="str">
        <f>IF(H97="","",'Maquette CGRP indicé'!$R$30)</f>
        <v/>
      </c>
      <c r="AC97" s="42" t="str">
        <f>IF(I97="","",'Maquette CGRP indicé'!$R$31)</f>
        <v/>
      </c>
      <c r="AD97" s="42" t="str">
        <f>IF(J97="","",'Maquette CGRP indicé'!$R$32)</f>
        <v/>
      </c>
      <c r="AE97" s="42" t="str">
        <f>IF(K97="","",'Maquette CGRP indicé'!$R$33)</f>
        <v/>
      </c>
      <c r="AF97" s="42" t="str">
        <f>IF(L97="","",'Maquette CGRP indicé'!$R$34)</f>
        <v/>
      </c>
      <c r="AG97" s="42" t="str">
        <f>IF(M97="","",'Maquette CGRP indicé'!$R$35)</f>
        <v/>
      </c>
      <c r="AH97" s="42" t="str">
        <f>IF(N97="","",'Maquette CGRP indicé'!$R$36)</f>
        <v/>
      </c>
      <c r="AI97" s="42" t="str">
        <f>IF(O97="","",'Maquette CGRP indicé'!$R$37)</f>
        <v/>
      </c>
      <c r="AJ97" s="42" t="str">
        <f>IF(P97="","",'Maquette CGRP indicé'!$R$38)</f>
        <v/>
      </c>
      <c r="AK97" s="42" t="str">
        <f>IF(Q97="","",'Maquette CGRP indicé'!$R$39)</f>
        <v/>
      </c>
      <c r="AL97" s="64"/>
      <c r="AM97" s="64"/>
      <c r="AN97" s="64"/>
      <c r="AO97" s="64"/>
      <c r="AP97" s="65"/>
      <c r="AQ97" s="45" t="str">
        <f>IF(C97="","",'Maquette CGRP indicé'!$G$25)</f>
        <v/>
      </c>
      <c r="AR97" s="46" t="str">
        <f>IF(D97="","",'Maquette CGRP indicé'!$G$26)</f>
        <v/>
      </c>
      <c r="AS97" s="46" t="str">
        <f>IF(E97="","",'Maquette CGRP indicé'!$G$27)</f>
        <v/>
      </c>
      <c r="AT97" s="46" t="str">
        <f>IF(F97="","",'Maquette CGRP indicé'!$G$28)</f>
        <v/>
      </c>
      <c r="AU97" s="46" t="str">
        <f>IF(G97="","",'Maquette CGRP indicé'!$G$29)</f>
        <v/>
      </c>
      <c r="AV97" s="46" t="str">
        <f>IF(H97="","",'Maquette CGRP indicé'!$G$30)</f>
        <v/>
      </c>
      <c r="AW97" s="46" t="str">
        <f>IF(I97="","",'Maquette CGRP indicé'!$G$31)</f>
        <v/>
      </c>
      <c r="AX97" s="46" t="str">
        <f>IF(J97="","",'Maquette CGRP indicé'!$G$32)</f>
        <v/>
      </c>
      <c r="AY97" s="46" t="str">
        <f>IF(K97="","",'Maquette CGRP indicé'!$G$33)</f>
        <v/>
      </c>
      <c r="AZ97" s="46" t="str">
        <f>IF(L97="","",'Maquette CGRP indicé'!$G$34)</f>
        <v/>
      </c>
      <c r="BA97" s="46" t="str">
        <f>IF(M97="","",'Maquette CGRP indicé'!$G$35)</f>
        <v/>
      </c>
      <c r="BB97" s="46" t="str">
        <f>IF(N97="","",'Maquette CGRP indicé'!$G$36)</f>
        <v/>
      </c>
      <c r="BC97" s="46" t="str">
        <f>IF(O97="","",'Maquette CGRP indicé'!$G$37)</f>
        <v/>
      </c>
      <c r="BD97" s="46" t="str">
        <f>IF(P97="","",'Maquette CGRP indicé'!$G$38)</f>
        <v/>
      </c>
      <c r="BE97" s="46" t="str">
        <f>IF(Q97="","",'Maquette CGRP indicé'!$G$39)</f>
        <v/>
      </c>
      <c r="BF97" s="68"/>
      <c r="BG97" s="68"/>
      <c r="BH97" s="68"/>
      <c r="BI97" s="68"/>
      <c r="BJ97" s="69"/>
      <c r="BK97" s="48" t="str">
        <f>IF(C97="","",'Maquette CGRP indicé'!$H$25)</f>
        <v/>
      </c>
      <c r="BL97" s="49" t="str">
        <f>IF(D97="","",'Maquette CGRP indicé'!$H$26)</f>
        <v/>
      </c>
      <c r="BM97" s="49" t="str">
        <f>IF(E97="","",'Maquette CGRP indicé'!$H$27)</f>
        <v/>
      </c>
      <c r="BN97" s="49" t="str">
        <f>IF(F97="","",'Maquette CGRP indicé'!$H$28)</f>
        <v/>
      </c>
      <c r="BO97" s="49" t="str">
        <f>IF(G97="","",'Maquette CGRP indicé'!$H$29)</f>
        <v/>
      </c>
      <c r="BP97" s="49" t="str">
        <f>IF(H97="","",'Maquette CGRP indicé'!$H$30)</f>
        <v/>
      </c>
      <c r="BQ97" s="49" t="str">
        <f>IF(I97="","",'Maquette CGRP indicé'!$H$31)</f>
        <v/>
      </c>
      <c r="BR97" s="49" t="str">
        <f>IF(J97="","",'Maquette CGRP indicé'!$H$32)</f>
        <v/>
      </c>
      <c r="BS97" s="49" t="str">
        <f>IF(K97="","",'Maquette CGRP indicé'!$H$33)</f>
        <v/>
      </c>
      <c r="BT97" s="49" t="str">
        <f>IF(L97="","",'Maquette CGRP indicé'!$H$34)</f>
        <v/>
      </c>
      <c r="BU97" s="49" t="str">
        <f>IF(M97="","",'Maquette CGRP indicé'!$H$35)</f>
        <v/>
      </c>
      <c r="BV97" s="49" t="str">
        <f>IF(N97="","",'Maquette CGRP indicé'!$H$36)</f>
        <v/>
      </c>
      <c r="BW97" s="49" t="str">
        <f>IF(O97="","",'Maquette CGRP indicé'!$H$37)</f>
        <v/>
      </c>
      <c r="BX97" s="49" t="str">
        <f>IF(P97="","",'Maquette CGRP indicé'!$H$38)</f>
        <v/>
      </c>
      <c r="BY97" s="49" t="str">
        <f>IF(Q97="","",'Maquette CGRP indicé'!$H$39)</f>
        <v/>
      </c>
      <c r="BZ97" s="72"/>
      <c r="CA97" s="72"/>
      <c r="CB97" s="72"/>
      <c r="CC97" s="72"/>
      <c r="CD97" s="73"/>
      <c r="CE97" s="38" t="str">
        <f>IF(C97="","",'Maquette CGRP indicé'!$I$25)</f>
        <v/>
      </c>
      <c r="CF97" s="39" t="str">
        <f>IF(D97="","",'Maquette CGRP indicé'!$I$26)</f>
        <v/>
      </c>
      <c r="CG97" s="39" t="str">
        <f>IF(E97="","",'Maquette CGRP indicé'!$I$27)</f>
        <v/>
      </c>
      <c r="CH97" s="39" t="str">
        <f>IF(F97="","",'Maquette CGRP indicé'!$I$28)</f>
        <v/>
      </c>
      <c r="CI97" s="39" t="str">
        <f>IF(G97="","",'Maquette CGRP indicé'!$I$29)</f>
        <v/>
      </c>
      <c r="CJ97" s="39" t="str">
        <f>IF(H97="","",'Maquette CGRP indicé'!$I$30)</f>
        <v/>
      </c>
      <c r="CK97" s="39" t="str">
        <f>IF(I97="","",'Maquette CGRP indicé'!$I$31)</f>
        <v/>
      </c>
      <c r="CL97" s="39" t="str">
        <f>IF(J97="","",'Maquette CGRP indicé'!$I$32)</f>
        <v/>
      </c>
      <c r="CM97" s="39" t="str">
        <f>IF(K97="","",'Maquette CGRP indicé'!$I$33)</f>
        <v/>
      </c>
      <c r="CN97" s="39" t="str">
        <f>IF(L97="","",'Maquette CGRP indicé'!$I$34)</f>
        <v/>
      </c>
      <c r="CO97" s="39" t="str">
        <f>IF(M97="","",'Maquette CGRP indicé'!$I$35)</f>
        <v/>
      </c>
      <c r="CP97" s="39" t="str">
        <f>IF(N97="","",'Maquette CGRP indicé'!$I$36)</f>
        <v/>
      </c>
      <c r="CQ97" s="39" t="str">
        <f>IF(O97="","",'Maquette CGRP indicé'!$I$37)</f>
        <v/>
      </c>
      <c r="CR97" s="39" t="str">
        <f>IF(P97="","",'Maquette CGRP indicé'!$I$38)</f>
        <v/>
      </c>
      <c r="CS97" s="39" t="str">
        <f>IF(Q97="","",'Maquette CGRP indicé'!$I$39)</f>
        <v/>
      </c>
      <c r="CT97" s="68"/>
      <c r="CU97" s="68"/>
      <c r="CV97" s="68"/>
      <c r="CW97" s="68"/>
      <c r="CX97" s="69"/>
      <c r="CY97" s="1">
        <f t="shared" si="16"/>
        <v>45386</v>
      </c>
      <c r="CZ97" s="1" t="str">
        <f t="shared" si="17"/>
        <v>04/03-07/04</v>
      </c>
      <c r="DA97" s="22" t="str">
        <f t="shared" si="18"/>
        <v/>
      </c>
      <c r="DB97" s="22" t="str">
        <f t="shared" si="19"/>
        <v/>
      </c>
      <c r="DC97" s="29" t="str">
        <f t="shared" si="20"/>
        <v/>
      </c>
      <c r="DD97" s="29" t="str">
        <f t="shared" si="21"/>
        <v/>
      </c>
      <c r="DE97" s="29" t="str">
        <f t="shared" si="22"/>
        <v/>
      </c>
    </row>
    <row r="98" spans="1:109">
      <c r="A98" s="9">
        <f t="shared" si="23"/>
        <v>45387</v>
      </c>
      <c r="B98" s="9" t="str">
        <f>IF(AND(formules!$K$29="sogarantykids",A98&gt;formules!$F$30),"",VLOOKUP(TEXT(A98,"jj/mm"),formules!B:C,2,FALSE))</f>
        <v>04/03-07/04</v>
      </c>
      <c r="C98" s="63" t="str">
        <f>IF(B98="","",IF(AND(A98&gt;'Maquette CGRP indicé'!$C$25-1,A98&lt;'Maquette CGRP indicé'!$D$25+1),"X",""))</f>
        <v/>
      </c>
      <c r="D98" s="63" t="str">
        <f>IF(B98="","",IF(AND(A98&gt;'Maquette CGRP indicé'!$C$26-1,A98&lt;'Maquette CGRP indicé'!$D$26+1),"X",""))</f>
        <v/>
      </c>
      <c r="E98" s="63" t="str">
        <f>IF(B98="","",IF(AND(A98&gt;'Maquette CGRP indicé'!$C$27-1,A98&lt;'Maquette CGRP indicé'!$D$27+1),"X",""))</f>
        <v/>
      </c>
      <c r="F98" s="63" t="str">
        <f>IF(B98="","",IF(AND(A98&gt;'Maquette CGRP indicé'!$C$28-1,A98&lt;'Maquette CGRP indicé'!$D$28+1),"X",""))</f>
        <v/>
      </c>
      <c r="G98" s="63" t="str">
        <f>IF(B98="","",IF(AND(A98&gt;'Maquette CGRP indicé'!$C$29-1,A98&lt;'Maquette CGRP indicé'!$D$29+1),"X",""))</f>
        <v/>
      </c>
      <c r="H98" s="63" t="str">
        <f>IF(B98="","",IF(AND(A98&gt;'Maquette CGRP indicé'!$C$30-1,A98&lt;'Maquette CGRP indicé'!$D$30+1),"X",""))</f>
        <v/>
      </c>
      <c r="I98" s="63" t="str">
        <f>IF(B98="","",IF(AND(A98&gt;'Maquette CGRP indicé'!$C$31-1,A98&lt;'Maquette CGRP indicé'!$D$31+1),"X",""))</f>
        <v/>
      </c>
      <c r="J98" s="63" t="str">
        <f>IF(B98="","",IF(AND(A98&gt;'Maquette CGRP indicé'!$C$32-1,A98&lt;'Maquette CGRP indicé'!$D$32+1),"X",""))</f>
        <v/>
      </c>
      <c r="K98" s="63" t="str">
        <f>IF(B98="","",IF(AND(A98&gt;'Maquette CGRP indicé'!$C$33-1,A98&lt;'Maquette CGRP indicé'!$D$33+1),"X",""))</f>
        <v/>
      </c>
      <c r="L98" s="63" t="str">
        <f>IF(B98="","",IF(AND(A98&gt;'Maquette CGRP indicé'!$C$34-1,A98&lt;'Maquette CGRP indicé'!$D$34+1),"X",""))</f>
        <v/>
      </c>
      <c r="M98" s="63" t="str">
        <f>IF(B98="","",IF(AND(A98&gt;'Maquette CGRP indicé'!$C$35-1,A98&lt;'Maquette CGRP indicé'!$D$35+1),"X",""))</f>
        <v/>
      </c>
      <c r="N98" s="63" t="str">
        <f>IF(B98="","",IF(AND(A98&gt;'Maquette CGRP indicé'!$C$36-1,A98&lt;'Maquette CGRP indicé'!$D$36+1),"X",""))</f>
        <v/>
      </c>
      <c r="O98" s="63" t="str">
        <f>IF(B98="","",IF(AND(A98&gt;'Maquette CGRP indicé'!$C$37-1,A98&lt;'Maquette CGRP indicé'!$D$37+1),"X",""))</f>
        <v/>
      </c>
      <c r="P98" s="63" t="str">
        <f>IF(B98="","",IF(AND(A98&gt;'Maquette CGRP indicé'!$C$38-1,A98&lt;'Maquette CGRP indicé'!$D$38+1),"X",""))</f>
        <v/>
      </c>
      <c r="Q98" s="63" t="str">
        <f>IF(B98="","",IF(AND(A98&gt;'Maquette CGRP indicé'!$C$39-1,A98&lt;'Maquette CGRP indicé'!$D$39+1),"X",""))</f>
        <v/>
      </c>
      <c r="W98" s="41" t="str">
        <f>IF(C98="","",'Maquette CGRP indicé'!$R$25)</f>
        <v/>
      </c>
      <c r="X98" s="42" t="str">
        <f>IF(D98="","",'Maquette CGRP indicé'!$R$26)</f>
        <v/>
      </c>
      <c r="Y98" s="42" t="str">
        <f>IF(E98="","",'Maquette CGRP indicé'!$R$27)</f>
        <v/>
      </c>
      <c r="Z98" s="42" t="str">
        <f>IF(F98="","",'Maquette CGRP indicé'!$R$28)</f>
        <v/>
      </c>
      <c r="AA98" s="42" t="str">
        <f>IF(G98="","",'Maquette CGRP indicé'!$R$29)</f>
        <v/>
      </c>
      <c r="AB98" s="42" t="str">
        <f>IF(H98="","",'Maquette CGRP indicé'!$R$30)</f>
        <v/>
      </c>
      <c r="AC98" s="42" t="str">
        <f>IF(I98="","",'Maquette CGRP indicé'!$R$31)</f>
        <v/>
      </c>
      <c r="AD98" s="42" t="str">
        <f>IF(J98="","",'Maquette CGRP indicé'!$R$32)</f>
        <v/>
      </c>
      <c r="AE98" s="42" t="str">
        <f>IF(K98="","",'Maquette CGRP indicé'!$R$33)</f>
        <v/>
      </c>
      <c r="AF98" s="42" t="str">
        <f>IF(L98="","",'Maquette CGRP indicé'!$R$34)</f>
        <v/>
      </c>
      <c r="AG98" s="42" t="str">
        <f>IF(M98="","",'Maquette CGRP indicé'!$R$35)</f>
        <v/>
      </c>
      <c r="AH98" s="42" t="str">
        <f>IF(N98="","",'Maquette CGRP indicé'!$R$36)</f>
        <v/>
      </c>
      <c r="AI98" s="42" t="str">
        <f>IF(O98="","",'Maquette CGRP indicé'!$R$37)</f>
        <v/>
      </c>
      <c r="AJ98" s="42" t="str">
        <f>IF(P98="","",'Maquette CGRP indicé'!$R$38)</f>
        <v/>
      </c>
      <c r="AK98" s="42" t="str">
        <f>IF(Q98="","",'Maquette CGRP indicé'!$R$39)</f>
        <v/>
      </c>
      <c r="AL98" s="64"/>
      <c r="AM98" s="64"/>
      <c r="AN98" s="64"/>
      <c r="AO98" s="64"/>
      <c r="AP98" s="65"/>
      <c r="AQ98" s="45" t="str">
        <f>IF(C98="","",'Maquette CGRP indicé'!$G$25)</f>
        <v/>
      </c>
      <c r="AR98" s="46" t="str">
        <f>IF(D98="","",'Maquette CGRP indicé'!$G$26)</f>
        <v/>
      </c>
      <c r="AS98" s="46" t="str">
        <f>IF(E98="","",'Maquette CGRP indicé'!$G$27)</f>
        <v/>
      </c>
      <c r="AT98" s="46" t="str">
        <f>IF(F98="","",'Maquette CGRP indicé'!$G$28)</f>
        <v/>
      </c>
      <c r="AU98" s="46" t="str">
        <f>IF(G98="","",'Maquette CGRP indicé'!$G$29)</f>
        <v/>
      </c>
      <c r="AV98" s="46" t="str">
        <f>IF(H98="","",'Maquette CGRP indicé'!$G$30)</f>
        <v/>
      </c>
      <c r="AW98" s="46" t="str">
        <f>IF(I98="","",'Maquette CGRP indicé'!$G$31)</f>
        <v/>
      </c>
      <c r="AX98" s="46" t="str">
        <f>IF(J98="","",'Maquette CGRP indicé'!$G$32)</f>
        <v/>
      </c>
      <c r="AY98" s="46" t="str">
        <f>IF(K98="","",'Maquette CGRP indicé'!$G$33)</f>
        <v/>
      </c>
      <c r="AZ98" s="46" t="str">
        <f>IF(L98="","",'Maquette CGRP indicé'!$G$34)</f>
        <v/>
      </c>
      <c r="BA98" s="46" t="str">
        <f>IF(M98="","",'Maquette CGRP indicé'!$G$35)</f>
        <v/>
      </c>
      <c r="BB98" s="46" t="str">
        <f>IF(N98="","",'Maquette CGRP indicé'!$G$36)</f>
        <v/>
      </c>
      <c r="BC98" s="46" t="str">
        <f>IF(O98="","",'Maquette CGRP indicé'!$G$37)</f>
        <v/>
      </c>
      <c r="BD98" s="46" t="str">
        <f>IF(P98="","",'Maquette CGRP indicé'!$G$38)</f>
        <v/>
      </c>
      <c r="BE98" s="46" t="str">
        <f>IF(Q98="","",'Maquette CGRP indicé'!$G$39)</f>
        <v/>
      </c>
      <c r="BF98" s="68"/>
      <c r="BG98" s="68"/>
      <c r="BH98" s="68"/>
      <c r="BI98" s="68"/>
      <c r="BJ98" s="69"/>
      <c r="BK98" s="48" t="str">
        <f>IF(C98="","",'Maquette CGRP indicé'!$H$25)</f>
        <v/>
      </c>
      <c r="BL98" s="49" t="str">
        <f>IF(D98="","",'Maquette CGRP indicé'!$H$26)</f>
        <v/>
      </c>
      <c r="BM98" s="49" t="str">
        <f>IF(E98="","",'Maquette CGRP indicé'!$H$27)</f>
        <v/>
      </c>
      <c r="BN98" s="49" t="str">
        <f>IF(F98="","",'Maquette CGRP indicé'!$H$28)</f>
        <v/>
      </c>
      <c r="BO98" s="49" t="str">
        <f>IF(G98="","",'Maquette CGRP indicé'!$H$29)</f>
        <v/>
      </c>
      <c r="BP98" s="49" t="str">
        <f>IF(H98="","",'Maquette CGRP indicé'!$H$30)</f>
        <v/>
      </c>
      <c r="BQ98" s="49" t="str">
        <f>IF(I98="","",'Maquette CGRP indicé'!$H$31)</f>
        <v/>
      </c>
      <c r="BR98" s="49" t="str">
        <f>IF(J98="","",'Maquette CGRP indicé'!$H$32)</f>
        <v/>
      </c>
      <c r="BS98" s="49" t="str">
        <f>IF(K98="","",'Maquette CGRP indicé'!$H$33)</f>
        <v/>
      </c>
      <c r="BT98" s="49" t="str">
        <f>IF(L98="","",'Maquette CGRP indicé'!$H$34)</f>
        <v/>
      </c>
      <c r="BU98" s="49" t="str">
        <f>IF(M98="","",'Maquette CGRP indicé'!$H$35)</f>
        <v/>
      </c>
      <c r="BV98" s="49" t="str">
        <f>IF(N98="","",'Maquette CGRP indicé'!$H$36)</f>
        <v/>
      </c>
      <c r="BW98" s="49" t="str">
        <f>IF(O98="","",'Maquette CGRP indicé'!$H$37)</f>
        <v/>
      </c>
      <c r="BX98" s="49" t="str">
        <f>IF(P98="","",'Maquette CGRP indicé'!$H$38)</f>
        <v/>
      </c>
      <c r="BY98" s="49" t="str">
        <f>IF(Q98="","",'Maquette CGRP indicé'!$H$39)</f>
        <v/>
      </c>
      <c r="BZ98" s="72"/>
      <c r="CA98" s="72"/>
      <c r="CB98" s="72"/>
      <c r="CC98" s="72"/>
      <c r="CD98" s="73"/>
      <c r="CE98" s="38" t="str">
        <f>IF(C98="","",'Maquette CGRP indicé'!$I$25)</f>
        <v/>
      </c>
      <c r="CF98" s="39" t="str">
        <f>IF(D98="","",'Maquette CGRP indicé'!$I$26)</f>
        <v/>
      </c>
      <c r="CG98" s="39" t="str">
        <f>IF(E98="","",'Maquette CGRP indicé'!$I$27)</f>
        <v/>
      </c>
      <c r="CH98" s="39" t="str">
        <f>IF(F98="","",'Maquette CGRP indicé'!$I$28)</f>
        <v/>
      </c>
      <c r="CI98" s="39" t="str">
        <f>IF(G98="","",'Maquette CGRP indicé'!$I$29)</f>
        <v/>
      </c>
      <c r="CJ98" s="39" t="str">
        <f>IF(H98="","",'Maquette CGRP indicé'!$I$30)</f>
        <v/>
      </c>
      <c r="CK98" s="39" t="str">
        <f>IF(I98="","",'Maquette CGRP indicé'!$I$31)</f>
        <v/>
      </c>
      <c r="CL98" s="39" t="str">
        <f>IF(J98="","",'Maquette CGRP indicé'!$I$32)</f>
        <v/>
      </c>
      <c r="CM98" s="39" t="str">
        <f>IF(K98="","",'Maquette CGRP indicé'!$I$33)</f>
        <v/>
      </c>
      <c r="CN98" s="39" t="str">
        <f>IF(L98="","",'Maquette CGRP indicé'!$I$34)</f>
        <v/>
      </c>
      <c r="CO98" s="39" t="str">
        <f>IF(M98="","",'Maquette CGRP indicé'!$I$35)</f>
        <v/>
      </c>
      <c r="CP98" s="39" t="str">
        <f>IF(N98="","",'Maquette CGRP indicé'!$I$36)</f>
        <v/>
      </c>
      <c r="CQ98" s="39" t="str">
        <f>IF(O98="","",'Maquette CGRP indicé'!$I$37)</f>
        <v/>
      </c>
      <c r="CR98" s="39" t="str">
        <f>IF(P98="","",'Maquette CGRP indicé'!$I$38)</f>
        <v/>
      </c>
      <c r="CS98" s="39" t="str">
        <f>IF(Q98="","",'Maquette CGRP indicé'!$I$39)</f>
        <v/>
      </c>
      <c r="CT98" s="68"/>
      <c r="CU98" s="68"/>
      <c r="CV98" s="68"/>
      <c r="CW98" s="68"/>
      <c r="CX98" s="69"/>
      <c r="CY98" s="1">
        <f t="shared" si="16"/>
        <v>45387</v>
      </c>
      <c r="CZ98" s="1" t="str">
        <f t="shared" si="17"/>
        <v>04/03-07/04</v>
      </c>
      <c r="DA98" s="22" t="str">
        <f t="shared" si="18"/>
        <v/>
      </c>
      <c r="DB98" s="22" t="str">
        <f t="shared" si="19"/>
        <v/>
      </c>
      <c r="DC98" s="29" t="str">
        <f t="shared" si="20"/>
        <v/>
      </c>
      <c r="DD98" s="29" t="str">
        <f t="shared" si="21"/>
        <v/>
      </c>
      <c r="DE98" s="29" t="str">
        <f t="shared" si="22"/>
        <v/>
      </c>
    </row>
    <row r="99" spans="1:109">
      <c r="A99" s="9">
        <f t="shared" si="23"/>
        <v>45388</v>
      </c>
      <c r="B99" s="9" t="str">
        <f>IF(AND(formules!$K$29="sogarantykids",A99&gt;formules!$F$30),"",VLOOKUP(TEXT(A99,"jj/mm"),formules!B:C,2,FALSE))</f>
        <v>04/03-07/04</v>
      </c>
      <c r="C99" s="63" t="str">
        <f>IF(B99="","",IF(AND(A99&gt;'Maquette CGRP indicé'!$C$25-1,A99&lt;'Maquette CGRP indicé'!$D$25+1),"X",""))</f>
        <v/>
      </c>
      <c r="D99" s="63" t="str">
        <f>IF(B99="","",IF(AND(A99&gt;'Maquette CGRP indicé'!$C$26-1,A99&lt;'Maquette CGRP indicé'!$D$26+1),"X",""))</f>
        <v/>
      </c>
      <c r="E99" s="63" t="str">
        <f>IF(B99="","",IF(AND(A99&gt;'Maquette CGRP indicé'!$C$27-1,A99&lt;'Maquette CGRP indicé'!$D$27+1),"X",""))</f>
        <v/>
      </c>
      <c r="F99" s="63" t="str">
        <f>IF(B99="","",IF(AND(A99&gt;'Maquette CGRP indicé'!$C$28-1,A99&lt;'Maquette CGRP indicé'!$D$28+1),"X",""))</f>
        <v/>
      </c>
      <c r="G99" s="63" t="str">
        <f>IF(B99="","",IF(AND(A99&gt;'Maquette CGRP indicé'!$C$29-1,A99&lt;'Maquette CGRP indicé'!$D$29+1),"X",""))</f>
        <v/>
      </c>
      <c r="H99" s="63" t="str">
        <f>IF(B99="","",IF(AND(A99&gt;'Maquette CGRP indicé'!$C$30-1,A99&lt;'Maquette CGRP indicé'!$D$30+1),"X",""))</f>
        <v/>
      </c>
      <c r="I99" s="63" t="str">
        <f>IF(B99="","",IF(AND(A99&gt;'Maquette CGRP indicé'!$C$31-1,A99&lt;'Maquette CGRP indicé'!$D$31+1),"X",""))</f>
        <v/>
      </c>
      <c r="J99" s="63" t="str">
        <f>IF(B99="","",IF(AND(A99&gt;'Maquette CGRP indicé'!$C$32-1,A99&lt;'Maquette CGRP indicé'!$D$32+1),"X",""))</f>
        <v/>
      </c>
      <c r="K99" s="63" t="str">
        <f>IF(B99="","",IF(AND(A99&gt;'Maquette CGRP indicé'!$C$33-1,A99&lt;'Maquette CGRP indicé'!$D$33+1),"X",""))</f>
        <v/>
      </c>
      <c r="L99" s="63" t="str">
        <f>IF(B99="","",IF(AND(A99&gt;'Maquette CGRP indicé'!$C$34-1,A99&lt;'Maquette CGRP indicé'!$D$34+1),"X",""))</f>
        <v/>
      </c>
      <c r="M99" s="63" t="str">
        <f>IF(B99="","",IF(AND(A99&gt;'Maquette CGRP indicé'!$C$35-1,A99&lt;'Maquette CGRP indicé'!$D$35+1),"X",""))</f>
        <v/>
      </c>
      <c r="N99" s="63" t="str">
        <f>IF(B99="","",IF(AND(A99&gt;'Maquette CGRP indicé'!$C$36-1,A99&lt;'Maquette CGRP indicé'!$D$36+1),"X",""))</f>
        <v/>
      </c>
      <c r="O99" s="63" t="str">
        <f>IF(B99="","",IF(AND(A99&gt;'Maquette CGRP indicé'!$C$37-1,A99&lt;'Maquette CGRP indicé'!$D$37+1),"X",""))</f>
        <v/>
      </c>
      <c r="P99" s="63" t="str">
        <f>IF(B99="","",IF(AND(A99&gt;'Maquette CGRP indicé'!$C$38-1,A99&lt;'Maquette CGRP indicé'!$D$38+1),"X",""))</f>
        <v/>
      </c>
      <c r="Q99" s="63" t="str">
        <f>IF(B99="","",IF(AND(A99&gt;'Maquette CGRP indicé'!$C$39-1,A99&lt;'Maquette CGRP indicé'!$D$39+1),"X",""))</f>
        <v/>
      </c>
      <c r="W99" s="41" t="str">
        <f>IF(C99="","",'Maquette CGRP indicé'!$R$25)</f>
        <v/>
      </c>
      <c r="X99" s="42" t="str">
        <f>IF(D99="","",'Maquette CGRP indicé'!$R$26)</f>
        <v/>
      </c>
      <c r="Y99" s="42" t="str">
        <f>IF(E99="","",'Maquette CGRP indicé'!$R$27)</f>
        <v/>
      </c>
      <c r="Z99" s="42" t="str">
        <f>IF(F99="","",'Maquette CGRP indicé'!$R$28)</f>
        <v/>
      </c>
      <c r="AA99" s="42" t="str">
        <f>IF(G99="","",'Maquette CGRP indicé'!$R$29)</f>
        <v/>
      </c>
      <c r="AB99" s="42" t="str">
        <f>IF(H99="","",'Maquette CGRP indicé'!$R$30)</f>
        <v/>
      </c>
      <c r="AC99" s="42" t="str">
        <f>IF(I99="","",'Maquette CGRP indicé'!$R$31)</f>
        <v/>
      </c>
      <c r="AD99" s="42" t="str">
        <f>IF(J99="","",'Maquette CGRP indicé'!$R$32)</f>
        <v/>
      </c>
      <c r="AE99" s="42" t="str">
        <f>IF(K99="","",'Maquette CGRP indicé'!$R$33)</f>
        <v/>
      </c>
      <c r="AF99" s="42" t="str">
        <f>IF(L99="","",'Maquette CGRP indicé'!$R$34)</f>
        <v/>
      </c>
      <c r="AG99" s="42" t="str">
        <f>IF(M99="","",'Maquette CGRP indicé'!$R$35)</f>
        <v/>
      </c>
      <c r="AH99" s="42" t="str">
        <f>IF(N99="","",'Maquette CGRP indicé'!$R$36)</f>
        <v/>
      </c>
      <c r="AI99" s="42" t="str">
        <f>IF(O99="","",'Maquette CGRP indicé'!$R$37)</f>
        <v/>
      </c>
      <c r="AJ99" s="42" t="str">
        <f>IF(P99="","",'Maquette CGRP indicé'!$R$38)</f>
        <v/>
      </c>
      <c r="AK99" s="42" t="str">
        <f>IF(Q99="","",'Maquette CGRP indicé'!$R$39)</f>
        <v/>
      </c>
      <c r="AL99" s="64"/>
      <c r="AM99" s="64"/>
      <c r="AN99" s="64"/>
      <c r="AO99" s="64"/>
      <c r="AP99" s="65"/>
      <c r="AQ99" s="45" t="str">
        <f>IF(C99="","",'Maquette CGRP indicé'!$G$25)</f>
        <v/>
      </c>
      <c r="AR99" s="46" t="str">
        <f>IF(D99="","",'Maquette CGRP indicé'!$G$26)</f>
        <v/>
      </c>
      <c r="AS99" s="46" t="str">
        <f>IF(E99="","",'Maquette CGRP indicé'!$G$27)</f>
        <v/>
      </c>
      <c r="AT99" s="46" t="str">
        <f>IF(F99="","",'Maquette CGRP indicé'!$G$28)</f>
        <v/>
      </c>
      <c r="AU99" s="46" t="str">
        <f>IF(G99="","",'Maquette CGRP indicé'!$G$29)</f>
        <v/>
      </c>
      <c r="AV99" s="46" t="str">
        <f>IF(H99="","",'Maquette CGRP indicé'!$G$30)</f>
        <v/>
      </c>
      <c r="AW99" s="46" t="str">
        <f>IF(I99="","",'Maquette CGRP indicé'!$G$31)</f>
        <v/>
      </c>
      <c r="AX99" s="46" t="str">
        <f>IF(J99="","",'Maquette CGRP indicé'!$G$32)</f>
        <v/>
      </c>
      <c r="AY99" s="46" t="str">
        <f>IF(K99="","",'Maquette CGRP indicé'!$G$33)</f>
        <v/>
      </c>
      <c r="AZ99" s="46" t="str">
        <f>IF(L99="","",'Maquette CGRP indicé'!$G$34)</f>
        <v/>
      </c>
      <c r="BA99" s="46" t="str">
        <f>IF(M99="","",'Maquette CGRP indicé'!$G$35)</f>
        <v/>
      </c>
      <c r="BB99" s="46" t="str">
        <f>IF(N99="","",'Maquette CGRP indicé'!$G$36)</f>
        <v/>
      </c>
      <c r="BC99" s="46" t="str">
        <f>IF(O99="","",'Maquette CGRP indicé'!$G$37)</f>
        <v/>
      </c>
      <c r="BD99" s="46" t="str">
        <f>IF(P99="","",'Maquette CGRP indicé'!$G$38)</f>
        <v/>
      </c>
      <c r="BE99" s="46" t="str">
        <f>IF(Q99="","",'Maquette CGRP indicé'!$G$39)</f>
        <v/>
      </c>
      <c r="BF99" s="68"/>
      <c r="BG99" s="68"/>
      <c r="BH99" s="68"/>
      <c r="BI99" s="68"/>
      <c r="BJ99" s="69"/>
      <c r="BK99" s="48" t="str">
        <f>IF(C99="","",'Maquette CGRP indicé'!$H$25)</f>
        <v/>
      </c>
      <c r="BL99" s="49" t="str">
        <f>IF(D99="","",'Maquette CGRP indicé'!$H$26)</f>
        <v/>
      </c>
      <c r="BM99" s="49" t="str">
        <f>IF(E99="","",'Maquette CGRP indicé'!$H$27)</f>
        <v/>
      </c>
      <c r="BN99" s="49" t="str">
        <f>IF(F99="","",'Maquette CGRP indicé'!$H$28)</f>
        <v/>
      </c>
      <c r="BO99" s="49" t="str">
        <f>IF(G99="","",'Maquette CGRP indicé'!$H$29)</f>
        <v/>
      </c>
      <c r="BP99" s="49" t="str">
        <f>IF(H99="","",'Maquette CGRP indicé'!$H$30)</f>
        <v/>
      </c>
      <c r="BQ99" s="49" t="str">
        <f>IF(I99="","",'Maquette CGRP indicé'!$H$31)</f>
        <v/>
      </c>
      <c r="BR99" s="49" t="str">
        <f>IF(J99="","",'Maquette CGRP indicé'!$H$32)</f>
        <v/>
      </c>
      <c r="BS99" s="49" t="str">
        <f>IF(K99="","",'Maquette CGRP indicé'!$H$33)</f>
        <v/>
      </c>
      <c r="BT99" s="49" t="str">
        <f>IF(L99="","",'Maquette CGRP indicé'!$H$34)</f>
        <v/>
      </c>
      <c r="BU99" s="49" t="str">
        <f>IF(M99="","",'Maquette CGRP indicé'!$H$35)</f>
        <v/>
      </c>
      <c r="BV99" s="49" t="str">
        <f>IF(N99="","",'Maquette CGRP indicé'!$H$36)</f>
        <v/>
      </c>
      <c r="BW99" s="49" t="str">
        <f>IF(O99="","",'Maquette CGRP indicé'!$H$37)</f>
        <v/>
      </c>
      <c r="BX99" s="49" t="str">
        <f>IF(P99="","",'Maquette CGRP indicé'!$H$38)</f>
        <v/>
      </c>
      <c r="BY99" s="49" t="str">
        <f>IF(Q99="","",'Maquette CGRP indicé'!$H$39)</f>
        <v/>
      </c>
      <c r="BZ99" s="72"/>
      <c r="CA99" s="72"/>
      <c r="CB99" s="72"/>
      <c r="CC99" s="72"/>
      <c r="CD99" s="73"/>
      <c r="CE99" s="38" t="str">
        <f>IF(C99="","",'Maquette CGRP indicé'!$I$25)</f>
        <v/>
      </c>
      <c r="CF99" s="39" t="str">
        <f>IF(D99="","",'Maquette CGRP indicé'!$I$26)</f>
        <v/>
      </c>
      <c r="CG99" s="39" t="str">
        <f>IF(E99="","",'Maquette CGRP indicé'!$I$27)</f>
        <v/>
      </c>
      <c r="CH99" s="39" t="str">
        <f>IF(F99="","",'Maquette CGRP indicé'!$I$28)</f>
        <v/>
      </c>
      <c r="CI99" s="39" t="str">
        <f>IF(G99="","",'Maquette CGRP indicé'!$I$29)</f>
        <v/>
      </c>
      <c r="CJ99" s="39" t="str">
        <f>IF(H99="","",'Maquette CGRP indicé'!$I$30)</f>
        <v/>
      </c>
      <c r="CK99" s="39" t="str">
        <f>IF(I99="","",'Maquette CGRP indicé'!$I$31)</f>
        <v/>
      </c>
      <c r="CL99" s="39" t="str">
        <f>IF(J99="","",'Maquette CGRP indicé'!$I$32)</f>
        <v/>
      </c>
      <c r="CM99" s="39" t="str">
        <f>IF(K99="","",'Maquette CGRP indicé'!$I$33)</f>
        <v/>
      </c>
      <c r="CN99" s="39" t="str">
        <f>IF(L99="","",'Maquette CGRP indicé'!$I$34)</f>
        <v/>
      </c>
      <c r="CO99" s="39" t="str">
        <f>IF(M99="","",'Maquette CGRP indicé'!$I$35)</f>
        <v/>
      </c>
      <c r="CP99" s="39" t="str">
        <f>IF(N99="","",'Maquette CGRP indicé'!$I$36)</f>
        <v/>
      </c>
      <c r="CQ99" s="39" t="str">
        <f>IF(O99="","",'Maquette CGRP indicé'!$I$37)</f>
        <v/>
      </c>
      <c r="CR99" s="39" t="str">
        <f>IF(P99="","",'Maquette CGRP indicé'!$I$38)</f>
        <v/>
      </c>
      <c r="CS99" s="39" t="str">
        <f>IF(Q99="","",'Maquette CGRP indicé'!$I$39)</f>
        <v/>
      </c>
      <c r="CT99" s="68"/>
      <c r="CU99" s="68"/>
      <c r="CV99" s="68"/>
      <c r="CW99" s="68"/>
      <c r="CX99" s="69"/>
      <c r="CY99" s="1">
        <f t="shared" si="16"/>
        <v>45388</v>
      </c>
      <c r="CZ99" s="1" t="str">
        <f t="shared" si="17"/>
        <v>04/03-07/04</v>
      </c>
      <c r="DA99" s="22" t="str">
        <f t="shared" si="18"/>
        <v/>
      </c>
      <c r="DB99" s="22" t="str">
        <f t="shared" si="19"/>
        <v/>
      </c>
      <c r="DC99" s="29" t="str">
        <f t="shared" si="20"/>
        <v/>
      </c>
      <c r="DD99" s="29" t="str">
        <f t="shared" si="21"/>
        <v/>
      </c>
      <c r="DE99" s="29" t="str">
        <f t="shared" si="22"/>
        <v/>
      </c>
    </row>
    <row r="100" spans="1:109">
      <c r="A100" s="9">
        <f t="shared" si="23"/>
        <v>45389</v>
      </c>
      <c r="B100" s="9" t="str">
        <f>IF(AND(formules!$K$29="sogarantykids",A100&gt;formules!$F$30),"",VLOOKUP(TEXT(A100,"jj/mm"),formules!B:C,2,FALSE))</f>
        <v>04/03-07/04</v>
      </c>
      <c r="C100" s="63" t="str">
        <f>IF(B100="","",IF(AND(A100&gt;'Maquette CGRP indicé'!$C$25-1,A100&lt;'Maquette CGRP indicé'!$D$25+1),"X",""))</f>
        <v/>
      </c>
      <c r="D100" s="63" t="str">
        <f>IF(B100="","",IF(AND(A100&gt;'Maquette CGRP indicé'!$C$26-1,A100&lt;'Maquette CGRP indicé'!$D$26+1),"X",""))</f>
        <v/>
      </c>
      <c r="E100" s="63" t="str">
        <f>IF(B100="","",IF(AND(A100&gt;'Maquette CGRP indicé'!$C$27-1,A100&lt;'Maquette CGRP indicé'!$D$27+1),"X",""))</f>
        <v/>
      </c>
      <c r="F100" s="63" t="str">
        <f>IF(B100="","",IF(AND(A100&gt;'Maquette CGRP indicé'!$C$28-1,A100&lt;'Maquette CGRP indicé'!$D$28+1),"X",""))</f>
        <v/>
      </c>
      <c r="G100" s="63" t="str">
        <f>IF(B100="","",IF(AND(A100&gt;'Maquette CGRP indicé'!$C$29-1,A100&lt;'Maquette CGRP indicé'!$D$29+1),"X",""))</f>
        <v/>
      </c>
      <c r="H100" s="63" t="str">
        <f>IF(B100="","",IF(AND(A100&gt;'Maquette CGRP indicé'!$C$30-1,A100&lt;'Maquette CGRP indicé'!$D$30+1),"X",""))</f>
        <v/>
      </c>
      <c r="I100" s="63" t="str">
        <f>IF(B100="","",IF(AND(A100&gt;'Maquette CGRP indicé'!$C$31-1,A100&lt;'Maquette CGRP indicé'!$D$31+1),"X",""))</f>
        <v/>
      </c>
      <c r="J100" s="63" t="str">
        <f>IF(B100="","",IF(AND(A100&gt;'Maquette CGRP indicé'!$C$32-1,A100&lt;'Maquette CGRP indicé'!$D$32+1),"X",""))</f>
        <v/>
      </c>
      <c r="K100" s="63" t="str">
        <f>IF(B100="","",IF(AND(A100&gt;'Maquette CGRP indicé'!$C$33-1,A100&lt;'Maquette CGRP indicé'!$D$33+1),"X",""))</f>
        <v/>
      </c>
      <c r="L100" s="63" t="str">
        <f>IF(B100="","",IF(AND(A100&gt;'Maquette CGRP indicé'!$C$34-1,A100&lt;'Maquette CGRP indicé'!$D$34+1),"X",""))</f>
        <v/>
      </c>
      <c r="M100" s="63" t="str">
        <f>IF(B100="","",IF(AND(A100&gt;'Maquette CGRP indicé'!$C$35-1,A100&lt;'Maquette CGRP indicé'!$D$35+1),"X",""))</f>
        <v/>
      </c>
      <c r="N100" s="63" t="str">
        <f>IF(B100="","",IF(AND(A100&gt;'Maquette CGRP indicé'!$C$36-1,A100&lt;'Maquette CGRP indicé'!$D$36+1),"X",""))</f>
        <v/>
      </c>
      <c r="O100" s="63" t="str">
        <f>IF(B100="","",IF(AND(A100&gt;'Maquette CGRP indicé'!$C$37-1,A100&lt;'Maquette CGRP indicé'!$D$37+1),"X",""))</f>
        <v/>
      </c>
      <c r="P100" s="63" t="str">
        <f>IF(B100="","",IF(AND(A100&gt;'Maquette CGRP indicé'!$C$38-1,A100&lt;'Maquette CGRP indicé'!$D$38+1),"X",""))</f>
        <v/>
      </c>
      <c r="Q100" s="63" t="str">
        <f>IF(B100="","",IF(AND(A100&gt;'Maquette CGRP indicé'!$C$39-1,A100&lt;'Maquette CGRP indicé'!$D$39+1),"X",""))</f>
        <v/>
      </c>
      <c r="W100" s="41" t="str">
        <f>IF(C100="","",'Maquette CGRP indicé'!$R$25)</f>
        <v/>
      </c>
      <c r="X100" s="42" t="str">
        <f>IF(D100="","",'Maquette CGRP indicé'!$R$26)</f>
        <v/>
      </c>
      <c r="Y100" s="42" t="str">
        <f>IF(E100="","",'Maquette CGRP indicé'!$R$27)</f>
        <v/>
      </c>
      <c r="Z100" s="42" t="str">
        <f>IF(F100="","",'Maquette CGRP indicé'!$R$28)</f>
        <v/>
      </c>
      <c r="AA100" s="42" t="str">
        <f>IF(G100="","",'Maquette CGRP indicé'!$R$29)</f>
        <v/>
      </c>
      <c r="AB100" s="42" t="str">
        <f>IF(H100="","",'Maquette CGRP indicé'!$R$30)</f>
        <v/>
      </c>
      <c r="AC100" s="42" t="str">
        <f>IF(I100="","",'Maquette CGRP indicé'!$R$31)</f>
        <v/>
      </c>
      <c r="AD100" s="42" t="str">
        <f>IF(J100="","",'Maquette CGRP indicé'!$R$32)</f>
        <v/>
      </c>
      <c r="AE100" s="42" t="str">
        <f>IF(K100="","",'Maquette CGRP indicé'!$R$33)</f>
        <v/>
      </c>
      <c r="AF100" s="42" t="str">
        <f>IF(L100="","",'Maquette CGRP indicé'!$R$34)</f>
        <v/>
      </c>
      <c r="AG100" s="42" t="str">
        <f>IF(M100="","",'Maquette CGRP indicé'!$R$35)</f>
        <v/>
      </c>
      <c r="AH100" s="42" t="str">
        <f>IF(N100="","",'Maquette CGRP indicé'!$R$36)</f>
        <v/>
      </c>
      <c r="AI100" s="42" t="str">
        <f>IF(O100="","",'Maquette CGRP indicé'!$R$37)</f>
        <v/>
      </c>
      <c r="AJ100" s="42" t="str">
        <f>IF(P100="","",'Maquette CGRP indicé'!$R$38)</f>
        <v/>
      </c>
      <c r="AK100" s="42" t="str">
        <f>IF(Q100="","",'Maquette CGRP indicé'!$R$39)</f>
        <v/>
      </c>
      <c r="AL100" s="64"/>
      <c r="AM100" s="64"/>
      <c r="AN100" s="64"/>
      <c r="AO100" s="64"/>
      <c r="AP100" s="65"/>
      <c r="AQ100" s="45" t="str">
        <f>IF(C100="","",'Maquette CGRP indicé'!$G$25)</f>
        <v/>
      </c>
      <c r="AR100" s="46" t="str">
        <f>IF(D100="","",'Maquette CGRP indicé'!$G$26)</f>
        <v/>
      </c>
      <c r="AS100" s="46" t="str">
        <f>IF(E100="","",'Maquette CGRP indicé'!$G$27)</f>
        <v/>
      </c>
      <c r="AT100" s="46" t="str">
        <f>IF(F100="","",'Maquette CGRP indicé'!$G$28)</f>
        <v/>
      </c>
      <c r="AU100" s="46" t="str">
        <f>IF(G100="","",'Maquette CGRP indicé'!$G$29)</f>
        <v/>
      </c>
      <c r="AV100" s="46" t="str">
        <f>IF(H100="","",'Maquette CGRP indicé'!$G$30)</f>
        <v/>
      </c>
      <c r="AW100" s="46" t="str">
        <f>IF(I100="","",'Maquette CGRP indicé'!$G$31)</f>
        <v/>
      </c>
      <c r="AX100" s="46" t="str">
        <f>IF(J100="","",'Maquette CGRP indicé'!$G$32)</f>
        <v/>
      </c>
      <c r="AY100" s="46" t="str">
        <f>IF(K100="","",'Maquette CGRP indicé'!$G$33)</f>
        <v/>
      </c>
      <c r="AZ100" s="46" t="str">
        <f>IF(L100="","",'Maquette CGRP indicé'!$G$34)</f>
        <v/>
      </c>
      <c r="BA100" s="46" t="str">
        <f>IF(M100="","",'Maquette CGRP indicé'!$G$35)</f>
        <v/>
      </c>
      <c r="BB100" s="46" t="str">
        <f>IF(N100="","",'Maquette CGRP indicé'!$G$36)</f>
        <v/>
      </c>
      <c r="BC100" s="46" t="str">
        <f>IF(O100="","",'Maquette CGRP indicé'!$G$37)</f>
        <v/>
      </c>
      <c r="BD100" s="46" t="str">
        <f>IF(P100="","",'Maquette CGRP indicé'!$G$38)</f>
        <v/>
      </c>
      <c r="BE100" s="46" t="str">
        <f>IF(Q100="","",'Maquette CGRP indicé'!$G$39)</f>
        <v/>
      </c>
      <c r="BF100" s="68"/>
      <c r="BG100" s="68"/>
      <c r="BH100" s="68"/>
      <c r="BI100" s="68"/>
      <c r="BJ100" s="69"/>
      <c r="BK100" s="48" t="str">
        <f>IF(C100="","",'Maquette CGRP indicé'!$H$25)</f>
        <v/>
      </c>
      <c r="BL100" s="49" t="str">
        <f>IF(D100="","",'Maquette CGRP indicé'!$H$26)</f>
        <v/>
      </c>
      <c r="BM100" s="49" t="str">
        <f>IF(E100="","",'Maquette CGRP indicé'!$H$27)</f>
        <v/>
      </c>
      <c r="BN100" s="49" t="str">
        <f>IF(F100="","",'Maquette CGRP indicé'!$H$28)</f>
        <v/>
      </c>
      <c r="BO100" s="49" t="str">
        <f>IF(G100="","",'Maquette CGRP indicé'!$H$29)</f>
        <v/>
      </c>
      <c r="BP100" s="49" t="str">
        <f>IF(H100="","",'Maquette CGRP indicé'!$H$30)</f>
        <v/>
      </c>
      <c r="BQ100" s="49" t="str">
        <f>IF(I100="","",'Maquette CGRP indicé'!$H$31)</f>
        <v/>
      </c>
      <c r="BR100" s="49" t="str">
        <f>IF(J100="","",'Maquette CGRP indicé'!$H$32)</f>
        <v/>
      </c>
      <c r="BS100" s="49" t="str">
        <f>IF(K100="","",'Maquette CGRP indicé'!$H$33)</f>
        <v/>
      </c>
      <c r="BT100" s="49" t="str">
        <f>IF(L100="","",'Maquette CGRP indicé'!$H$34)</f>
        <v/>
      </c>
      <c r="BU100" s="49" t="str">
        <f>IF(M100="","",'Maquette CGRP indicé'!$H$35)</f>
        <v/>
      </c>
      <c r="BV100" s="49" t="str">
        <f>IF(N100="","",'Maquette CGRP indicé'!$H$36)</f>
        <v/>
      </c>
      <c r="BW100" s="49" t="str">
        <f>IF(O100="","",'Maquette CGRP indicé'!$H$37)</f>
        <v/>
      </c>
      <c r="BX100" s="49" t="str">
        <f>IF(P100="","",'Maquette CGRP indicé'!$H$38)</f>
        <v/>
      </c>
      <c r="BY100" s="49" t="str">
        <f>IF(Q100="","",'Maquette CGRP indicé'!$H$39)</f>
        <v/>
      </c>
      <c r="BZ100" s="72"/>
      <c r="CA100" s="72"/>
      <c r="CB100" s="72"/>
      <c r="CC100" s="72"/>
      <c r="CD100" s="73"/>
      <c r="CE100" s="38" t="str">
        <f>IF(C100="","",'Maquette CGRP indicé'!$I$25)</f>
        <v/>
      </c>
      <c r="CF100" s="39" t="str">
        <f>IF(D100="","",'Maquette CGRP indicé'!$I$26)</f>
        <v/>
      </c>
      <c r="CG100" s="39" t="str">
        <f>IF(E100="","",'Maquette CGRP indicé'!$I$27)</f>
        <v/>
      </c>
      <c r="CH100" s="39" t="str">
        <f>IF(F100="","",'Maquette CGRP indicé'!$I$28)</f>
        <v/>
      </c>
      <c r="CI100" s="39" t="str">
        <f>IF(G100="","",'Maquette CGRP indicé'!$I$29)</f>
        <v/>
      </c>
      <c r="CJ100" s="39" t="str">
        <f>IF(H100="","",'Maquette CGRP indicé'!$I$30)</f>
        <v/>
      </c>
      <c r="CK100" s="39" t="str">
        <f>IF(I100="","",'Maquette CGRP indicé'!$I$31)</f>
        <v/>
      </c>
      <c r="CL100" s="39" t="str">
        <f>IF(J100="","",'Maquette CGRP indicé'!$I$32)</f>
        <v/>
      </c>
      <c r="CM100" s="39" t="str">
        <f>IF(K100="","",'Maquette CGRP indicé'!$I$33)</f>
        <v/>
      </c>
      <c r="CN100" s="39" t="str">
        <f>IF(L100="","",'Maquette CGRP indicé'!$I$34)</f>
        <v/>
      </c>
      <c r="CO100" s="39" t="str">
        <f>IF(M100="","",'Maquette CGRP indicé'!$I$35)</f>
        <v/>
      </c>
      <c r="CP100" s="39" t="str">
        <f>IF(N100="","",'Maquette CGRP indicé'!$I$36)</f>
        <v/>
      </c>
      <c r="CQ100" s="39" t="str">
        <f>IF(O100="","",'Maquette CGRP indicé'!$I$37)</f>
        <v/>
      </c>
      <c r="CR100" s="39" t="str">
        <f>IF(P100="","",'Maquette CGRP indicé'!$I$38)</f>
        <v/>
      </c>
      <c r="CS100" s="39" t="str">
        <f>IF(Q100="","",'Maquette CGRP indicé'!$I$39)</f>
        <v/>
      </c>
      <c r="CT100" s="68"/>
      <c r="CU100" s="68"/>
      <c r="CV100" s="68"/>
      <c r="CW100" s="68"/>
      <c r="CX100" s="69"/>
      <c r="CY100" s="1">
        <f t="shared" si="16"/>
        <v>45389</v>
      </c>
      <c r="CZ100" s="1" t="str">
        <f t="shared" si="17"/>
        <v>04/03-07/04</v>
      </c>
      <c r="DA100" s="22" t="str">
        <f t="shared" si="18"/>
        <v/>
      </c>
      <c r="DB100" s="22" t="str">
        <f t="shared" si="19"/>
        <v/>
      </c>
      <c r="DC100" s="29" t="str">
        <f t="shared" si="20"/>
        <v/>
      </c>
      <c r="DD100" s="29" t="str">
        <f t="shared" si="21"/>
        <v/>
      </c>
      <c r="DE100" s="29" t="str">
        <f t="shared" si="22"/>
        <v/>
      </c>
    </row>
    <row r="101" spans="1:109">
      <c r="A101" s="9">
        <f t="shared" si="23"/>
        <v>45390</v>
      </c>
      <c r="B101" s="9" t="str">
        <f>IF(AND(formules!$K$29="sogarantykids",A101&gt;formules!$F$30),"",VLOOKUP(TEXT(A101,"jj/mm"),formules!B:C,2,FALSE))</f>
        <v>08/04-12/05</v>
      </c>
      <c r="C101" s="63" t="str">
        <f>IF(B101="","",IF(AND(A101&gt;'Maquette CGRP indicé'!$C$25-1,A101&lt;'Maquette CGRP indicé'!$D$25+1),"X",""))</f>
        <v/>
      </c>
      <c r="D101" s="63" t="str">
        <f>IF(B101="","",IF(AND(A101&gt;'Maquette CGRP indicé'!$C$26-1,A101&lt;'Maquette CGRP indicé'!$D$26+1),"X",""))</f>
        <v/>
      </c>
      <c r="E101" s="63" t="str">
        <f>IF(B101="","",IF(AND(A101&gt;'Maquette CGRP indicé'!$C$27-1,A101&lt;'Maquette CGRP indicé'!$D$27+1),"X",""))</f>
        <v/>
      </c>
      <c r="F101" s="63" t="str">
        <f>IF(B101="","",IF(AND(A101&gt;'Maquette CGRP indicé'!$C$28-1,A101&lt;'Maquette CGRP indicé'!$D$28+1),"X",""))</f>
        <v/>
      </c>
      <c r="G101" s="63" t="str">
        <f>IF(B101="","",IF(AND(A101&gt;'Maquette CGRP indicé'!$C$29-1,A101&lt;'Maquette CGRP indicé'!$D$29+1),"X",""))</f>
        <v/>
      </c>
      <c r="H101" s="63" t="str">
        <f>IF(B101="","",IF(AND(A101&gt;'Maquette CGRP indicé'!$C$30-1,A101&lt;'Maquette CGRP indicé'!$D$30+1),"X",""))</f>
        <v/>
      </c>
      <c r="I101" s="63" t="str">
        <f>IF(B101="","",IF(AND(A101&gt;'Maquette CGRP indicé'!$C$31-1,A101&lt;'Maquette CGRP indicé'!$D$31+1),"X",""))</f>
        <v/>
      </c>
      <c r="J101" s="63" t="str">
        <f>IF(B101="","",IF(AND(A101&gt;'Maquette CGRP indicé'!$C$32-1,A101&lt;'Maquette CGRP indicé'!$D$32+1),"X",""))</f>
        <v/>
      </c>
      <c r="K101" s="63" t="str">
        <f>IF(B101="","",IF(AND(A101&gt;'Maquette CGRP indicé'!$C$33-1,A101&lt;'Maquette CGRP indicé'!$D$33+1),"X",""))</f>
        <v/>
      </c>
      <c r="L101" s="63" t="str">
        <f>IF(B101="","",IF(AND(A101&gt;'Maquette CGRP indicé'!$C$34-1,A101&lt;'Maquette CGRP indicé'!$D$34+1),"X",""))</f>
        <v/>
      </c>
      <c r="M101" s="63" t="str">
        <f>IF(B101="","",IF(AND(A101&gt;'Maquette CGRP indicé'!$C$35-1,A101&lt;'Maquette CGRP indicé'!$D$35+1),"X",""))</f>
        <v/>
      </c>
      <c r="N101" s="63" t="str">
        <f>IF(B101="","",IF(AND(A101&gt;'Maquette CGRP indicé'!$C$36-1,A101&lt;'Maquette CGRP indicé'!$D$36+1),"X",""))</f>
        <v/>
      </c>
      <c r="O101" s="63" t="str">
        <f>IF(B101="","",IF(AND(A101&gt;'Maquette CGRP indicé'!$C$37-1,A101&lt;'Maquette CGRP indicé'!$D$37+1),"X",""))</f>
        <v/>
      </c>
      <c r="P101" s="63" t="str">
        <f>IF(B101="","",IF(AND(A101&gt;'Maquette CGRP indicé'!$C$38-1,A101&lt;'Maquette CGRP indicé'!$D$38+1),"X",""))</f>
        <v/>
      </c>
      <c r="Q101" s="63" t="str">
        <f>IF(B101="","",IF(AND(A101&gt;'Maquette CGRP indicé'!$C$39-1,A101&lt;'Maquette CGRP indicé'!$D$39+1),"X",""))</f>
        <v/>
      </c>
      <c r="W101" s="41" t="str">
        <f>IF(C101="","",'Maquette CGRP indicé'!$R$25)</f>
        <v/>
      </c>
      <c r="X101" s="42" t="str">
        <f>IF(D101="","",'Maquette CGRP indicé'!$R$26)</f>
        <v/>
      </c>
      <c r="Y101" s="42" t="str">
        <f>IF(E101="","",'Maquette CGRP indicé'!$R$27)</f>
        <v/>
      </c>
      <c r="Z101" s="42" t="str">
        <f>IF(F101="","",'Maquette CGRP indicé'!$R$28)</f>
        <v/>
      </c>
      <c r="AA101" s="42" t="str">
        <f>IF(G101="","",'Maquette CGRP indicé'!$R$29)</f>
        <v/>
      </c>
      <c r="AB101" s="42" t="str">
        <f>IF(H101="","",'Maquette CGRP indicé'!$R$30)</f>
        <v/>
      </c>
      <c r="AC101" s="42" t="str">
        <f>IF(I101="","",'Maquette CGRP indicé'!$R$31)</f>
        <v/>
      </c>
      <c r="AD101" s="42" t="str">
        <f>IF(J101="","",'Maquette CGRP indicé'!$R$32)</f>
        <v/>
      </c>
      <c r="AE101" s="42" t="str">
        <f>IF(K101="","",'Maquette CGRP indicé'!$R$33)</f>
        <v/>
      </c>
      <c r="AF101" s="42" t="str">
        <f>IF(L101="","",'Maquette CGRP indicé'!$R$34)</f>
        <v/>
      </c>
      <c r="AG101" s="42" t="str">
        <f>IF(M101="","",'Maquette CGRP indicé'!$R$35)</f>
        <v/>
      </c>
      <c r="AH101" s="42" t="str">
        <f>IF(N101="","",'Maquette CGRP indicé'!$R$36)</f>
        <v/>
      </c>
      <c r="AI101" s="42" t="str">
        <f>IF(O101="","",'Maquette CGRP indicé'!$R$37)</f>
        <v/>
      </c>
      <c r="AJ101" s="42" t="str">
        <f>IF(P101="","",'Maquette CGRP indicé'!$R$38)</f>
        <v/>
      </c>
      <c r="AK101" s="42" t="str">
        <f>IF(Q101="","",'Maquette CGRP indicé'!$R$39)</f>
        <v/>
      </c>
      <c r="AL101" s="64"/>
      <c r="AM101" s="64"/>
      <c r="AN101" s="64"/>
      <c r="AO101" s="64"/>
      <c r="AP101" s="65"/>
      <c r="AQ101" s="45" t="str">
        <f>IF(C101="","",'Maquette CGRP indicé'!$G$25)</f>
        <v/>
      </c>
      <c r="AR101" s="46" t="str">
        <f>IF(D101="","",'Maquette CGRP indicé'!$G$26)</f>
        <v/>
      </c>
      <c r="AS101" s="46" t="str">
        <f>IF(E101="","",'Maquette CGRP indicé'!$G$27)</f>
        <v/>
      </c>
      <c r="AT101" s="46" t="str">
        <f>IF(F101="","",'Maquette CGRP indicé'!$G$28)</f>
        <v/>
      </c>
      <c r="AU101" s="46" t="str">
        <f>IF(G101="","",'Maquette CGRP indicé'!$G$29)</f>
        <v/>
      </c>
      <c r="AV101" s="46" t="str">
        <f>IF(H101="","",'Maquette CGRP indicé'!$G$30)</f>
        <v/>
      </c>
      <c r="AW101" s="46" t="str">
        <f>IF(I101="","",'Maquette CGRP indicé'!$G$31)</f>
        <v/>
      </c>
      <c r="AX101" s="46" t="str">
        <f>IF(J101="","",'Maquette CGRP indicé'!$G$32)</f>
        <v/>
      </c>
      <c r="AY101" s="46" t="str">
        <f>IF(K101="","",'Maquette CGRP indicé'!$G$33)</f>
        <v/>
      </c>
      <c r="AZ101" s="46" t="str">
        <f>IF(L101="","",'Maquette CGRP indicé'!$G$34)</f>
        <v/>
      </c>
      <c r="BA101" s="46" t="str">
        <f>IF(M101="","",'Maquette CGRP indicé'!$G$35)</f>
        <v/>
      </c>
      <c r="BB101" s="46" t="str">
        <f>IF(N101="","",'Maquette CGRP indicé'!$G$36)</f>
        <v/>
      </c>
      <c r="BC101" s="46" t="str">
        <f>IF(O101="","",'Maquette CGRP indicé'!$G$37)</f>
        <v/>
      </c>
      <c r="BD101" s="46" t="str">
        <f>IF(P101="","",'Maquette CGRP indicé'!$G$38)</f>
        <v/>
      </c>
      <c r="BE101" s="46" t="str">
        <f>IF(Q101="","",'Maquette CGRP indicé'!$G$39)</f>
        <v/>
      </c>
      <c r="BF101" s="68"/>
      <c r="BG101" s="68"/>
      <c r="BH101" s="68"/>
      <c r="BI101" s="68"/>
      <c r="BJ101" s="69"/>
      <c r="BK101" s="48" t="str">
        <f>IF(C101="","",'Maquette CGRP indicé'!$H$25)</f>
        <v/>
      </c>
      <c r="BL101" s="49" t="str">
        <f>IF(D101="","",'Maquette CGRP indicé'!$H$26)</f>
        <v/>
      </c>
      <c r="BM101" s="49" t="str">
        <f>IF(E101="","",'Maquette CGRP indicé'!$H$27)</f>
        <v/>
      </c>
      <c r="BN101" s="49" t="str">
        <f>IF(F101="","",'Maquette CGRP indicé'!$H$28)</f>
        <v/>
      </c>
      <c r="BO101" s="49" t="str">
        <f>IF(G101="","",'Maquette CGRP indicé'!$H$29)</f>
        <v/>
      </c>
      <c r="BP101" s="49" t="str">
        <f>IF(H101="","",'Maquette CGRP indicé'!$H$30)</f>
        <v/>
      </c>
      <c r="BQ101" s="49" t="str">
        <f>IF(I101="","",'Maquette CGRP indicé'!$H$31)</f>
        <v/>
      </c>
      <c r="BR101" s="49" t="str">
        <f>IF(J101="","",'Maquette CGRP indicé'!$H$32)</f>
        <v/>
      </c>
      <c r="BS101" s="49" t="str">
        <f>IF(K101="","",'Maquette CGRP indicé'!$H$33)</f>
        <v/>
      </c>
      <c r="BT101" s="49" t="str">
        <f>IF(L101="","",'Maquette CGRP indicé'!$H$34)</f>
        <v/>
      </c>
      <c r="BU101" s="49" t="str">
        <f>IF(M101="","",'Maquette CGRP indicé'!$H$35)</f>
        <v/>
      </c>
      <c r="BV101" s="49" t="str">
        <f>IF(N101="","",'Maquette CGRP indicé'!$H$36)</f>
        <v/>
      </c>
      <c r="BW101" s="49" t="str">
        <f>IF(O101="","",'Maquette CGRP indicé'!$H$37)</f>
        <v/>
      </c>
      <c r="BX101" s="49" t="str">
        <f>IF(P101="","",'Maquette CGRP indicé'!$H$38)</f>
        <v/>
      </c>
      <c r="BY101" s="49" t="str">
        <f>IF(Q101="","",'Maquette CGRP indicé'!$H$39)</f>
        <v/>
      </c>
      <c r="BZ101" s="72"/>
      <c r="CA101" s="72"/>
      <c r="CB101" s="72"/>
      <c r="CC101" s="72"/>
      <c r="CD101" s="73"/>
      <c r="CE101" s="38" t="str">
        <f>IF(C101="","",'Maquette CGRP indicé'!$I$25)</f>
        <v/>
      </c>
      <c r="CF101" s="39" t="str">
        <f>IF(D101="","",'Maquette CGRP indicé'!$I$26)</f>
        <v/>
      </c>
      <c r="CG101" s="39" t="str">
        <f>IF(E101="","",'Maquette CGRP indicé'!$I$27)</f>
        <v/>
      </c>
      <c r="CH101" s="39" t="str">
        <f>IF(F101="","",'Maquette CGRP indicé'!$I$28)</f>
        <v/>
      </c>
      <c r="CI101" s="39" t="str">
        <f>IF(G101="","",'Maquette CGRP indicé'!$I$29)</f>
        <v/>
      </c>
      <c r="CJ101" s="39" t="str">
        <f>IF(H101="","",'Maquette CGRP indicé'!$I$30)</f>
        <v/>
      </c>
      <c r="CK101" s="39" t="str">
        <f>IF(I101="","",'Maquette CGRP indicé'!$I$31)</f>
        <v/>
      </c>
      <c r="CL101" s="39" t="str">
        <f>IF(J101="","",'Maquette CGRP indicé'!$I$32)</f>
        <v/>
      </c>
      <c r="CM101" s="39" t="str">
        <f>IF(K101="","",'Maquette CGRP indicé'!$I$33)</f>
        <v/>
      </c>
      <c r="CN101" s="39" t="str">
        <f>IF(L101="","",'Maquette CGRP indicé'!$I$34)</f>
        <v/>
      </c>
      <c r="CO101" s="39" t="str">
        <f>IF(M101="","",'Maquette CGRP indicé'!$I$35)</f>
        <v/>
      </c>
      <c r="CP101" s="39" t="str">
        <f>IF(N101="","",'Maquette CGRP indicé'!$I$36)</f>
        <v/>
      </c>
      <c r="CQ101" s="39" t="str">
        <f>IF(O101="","",'Maquette CGRP indicé'!$I$37)</f>
        <v/>
      </c>
      <c r="CR101" s="39" t="str">
        <f>IF(P101="","",'Maquette CGRP indicé'!$I$38)</f>
        <v/>
      </c>
      <c r="CS101" s="39" t="str">
        <f>IF(Q101="","",'Maquette CGRP indicé'!$I$39)</f>
        <v/>
      </c>
      <c r="CT101" s="68"/>
      <c r="CU101" s="68"/>
      <c r="CV101" s="68"/>
      <c r="CW101" s="68"/>
      <c r="CX101" s="69"/>
      <c r="CY101" s="1">
        <f t="shared" si="16"/>
        <v>45390</v>
      </c>
      <c r="CZ101" s="1" t="str">
        <f t="shared" si="17"/>
        <v>08/04-12/05</v>
      </c>
      <c r="DA101" s="22" t="str">
        <f t="shared" si="18"/>
        <v/>
      </c>
      <c r="DB101" s="22" t="str">
        <f t="shared" si="19"/>
        <v/>
      </c>
      <c r="DC101" s="29" t="str">
        <f t="shared" si="20"/>
        <v/>
      </c>
      <c r="DD101" s="29" t="str">
        <f t="shared" si="21"/>
        <v/>
      </c>
      <c r="DE101" s="29" t="str">
        <f t="shared" si="22"/>
        <v/>
      </c>
    </row>
    <row r="102" spans="1:109">
      <c r="A102" s="9">
        <f t="shared" si="23"/>
        <v>45391</v>
      </c>
      <c r="B102" s="9" t="str">
        <f>IF(AND(formules!$K$29="sogarantykids",A102&gt;formules!$F$30),"",VLOOKUP(TEXT(A102,"jj/mm"),formules!B:C,2,FALSE))</f>
        <v>08/04-12/05</v>
      </c>
      <c r="C102" s="63" t="str">
        <f>IF(B102="","",IF(AND(A102&gt;'Maquette CGRP indicé'!$C$25-1,A102&lt;'Maquette CGRP indicé'!$D$25+1),"X",""))</f>
        <v/>
      </c>
      <c r="D102" s="63" t="str">
        <f>IF(B102="","",IF(AND(A102&gt;'Maquette CGRP indicé'!$C$26-1,A102&lt;'Maquette CGRP indicé'!$D$26+1),"X",""))</f>
        <v/>
      </c>
      <c r="E102" s="63" t="str">
        <f>IF(B102="","",IF(AND(A102&gt;'Maquette CGRP indicé'!$C$27-1,A102&lt;'Maquette CGRP indicé'!$D$27+1),"X",""))</f>
        <v/>
      </c>
      <c r="F102" s="63" t="str">
        <f>IF(B102="","",IF(AND(A102&gt;'Maquette CGRP indicé'!$C$28-1,A102&lt;'Maquette CGRP indicé'!$D$28+1),"X",""))</f>
        <v/>
      </c>
      <c r="G102" s="63" t="str">
        <f>IF(B102="","",IF(AND(A102&gt;'Maquette CGRP indicé'!$C$29-1,A102&lt;'Maquette CGRP indicé'!$D$29+1),"X",""))</f>
        <v/>
      </c>
      <c r="H102" s="63" t="str">
        <f>IF(B102="","",IF(AND(A102&gt;'Maquette CGRP indicé'!$C$30-1,A102&lt;'Maquette CGRP indicé'!$D$30+1),"X",""))</f>
        <v/>
      </c>
      <c r="I102" s="63" t="str">
        <f>IF(B102="","",IF(AND(A102&gt;'Maquette CGRP indicé'!$C$31-1,A102&lt;'Maquette CGRP indicé'!$D$31+1),"X",""))</f>
        <v/>
      </c>
      <c r="J102" s="63" t="str">
        <f>IF(B102="","",IF(AND(A102&gt;'Maquette CGRP indicé'!$C$32-1,A102&lt;'Maquette CGRP indicé'!$D$32+1),"X",""))</f>
        <v/>
      </c>
      <c r="K102" s="63" t="str">
        <f>IF(B102="","",IF(AND(A102&gt;'Maquette CGRP indicé'!$C$33-1,A102&lt;'Maquette CGRP indicé'!$D$33+1),"X",""))</f>
        <v/>
      </c>
      <c r="L102" s="63" t="str">
        <f>IF(B102="","",IF(AND(A102&gt;'Maquette CGRP indicé'!$C$34-1,A102&lt;'Maquette CGRP indicé'!$D$34+1),"X",""))</f>
        <v/>
      </c>
      <c r="M102" s="63" t="str">
        <f>IF(B102="","",IF(AND(A102&gt;'Maquette CGRP indicé'!$C$35-1,A102&lt;'Maquette CGRP indicé'!$D$35+1),"X",""))</f>
        <v/>
      </c>
      <c r="N102" s="63" t="str">
        <f>IF(B102="","",IF(AND(A102&gt;'Maquette CGRP indicé'!$C$36-1,A102&lt;'Maquette CGRP indicé'!$D$36+1),"X",""))</f>
        <v/>
      </c>
      <c r="O102" s="63" t="str">
        <f>IF(B102="","",IF(AND(A102&gt;'Maquette CGRP indicé'!$C$37-1,A102&lt;'Maquette CGRP indicé'!$D$37+1),"X",""))</f>
        <v/>
      </c>
      <c r="P102" s="63" t="str">
        <f>IF(B102="","",IF(AND(A102&gt;'Maquette CGRP indicé'!$C$38-1,A102&lt;'Maquette CGRP indicé'!$D$38+1),"X",""))</f>
        <v/>
      </c>
      <c r="Q102" s="63" t="str">
        <f>IF(B102="","",IF(AND(A102&gt;'Maquette CGRP indicé'!$C$39-1,A102&lt;'Maquette CGRP indicé'!$D$39+1),"X",""))</f>
        <v/>
      </c>
      <c r="W102" s="41" t="str">
        <f>IF(C102="","",'Maquette CGRP indicé'!$R$25)</f>
        <v/>
      </c>
      <c r="X102" s="42" t="str">
        <f>IF(D102="","",'Maquette CGRP indicé'!$R$26)</f>
        <v/>
      </c>
      <c r="Y102" s="42" t="str">
        <f>IF(E102="","",'Maquette CGRP indicé'!$R$27)</f>
        <v/>
      </c>
      <c r="Z102" s="42" t="str">
        <f>IF(F102="","",'Maquette CGRP indicé'!$R$28)</f>
        <v/>
      </c>
      <c r="AA102" s="42" t="str">
        <f>IF(G102="","",'Maquette CGRP indicé'!$R$29)</f>
        <v/>
      </c>
      <c r="AB102" s="42" t="str">
        <f>IF(H102="","",'Maquette CGRP indicé'!$R$30)</f>
        <v/>
      </c>
      <c r="AC102" s="42" t="str">
        <f>IF(I102="","",'Maquette CGRP indicé'!$R$31)</f>
        <v/>
      </c>
      <c r="AD102" s="42" t="str">
        <f>IF(J102="","",'Maquette CGRP indicé'!$R$32)</f>
        <v/>
      </c>
      <c r="AE102" s="42" t="str">
        <f>IF(K102="","",'Maquette CGRP indicé'!$R$33)</f>
        <v/>
      </c>
      <c r="AF102" s="42" t="str">
        <f>IF(L102="","",'Maquette CGRP indicé'!$R$34)</f>
        <v/>
      </c>
      <c r="AG102" s="42" t="str">
        <f>IF(M102="","",'Maquette CGRP indicé'!$R$35)</f>
        <v/>
      </c>
      <c r="AH102" s="42" t="str">
        <f>IF(N102="","",'Maquette CGRP indicé'!$R$36)</f>
        <v/>
      </c>
      <c r="AI102" s="42" t="str">
        <f>IF(O102="","",'Maquette CGRP indicé'!$R$37)</f>
        <v/>
      </c>
      <c r="AJ102" s="42" t="str">
        <f>IF(P102="","",'Maquette CGRP indicé'!$R$38)</f>
        <v/>
      </c>
      <c r="AK102" s="42" t="str">
        <f>IF(Q102="","",'Maquette CGRP indicé'!$R$39)</f>
        <v/>
      </c>
      <c r="AL102" s="64"/>
      <c r="AM102" s="64"/>
      <c r="AN102" s="64"/>
      <c r="AO102" s="64"/>
      <c r="AP102" s="65"/>
      <c r="AQ102" s="45" t="str">
        <f>IF(C102="","",'Maquette CGRP indicé'!$G$25)</f>
        <v/>
      </c>
      <c r="AR102" s="46" t="str">
        <f>IF(D102="","",'Maquette CGRP indicé'!$G$26)</f>
        <v/>
      </c>
      <c r="AS102" s="46" t="str">
        <f>IF(E102="","",'Maquette CGRP indicé'!$G$27)</f>
        <v/>
      </c>
      <c r="AT102" s="46" t="str">
        <f>IF(F102="","",'Maquette CGRP indicé'!$G$28)</f>
        <v/>
      </c>
      <c r="AU102" s="46" t="str">
        <f>IF(G102="","",'Maquette CGRP indicé'!$G$29)</f>
        <v/>
      </c>
      <c r="AV102" s="46" t="str">
        <f>IF(H102="","",'Maquette CGRP indicé'!$G$30)</f>
        <v/>
      </c>
      <c r="AW102" s="46" t="str">
        <f>IF(I102="","",'Maquette CGRP indicé'!$G$31)</f>
        <v/>
      </c>
      <c r="AX102" s="46" t="str">
        <f>IF(J102="","",'Maquette CGRP indicé'!$G$32)</f>
        <v/>
      </c>
      <c r="AY102" s="46" t="str">
        <f>IF(K102="","",'Maquette CGRP indicé'!$G$33)</f>
        <v/>
      </c>
      <c r="AZ102" s="46" t="str">
        <f>IF(L102="","",'Maquette CGRP indicé'!$G$34)</f>
        <v/>
      </c>
      <c r="BA102" s="46" t="str">
        <f>IF(M102="","",'Maquette CGRP indicé'!$G$35)</f>
        <v/>
      </c>
      <c r="BB102" s="46" t="str">
        <f>IF(N102="","",'Maquette CGRP indicé'!$G$36)</f>
        <v/>
      </c>
      <c r="BC102" s="46" t="str">
        <f>IF(O102="","",'Maquette CGRP indicé'!$G$37)</f>
        <v/>
      </c>
      <c r="BD102" s="46" t="str">
        <f>IF(P102="","",'Maquette CGRP indicé'!$G$38)</f>
        <v/>
      </c>
      <c r="BE102" s="46" t="str">
        <f>IF(Q102="","",'Maquette CGRP indicé'!$G$39)</f>
        <v/>
      </c>
      <c r="BF102" s="68"/>
      <c r="BG102" s="68"/>
      <c r="BH102" s="68"/>
      <c r="BI102" s="68"/>
      <c r="BJ102" s="69"/>
      <c r="BK102" s="48" t="str">
        <f>IF(C102="","",'Maquette CGRP indicé'!$H$25)</f>
        <v/>
      </c>
      <c r="BL102" s="49" t="str">
        <f>IF(D102="","",'Maquette CGRP indicé'!$H$26)</f>
        <v/>
      </c>
      <c r="BM102" s="49" t="str">
        <f>IF(E102="","",'Maquette CGRP indicé'!$H$27)</f>
        <v/>
      </c>
      <c r="BN102" s="49" t="str">
        <f>IF(F102="","",'Maquette CGRP indicé'!$H$28)</f>
        <v/>
      </c>
      <c r="BO102" s="49" t="str">
        <f>IF(G102="","",'Maquette CGRP indicé'!$H$29)</f>
        <v/>
      </c>
      <c r="BP102" s="49" t="str">
        <f>IF(H102="","",'Maquette CGRP indicé'!$H$30)</f>
        <v/>
      </c>
      <c r="BQ102" s="49" t="str">
        <f>IF(I102="","",'Maquette CGRP indicé'!$H$31)</f>
        <v/>
      </c>
      <c r="BR102" s="49" t="str">
        <f>IF(J102="","",'Maquette CGRP indicé'!$H$32)</f>
        <v/>
      </c>
      <c r="BS102" s="49" t="str">
        <f>IF(K102="","",'Maquette CGRP indicé'!$H$33)</f>
        <v/>
      </c>
      <c r="BT102" s="49" t="str">
        <f>IF(L102="","",'Maquette CGRP indicé'!$H$34)</f>
        <v/>
      </c>
      <c r="BU102" s="49" t="str">
        <f>IF(M102="","",'Maquette CGRP indicé'!$H$35)</f>
        <v/>
      </c>
      <c r="BV102" s="49" t="str">
        <f>IF(N102="","",'Maquette CGRP indicé'!$H$36)</f>
        <v/>
      </c>
      <c r="BW102" s="49" t="str">
        <f>IF(O102="","",'Maquette CGRP indicé'!$H$37)</f>
        <v/>
      </c>
      <c r="BX102" s="49" t="str">
        <f>IF(P102="","",'Maquette CGRP indicé'!$H$38)</f>
        <v/>
      </c>
      <c r="BY102" s="49" t="str">
        <f>IF(Q102="","",'Maquette CGRP indicé'!$H$39)</f>
        <v/>
      </c>
      <c r="BZ102" s="72"/>
      <c r="CA102" s="72"/>
      <c r="CB102" s="72"/>
      <c r="CC102" s="72"/>
      <c r="CD102" s="73"/>
      <c r="CE102" s="38" t="str">
        <f>IF(C102="","",'Maquette CGRP indicé'!$I$25)</f>
        <v/>
      </c>
      <c r="CF102" s="39" t="str">
        <f>IF(D102="","",'Maquette CGRP indicé'!$I$26)</f>
        <v/>
      </c>
      <c r="CG102" s="39" t="str">
        <f>IF(E102="","",'Maquette CGRP indicé'!$I$27)</f>
        <v/>
      </c>
      <c r="CH102" s="39" t="str">
        <f>IF(F102="","",'Maquette CGRP indicé'!$I$28)</f>
        <v/>
      </c>
      <c r="CI102" s="39" t="str">
        <f>IF(G102="","",'Maquette CGRP indicé'!$I$29)</f>
        <v/>
      </c>
      <c r="CJ102" s="39" t="str">
        <f>IF(H102="","",'Maquette CGRP indicé'!$I$30)</f>
        <v/>
      </c>
      <c r="CK102" s="39" t="str">
        <f>IF(I102="","",'Maquette CGRP indicé'!$I$31)</f>
        <v/>
      </c>
      <c r="CL102" s="39" t="str">
        <f>IF(J102="","",'Maquette CGRP indicé'!$I$32)</f>
        <v/>
      </c>
      <c r="CM102" s="39" t="str">
        <f>IF(K102="","",'Maquette CGRP indicé'!$I$33)</f>
        <v/>
      </c>
      <c r="CN102" s="39" t="str">
        <f>IF(L102="","",'Maquette CGRP indicé'!$I$34)</f>
        <v/>
      </c>
      <c r="CO102" s="39" t="str">
        <f>IF(M102="","",'Maquette CGRP indicé'!$I$35)</f>
        <v/>
      </c>
      <c r="CP102" s="39" t="str">
        <f>IF(N102="","",'Maquette CGRP indicé'!$I$36)</f>
        <v/>
      </c>
      <c r="CQ102" s="39" t="str">
        <f>IF(O102="","",'Maquette CGRP indicé'!$I$37)</f>
        <v/>
      </c>
      <c r="CR102" s="39" t="str">
        <f>IF(P102="","",'Maquette CGRP indicé'!$I$38)</f>
        <v/>
      </c>
      <c r="CS102" s="39" t="str">
        <f>IF(Q102="","",'Maquette CGRP indicé'!$I$39)</f>
        <v/>
      </c>
      <c r="CT102" s="68"/>
      <c r="CU102" s="68"/>
      <c r="CV102" s="68"/>
      <c r="CW102" s="68"/>
      <c r="CX102" s="69"/>
      <c r="CY102" s="1">
        <f t="shared" si="16"/>
        <v>45391</v>
      </c>
      <c r="CZ102" s="1" t="str">
        <f t="shared" si="17"/>
        <v>08/04-12/05</v>
      </c>
      <c r="DA102" s="22" t="str">
        <f t="shared" si="18"/>
        <v/>
      </c>
      <c r="DB102" s="22" t="str">
        <f t="shared" si="19"/>
        <v/>
      </c>
      <c r="DC102" s="29" t="str">
        <f t="shared" si="20"/>
        <v/>
      </c>
      <c r="DD102" s="29" t="str">
        <f t="shared" si="21"/>
        <v/>
      </c>
      <c r="DE102" s="29" t="str">
        <f t="shared" si="22"/>
        <v/>
      </c>
    </row>
    <row r="103" spans="1:109">
      <c r="A103" s="9">
        <f t="shared" si="23"/>
        <v>45392</v>
      </c>
      <c r="B103" s="9" t="str">
        <f>IF(AND(formules!$K$29="sogarantykids",A103&gt;formules!$F$30),"",VLOOKUP(TEXT(A103,"jj/mm"),formules!B:C,2,FALSE))</f>
        <v>08/04-12/05</v>
      </c>
      <c r="C103" s="63" t="str">
        <f>IF(B103="","",IF(AND(A103&gt;'Maquette CGRP indicé'!$C$25-1,A103&lt;'Maquette CGRP indicé'!$D$25+1),"X",""))</f>
        <v/>
      </c>
      <c r="D103" s="63" t="str">
        <f>IF(B103="","",IF(AND(A103&gt;'Maquette CGRP indicé'!$C$26-1,A103&lt;'Maquette CGRP indicé'!$D$26+1),"X",""))</f>
        <v/>
      </c>
      <c r="E103" s="63" t="str">
        <f>IF(B103="","",IF(AND(A103&gt;'Maquette CGRP indicé'!$C$27-1,A103&lt;'Maquette CGRP indicé'!$D$27+1),"X",""))</f>
        <v/>
      </c>
      <c r="F103" s="63" t="str">
        <f>IF(B103="","",IF(AND(A103&gt;'Maquette CGRP indicé'!$C$28-1,A103&lt;'Maquette CGRP indicé'!$D$28+1),"X",""))</f>
        <v/>
      </c>
      <c r="G103" s="63" t="str">
        <f>IF(B103="","",IF(AND(A103&gt;'Maquette CGRP indicé'!$C$29-1,A103&lt;'Maquette CGRP indicé'!$D$29+1),"X",""))</f>
        <v/>
      </c>
      <c r="H103" s="63" t="str">
        <f>IF(B103="","",IF(AND(A103&gt;'Maquette CGRP indicé'!$C$30-1,A103&lt;'Maquette CGRP indicé'!$D$30+1),"X",""))</f>
        <v/>
      </c>
      <c r="I103" s="63" t="str">
        <f>IF(B103="","",IF(AND(A103&gt;'Maquette CGRP indicé'!$C$31-1,A103&lt;'Maquette CGRP indicé'!$D$31+1),"X",""))</f>
        <v/>
      </c>
      <c r="J103" s="63" t="str">
        <f>IF(B103="","",IF(AND(A103&gt;'Maquette CGRP indicé'!$C$32-1,A103&lt;'Maquette CGRP indicé'!$D$32+1),"X",""))</f>
        <v/>
      </c>
      <c r="K103" s="63" t="str">
        <f>IF(B103="","",IF(AND(A103&gt;'Maquette CGRP indicé'!$C$33-1,A103&lt;'Maquette CGRP indicé'!$D$33+1),"X",""))</f>
        <v/>
      </c>
      <c r="L103" s="63" t="str">
        <f>IF(B103="","",IF(AND(A103&gt;'Maquette CGRP indicé'!$C$34-1,A103&lt;'Maquette CGRP indicé'!$D$34+1),"X",""))</f>
        <v/>
      </c>
      <c r="M103" s="63" t="str">
        <f>IF(B103="","",IF(AND(A103&gt;'Maquette CGRP indicé'!$C$35-1,A103&lt;'Maquette CGRP indicé'!$D$35+1),"X",""))</f>
        <v/>
      </c>
      <c r="N103" s="63" t="str">
        <f>IF(B103="","",IF(AND(A103&gt;'Maquette CGRP indicé'!$C$36-1,A103&lt;'Maquette CGRP indicé'!$D$36+1),"X",""))</f>
        <v/>
      </c>
      <c r="O103" s="63" t="str">
        <f>IF(B103="","",IF(AND(A103&gt;'Maquette CGRP indicé'!$C$37-1,A103&lt;'Maquette CGRP indicé'!$D$37+1),"X",""))</f>
        <v/>
      </c>
      <c r="P103" s="63" t="str">
        <f>IF(B103="","",IF(AND(A103&gt;'Maquette CGRP indicé'!$C$38-1,A103&lt;'Maquette CGRP indicé'!$D$38+1),"X",""))</f>
        <v/>
      </c>
      <c r="Q103" s="63" t="str">
        <f>IF(B103="","",IF(AND(A103&gt;'Maquette CGRP indicé'!$C$39-1,A103&lt;'Maquette CGRP indicé'!$D$39+1),"X",""))</f>
        <v/>
      </c>
      <c r="W103" s="41" t="str">
        <f>IF(C103="","",'Maquette CGRP indicé'!$R$25)</f>
        <v/>
      </c>
      <c r="X103" s="42" t="str">
        <f>IF(D103="","",'Maquette CGRP indicé'!$R$26)</f>
        <v/>
      </c>
      <c r="Y103" s="42" t="str">
        <f>IF(E103="","",'Maquette CGRP indicé'!$R$27)</f>
        <v/>
      </c>
      <c r="Z103" s="42" t="str">
        <f>IF(F103="","",'Maquette CGRP indicé'!$R$28)</f>
        <v/>
      </c>
      <c r="AA103" s="42" t="str">
        <f>IF(G103="","",'Maquette CGRP indicé'!$R$29)</f>
        <v/>
      </c>
      <c r="AB103" s="42" t="str">
        <f>IF(H103="","",'Maquette CGRP indicé'!$R$30)</f>
        <v/>
      </c>
      <c r="AC103" s="42" t="str">
        <f>IF(I103="","",'Maquette CGRP indicé'!$R$31)</f>
        <v/>
      </c>
      <c r="AD103" s="42" t="str">
        <f>IF(J103="","",'Maquette CGRP indicé'!$R$32)</f>
        <v/>
      </c>
      <c r="AE103" s="42" t="str">
        <f>IF(K103="","",'Maquette CGRP indicé'!$R$33)</f>
        <v/>
      </c>
      <c r="AF103" s="42" t="str">
        <f>IF(L103="","",'Maquette CGRP indicé'!$R$34)</f>
        <v/>
      </c>
      <c r="AG103" s="42" t="str">
        <f>IF(M103="","",'Maquette CGRP indicé'!$R$35)</f>
        <v/>
      </c>
      <c r="AH103" s="42" t="str">
        <f>IF(N103="","",'Maquette CGRP indicé'!$R$36)</f>
        <v/>
      </c>
      <c r="AI103" s="42" t="str">
        <f>IF(O103="","",'Maquette CGRP indicé'!$R$37)</f>
        <v/>
      </c>
      <c r="AJ103" s="42" t="str">
        <f>IF(P103="","",'Maquette CGRP indicé'!$R$38)</f>
        <v/>
      </c>
      <c r="AK103" s="42" t="str">
        <f>IF(Q103="","",'Maquette CGRP indicé'!$R$39)</f>
        <v/>
      </c>
      <c r="AL103" s="64"/>
      <c r="AM103" s="64"/>
      <c r="AN103" s="64"/>
      <c r="AO103" s="64"/>
      <c r="AP103" s="65"/>
      <c r="AQ103" s="45" t="str">
        <f>IF(C103="","",'Maquette CGRP indicé'!$G$25)</f>
        <v/>
      </c>
      <c r="AR103" s="46" t="str">
        <f>IF(D103="","",'Maquette CGRP indicé'!$G$26)</f>
        <v/>
      </c>
      <c r="AS103" s="46" t="str">
        <f>IF(E103="","",'Maquette CGRP indicé'!$G$27)</f>
        <v/>
      </c>
      <c r="AT103" s="46" t="str">
        <f>IF(F103="","",'Maquette CGRP indicé'!$G$28)</f>
        <v/>
      </c>
      <c r="AU103" s="46" t="str">
        <f>IF(G103="","",'Maquette CGRP indicé'!$G$29)</f>
        <v/>
      </c>
      <c r="AV103" s="46" t="str">
        <f>IF(H103="","",'Maquette CGRP indicé'!$G$30)</f>
        <v/>
      </c>
      <c r="AW103" s="46" t="str">
        <f>IF(I103="","",'Maquette CGRP indicé'!$G$31)</f>
        <v/>
      </c>
      <c r="AX103" s="46" t="str">
        <f>IF(J103="","",'Maquette CGRP indicé'!$G$32)</f>
        <v/>
      </c>
      <c r="AY103" s="46" t="str">
        <f>IF(K103="","",'Maquette CGRP indicé'!$G$33)</f>
        <v/>
      </c>
      <c r="AZ103" s="46" t="str">
        <f>IF(L103="","",'Maquette CGRP indicé'!$G$34)</f>
        <v/>
      </c>
      <c r="BA103" s="46" t="str">
        <f>IF(M103="","",'Maquette CGRP indicé'!$G$35)</f>
        <v/>
      </c>
      <c r="BB103" s="46" t="str">
        <f>IF(N103="","",'Maquette CGRP indicé'!$G$36)</f>
        <v/>
      </c>
      <c r="BC103" s="46" t="str">
        <f>IF(O103="","",'Maquette CGRP indicé'!$G$37)</f>
        <v/>
      </c>
      <c r="BD103" s="46" t="str">
        <f>IF(P103="","",'Maquette CGRP indicé'!$G$38)</f>
        <v/>
      </c>
      <c r="BE103" s="46" t="str">
        <f>IF(Q103="","",'Maquette CGRP indicé'!$G$39)</f>
        <v/>
      </c>
      <c r="BF103" s="68"/>
      <c r="BG103" s="68"/>
      <c r="BH103" s="68"/>
      <c r="BI103" s="68"/>
      <c r="BJ103" s="69"/>
      <c r="BK103" s="48" t="str">
        <f>IF(C103="","",'Maquette CGRP indicé'!$H$25)</f>
        <v/>
      </c>
      <c r="BL103" s="49" t="str">
        <f>IF(D103="","",'Maquette CGRP indicé'!$H$26)</f>
        <v/>
      </c>
      <c r="BM103" s="49" t="str">
        <f>IF(E103="","",'Maquette CGRP indicé'!$H$27)</f>
        <v/>
      </c>
      <c r="BN103" s="49" t="str">
        <f>IF(F103="","",'Maquette CGRP indicé'!$H$28)</f>
        <v/>
      </c>
      <c r="BO103" s="49" t="str">
        <f>IF(G103="","",'Maquette CGRP indicé'!$H$29)</f>
        <v/>
      </c>
      <c r="BP103" s="49" t="str">
        <f>IF(H103="","",'Maquette CGRP indicé'!$H$30)</f>
        <v/>
      </c>
      <c r="BQ103" s="49" t="str">
        <f>IF(I103="","",'Maquette CGRP indicé'!$H$31)</f>
        <v/>
      </c>
      <c r="BR103" s="49" t="str">
        <f>IF(J103="","",'Maquette CGRP indicé'!$H$32)</f>
        <v/>
      </c>
      <c r="BS103" s="49" t="str">
        <f>IF(K103="","",'Maquette CGRP indicé'!$H$33)</f>
        <v/>
      </c>
      <c r="BT103" s="49" t="str">
        <f>IF(L103="","",'Maquette CGRP indicé'!$H$34)</f>
        <v/>
      </c>
      <c r="BU103" s="49" t="str">
        <f>IF(M103="","",'Maquette CGRP indicé'!$H$35)</f>
        <v/>
      </c>
      <c r="BV103" s="49" t="str">
        <f>IF(N103="","",'Maquette CGRP indicé'!$H$36)</f>
        <v/>
      </c>
      <c r="BW103" s="49" t="str">
        <f>IF(O103="","",'Maquette CGRP indicé'!$H$37)</f>
        <v/>
      </c>
      <c r="BX103" s="49" t="str">
        <f>IF(P103="","",'Maquette CGRP indicé'!$H$38)</f>
        <v/>
      </c>
      <c r="BY103" s="49" t="str">
        <f>IF(Q103="","",'Maquette CGRP indicé'!$H$39)</f>
        <v/>
      </c>
      <c r="BZ103" s="72"/>
      <c r="CA103" s="72"/>
      <c r="CB103" s="72"/>
      <c r="CC103" s="72"/>
      <c r="CD103" s="73"/>
      <c r="CE103" s="38" t="str">
        <f>IF(C103="","",'Maquette CGRP indicé'!$I$25)</f>
        <v/>
      </c>
      <c r="CF103" s="39" t="str">
        <f>IF(D103="","",'Maquette CGRP indicé'!$I$26)</f>
        <v/>
      </c>
      <c r="CG103" s="39" t="str">
        <f>IF(E103="","",'Maquette CGRP indicé'!$I$27)</f>
        <v/>
      </c>
      <c r="CH103" s="39" t="str">
        <f>IF(F103="","",'Maquette CGRP indicé'!$I$28)</f>
        <v/>
      </c>
      <c r="CI103" s="39" t="str">
        <f>IF(G103="","",'Maquette CGRP indicé'!$I$29)</f>
        <v/>
      </c>
      <c r="CJ103" s="39" t="str">
        <f>IF(H103="","",'Maquette CGRP indicé'!$I$30)</f>
        <v/>
      </c>
      <c r="CK103" s="39" t="str">
        <f>IF(I103="","",'Maquette CGRP indicé'!$I$31)</f>
        <v/>
      </c>
      <c r="CL103" s="39" t="str">
        <f>IF(J103="","",'Maquette CGRP indicé'!$I$32)</f>
        <v/>
      </c>
      <c r="CM103" s="39" t="str">
        <f>IF(K103="","",'Maquette CGRP indicé'!$I$33)</f>
        <v/>
      </c>
      <c r="CN103" s="39" t="str">
        <f>IF(L103="","",'Maquette CGRP indicé'!$I$34)</f>
        <v/>
      </c>
      <c r="CO103" s="39" t="str">
        <f>IF(M103="","",'Maquette CGRP indicé'!$I$35)</f>
        <v/>
      </c>
      <c r="CP103" s="39" t="str">
        <f>IF(N103="","",'Maquette CGRP indicé'!$I$36)</f>
        <v/>
      </c>
      <c r="CQ103" s="39" t="str">
        <f>IF(O103="","",'Maquette CGRP indicé'!$I$37)</f>
        <v/>
      </c>
      <c r="CR103" s="39" t="str">
        <f>IF(P103="","",'Maquette CGRP indicé'!$I$38)</f>
        <v/>
      </c>
      <c r="CS103" s="39" t="str">
        <f>IF(Q103="","",'Maquette CGRP indicé'!$I$39)</f>
        <v/>
      </c>
      <c r="CT103" s="68"/>
      <c r="CU103" s="68"/>
      <c r="CV103" s="68"/>
      <c r="CW103" s="68"/>
      <c r="CX103" s="69"/>
      <c r="CY103" s="1">
        <f t="shared" si="16"/>
        <v>45392</v>
      </c>
      <c r="CZ103" s="1" t="str">
        <f t="shared" si="17"/>
        <v>08/04-12/05</v>
      </c>
      <c r="DA103" s="22" t="str">
        <f t="shared" si="18"/>
        <v/>
      </c>
      <c r="DB103" s="22" t="str">
        <f t="shared" si="19"/>
        <v/>
      </c>
      <c r="DC103" s="29" t="str">
        <f t="shared" si="20"/>
        <v/>
      </c>
      <c r="DD103" s="29" t="str">
        <f t="shared" si="21"/>
        <v/>
      </c>
      <c r="DE103" s="29" t="str">
        <f t="shared" si="22"/>
        <v/>
      </c>
    </row>
    <row r="104" spans="1:109">
      <c r="A104" s="9">
        <f t="shared" si="23"/>
        <v>45393</v>
      </c>
      <c r="B104" s="9" t="str">
        <f>IF(AND(formules!$K$29="sogarantykids",A104&gt;formules!$F$30),"",VLOOKUP(TEXT(A104,"jj/mm"),formules!B:C,2,FALSE))</f>
        <v>08/04-12/05</v>
      </c>
      <c r="C104" s="63" t="str">
        <f>IF(B104="","",IF(AND(A104&gt;'Maquette CGRP indicé'!$C$25-1,A104&lt;'Maquette CGRP indicé'!$D$25+1),"X",""))</f>
        <v/>
      </c>
      <c r="D104" s="63" t="str">
        <f>IF(B104="","",IF(AND(A104&gt;'Maquette CGRP indicé'!$C$26-1,A104&lt;'Maquette CGRP indicé'!$D$26+1),"X",""))</f>
        <v/>
      </c>
      <c r="E104" s="63" t="str">
        <f>IF(B104="","",IF(AND(A104&gt;'Maquette CGRP indicé'!$C$27-1,A104&lt;'Maquette CGRP indicé'!$D$27+1),"X",""))</f>
        <v/>
      </c>
      <c r="F104" s="63" t="str">
        <f>IF(B104="","",IF(AND(A104&gt;'Maquette CGRP indicé'!$C$28-1,A104&lt;'Maquette CGRP indicé'!$D$28+1),"X",""))</f>
        <v/>
      </c>
      <c r="G104" s="63" t="str">
        <f>IF(B104="","",IF(AND(A104&gt;'Maquette CGRP indicé'!$C$29-1,A104&lt;'Maquette CGRP indicé'!$D$29+1),"X",""))</f>
        <v/>
      </c>
      <c r="H104" s="63" t="str">
        <f>IF(B104="","",IF(AND(A104&gt;'Maquette CGRP indicé'!$C$30-1,A104&lt;'Maquette CGRP indicé'!$D$30+1),"X",""))</f>
        <v/>
      </c>
      <c r="I104" s="63" t="str">
        <f>IF(B104="","",IF(AND(A104&gt;'Maquette CGRP indicé'!$C$31-1,A104&lt;'Maquette CGRP indicé'!$D$31+1),"X",""))</f>
        <v/>
      </c>
      <c r="J104" s="63" t="str">
        <f>IF(B104="","",IF(AND(A104&gt;'Maquette CGRP indicé'!$C$32-1,A104&lt;'Maquette CGRP indicé'!$D$32+1),"X",""))</f>
        <v/>
      </c>
      <c r="K104" s="63" t="str">
        <f>IF(B104="","",IF(AND(A104&gt;'Maquette CGRP indicé'!$C$33-1,A104&lt;'Maquette CGRP indicé'!$D$33+1),"X",""))</f>
        <v/>
      </c>
      <c r="L104" s="63" t="str">
        <f>IF(B104="","",IF(AND(A104&gt;'Maquette CGRP indicé'!$C$34-1,A104&lt;'Maquette CGRP indicé'!$D$34+1),"X",""))</f>
        <v/>
      </c>
      <c r="M104" s="63" t="str">
        <f>IF(B104="","",IF(AND(A104&gt;'Maquette CGRP indicé'!$C$35-1,A104&lt;'Maquette CGRP indicé'!$D$35+1),"X",""))</f>
        <v/>
      </c>
      <c r="N104" s="63" t="str">
        <f>IF(B104="","",IF(AND(A104&gt;'Maquette CGRP indicé'!$C$36-1,A104&lt;'Maquette CGRP indicé'!$D$36+1),"X",""))</f>
        <v/>
      </c>
      <c r="O104" s="63" t="str">
        <f>IF(B104="","",IF(AND(A104&gt;'Maquette CGRP indicé'!$C$37-1,A104&lt;'Maquette CGRP indicé'!$D$37+1),"X",""))</f>
        <v/>
      </c>
      <c r="P104" s="63" t="str">
        <f>IF(B104="","",IF(AND(A104&gt;'Maquette CGRP indicé'!$C$38-1,A104&lt;'Maquette CGRP indicé'!$D$38+1),"X",""))</f>
        <v/>
      </c>
      <c r="Q104" s="63" t="str">
        <f>IF(B104="","",IF(AND(A104&gt;'Maquette CGRP indicé'!$C$39-1,A104&lt;'Maquette CGRP indicé'!$D$39+1),"X",""))</f>
        <v/>
      </c>
      <c r="W104" s="41" t="str">
        <f>IF(C104="","",'Maquette CGRP indicé'!$R$25)</f>
        <v/>
      </c>
      <c r="X104" s="42" t="str">
        <f>IF(D104="","",'Maquette CGRP indicé'!$R$26)</f>
        <v/>
      </c>
      <c r="Y104" s="42" t="str">
        <f>IF(E104="","",'Maquette CGRP indicé'!$R$27)</f>
        <v/>
      </c>
      <c r="Z104" s="42" t="str">
        <f>IF(F104="","",'Maquette CGRP indicé'!$R$28)</f>
        <v/>
      </c>
      <c r="AA104" s="42" t="str">
        <f>IF(G104="","",'Maquette CGRP indicé'!$R$29)</f>
        <v/>
      </c>
      <c r="AB104" s="42" t="str">
        <f>IF(H104="","",'Maquette CGRP indicé'!$R$30)</f>
        <v/>
      </c>
      <c r="AC104" s="42" t="str">
        <f>IF(I104="","",'Maquette CGRP indicé'!$R$31)</f>
        <v/>
      </c>
      <c r="AD104" s="42" t="str">
        <f>IF(J104="","",'Maquette CGRP indicé'!$R$32)</f>
        <v/>
      </c>
      <c r="AE104" s="42" t="str">
        <f>IF(K104="","",'Maquette CGRP indicé'!$R$33)</f>
        <v/>
      </c>
      <c r="AF104" s="42" t="str">
        <f>IF(L104="","",'Maquette CGRP indicé'!$R$34)</f>
        <v/>
      </c>
      <c r="AG104" s="42" t="str">
        <f>IF(M104="","",'Maquette CGRP indicé'!$R$35)</f>
        <v/>
      </c>
      <c r="AH104" s="42" t="str">
        <f>IF(N104="","",'Maquette CGRP indicé'!$R$36)</f>
        <v/>
      </c>
      <c r="AI104" s="42" t="str">
        <f>IF(O104="","",'Maquette CGRP indicé'!$R$37)</f>
        <v/>
      </c>
      <c r="AJ104" s="42" t="str">
        <f>IF(P104="","",'Maquette CGRP indicé'!$R$38)</f>
        <v/>
      </c>
      <c r="AK104" s="42" t="str">
        <f>IF(Q104="","",'Maquette CGRP indicé'!$R$39)</f>
        <v/>
      </c>
      <c r="AL104" s="64"/>
      <c r="AM104" s="64"/>
      <c r="AN104" s="64"/>
      <c r="AO104" s="64"/>
      <c r="AP104" s="65"/>
      <c r="AQ104" s="45" t="str">
        <f>IF(C104="","",'Maquette CGRP indicé'!$G$25)</f>
        <v/>
      </c>
      <c r="AR104" s="46" t="str">
        <f>IF(D104="","",'Maquette CGRP indicé'!$G$26)</f>
        <v/>
      </c>
      <c r="AS104" s="46" t="str">
        <f>IF(E104="","",'Maquette CGRP indicé'!$G$27)</f>
        <v/>
      </c>
      <c r="AT104" s="46" t="str">
        <f>IF(F104="","",'Maquette CGRP indicé'!$G$28)</f>
        <v/>
      </c>
      <c r="AU104" s="46" t="str">
        <f>IF(G104="","",'Maquette CGRP indicé'!$G$29)</f>
        <v/>
      </c>
      <c r="AV104" s="46" t="str">
        <f>IF(H104="","",'Maquette CGRP indicé'!$G$30)</f>
        <v/>
      </c>
      <c r="AW104" s="46" t="str">
        <f>IF(I104="","",'Maquette CGRP indicé'!$G$31)</f>
        <v/>
      </c>
      <c r="AX104" s="46" t="str">
        <f>IF(J104="","",'Maquette CGRP indicé'!$G$32)</f>
        <v/>
      </c>
      <c r="AY104" s="46" t="str">
        <f>IF(K104="","",'Maquette CGRP indicé'!$G$33)</f>
        <v/>
      </c>
      <c r="AZ104" s="46" t="str">
        <f>IF(L104="","",'Maquette CGRP indicé'!$G$34)</f>
        <v/>
      </c>
      <c r="BA104" s="46" t="str">
        <f>IF(M104="","",'Maquette CGRP indicé'!$G$35)</f>
        <v/>
      </c>
      <c r="BB104" s="46" t="str">
        <f>IF(N104="","",'Maquette CGRP indicé'!$G$36)</f>
        <v/>
      </c>
      <c r="BC104" s="46" t="str">
        <f>IF(O104="","",'Maquette CGRP indicé'!$G$37)</f>
        <v/>
      </c>
      <c r="BD104" s="46" t="str">
        <f>IF(P104="","",'Maquette CGRP indicé'!$G$38)</f>
        <v/>
      </c>
      <c r="BE104" s="46" t="str">
        <f>IF(Q104="","",'Maquette CGRP indicé'!$G$39)</f>
        <v/>
      </c>
      <c r="BF104" s="68"/>
      <c r="BG104" s="68"/>
      <c r="BH104" s="68"/>
      <c r="BI104" s="68"/>
      <c r="BJ104" s="69"/>
      <c r="BK104" s="48" t="str">
        <f>IF(C104="","",'Maquette CGRP indicé'!$H$25)</f>
        <v/>
      </c>
      <c r="BL104" s="49" t="str">
        <f>IF(D104="","",'Maquette CGRP indicé'!$H$26)</f>
        <v/>
      </c>
      <c r="BM104" s="49" t="str">
        <f>IF(E104="","",'Maquette CGRP indicé'!$H$27)</f>
        <v/>
      </c>
      <c r="BN104" s="49" t="str">
        <f>IF(F104="","",'Maquette CGRP indicé'!$H$28)</f>
        <v/>
      </c>
      <c r="BO104" s="49" t="str">
        <f>IF(G104="","",'Maquette CGRP indicé'!$H$29)</f>
        <v/>
      </c>
      <c r="BP104" s="49" t="str">
        <f>IF(H104="","",'Maquette CGRP indicé'!$H$30)</f>
        <v/>
      </c>
      <c r="BQ104" s="49" t="str">
        <f>IF(I104="","",'Maquette CGRP indicé'!$H$31)</f>
        <v/>
      </c>
      <c r="BR104" s="49" t="str">
        <f>IF(J104="","",'Maquette CGRP indicé'!$H$32)</f>
        <v/>
      </c>
      <c r="BS104" s="49" t="str">
        <f>IF(K104="","",'Maquette CGRP indicé'!$H$33)</f>
        <v/>
      </c>
      <c r="BT104" s="49" t="str">
        <f>IF(L104="","",'Maquette CGRP indicé'!$H$34)</f>
        <v/>
      </c>
      <c r="BU104" s="49" t="str">
        <f>IF(M104="","",'Maquette CGRP indicé'!$H$35)</f>
        <v/>
      </c>
      <c r="BV104" s="49" t="str">
        <f>IF(N104="","",'Maquette CGRP indicé'!$H$36)</f>
        <v/>
      </c>
      <c r="BW104" s="49" t="str">
        <f>IF(O104="","",'Maquette CGRP indicé'!$H$37)</f>
        <v/>
      </c>
      <c r="BX104" s="49" t="str">
        <f>IF(P104="","",'Maquette CGRP indicé'!$H$38)</f>
        <v/>
      </c>
      <c r="BY104" s="49" t="str">
        <f>IF(Q104="","",'Maquette CGRP indicé'!$H$39)</f>
        <v/>
      </c>
      <c r="BZ104" s="72"/>
      <c r="CA104" s="72"/>
      <c r="CB104" s="72"/>
      <c r="CC104" s="72"/>
      <c r="CD104" s="73"/>
      <c r="CE104" s="38" t="str">
        <f>IF(C104="","",'Maquette CGRP indicé'!$I$25)</f>
        <v/>
      </c>
      <c r="CF104" s="39" t="str">
        <f>IF(D104="","",'Maquette CGRP indicé'!$I$26)</f>
        <v/>
      </c>
      <c r="CG104" s="39" t="str">
        <f>IF(E104="","",'Maquette CGRP indicé'!$I$27)</f>
        <v/>
      </c>
      <c r="CH104" s="39" t="str">
        <f>IF(F104="","",'Maquette CGRP indicé'!$I$28)</f>
        <v/>
      </c>
      <c r="CI104" s="39" t="str">
        <f>IF(G104="","",'Maquette CGRP indicé'!$I$29)</f>
        <v/>
      </c>
      <c r="CJ104" s="39" t="str">
        <f>IF(H104="","",'Maquette CGRP indicé'!$I$30)</f>
        <v/>
      </c>
      <c r="CK104" s="39" t="str">
        <f>IF(I104="","",'Maquette CGRP indicé'!$I$31)</f>
        <v/>
      </c>
      <c r="CL104" s="39" t="str">
        <f>IF(J104="","",'Maquette CGRP indicé'!$I$32)</f>
        <v/>
      </c>
      <c r="CM104" s="39" t="str">
        <f>IF(K104="","",'Maquette CGRP indicé'!$I$33)</f>
        <v/>
      </c>
      <c r="CN104" s="39" t="str">
        <f>IF(L104="","",'Maquette CGRP indicé'!$I$34)</f>
        <v/>
      </c>
      <c r="CO104" s="39" t="str">
        <f>IF(M104="","",'Maquette CGRP indicé'!$I$35)</f>
        <v/>
      </c>
      <c r="CP104" s="39" t="str">
        <f>IF(N104="","",'Maquette CGRP indicé'!$I$36)</f>
        <v/>
      </c>
      <c r="CQ104" s="39" t="str">
        <f>IF(O104="","",'Maquette CGRP indicé'!$I$37)</f>
        <v/>
      </c>
      <c r="CR104" s="39" t="str">
        <f>IF(P104="","",'Maquette CGRP indicé'!$I$38)</f>
        <v/>
      </c>
      <c r="CS104" s="39" t="str">
        <f>IF(Q104="","",'Maquette CGRP indicé'!$I$39)</f>
        <v/>
      </c>
      <c r="CT104" s="68"/>
      <c r="CU104" s="68"/>
      <c r="CV104" s="68"/>
      <c r="CW104" s="68"/>
      <c r="CX104" s="69"/>
      <c r="CY104" s="1">
        <f t="shared" si="16"/>
        <v>45393</v>
      </c>
      <c r="CZ104" s="1" t="str">
        <f t="shared" si="17"/>
        <v>08/04-12/05</v>
      </c>
      <c r="DA104" s="22" t="str">
        <f t="shared" si="18"/>
        <v/>
      </c>
      <c r="DB104" s="22" t="str">
        <f t="shared" si="19"/>
        <v/>
      </c>
      <c r="DC104" s="29" t="str">
        <f t="shared" si="20"/>
        <v/>
      </c>
      <c r="DD104" s="29" t="str">
        <f t="shared" si="21"/>
        <v/>
      </c>
      <c r="DE104" s="29" t="str">
        <f t="shared" si="22"/>
        <v/>
      </c>
    </row>
    <row r="105" spans="1:109">
      <c r="A105" s="9">
        <f t="shared" si="23"/>
        <v>45394</v>
      </c>
      <c r="B105" s="9" t="str">
        <f>IF(AND(formules!$K$29="sogarantykids",A105&gt;formules!$F$30),"",VLOOKUP(TEXT(A105,"jj/mm"),formules!B:C,2,FALSE))</f>
        <v>08/04-12/05</v>
      </c>
      <c r="C105" s="63" t="str">
        <f>IF(B105="","",IF(AND(A105&gt;'Maquette CGRP indicé'!$C$25-1,A105&lt;'Maquette CGRP indicé'!$D$25+1),"X",""))</f>
        <v/>
      </c>
      <c r="D105" s="63" t="str">
        <f>IF(B105="","",IF(AND(A105&gt;'Maquette CGRP indicé'!$C$26-1,A105&lt;'Maquette CGRP indicé'!$D$26+1),"X",""))</f>
        <v/>
      </c>
      <c r="E105" s="63" t="str">
        <f>IF(B105="","",IF(AND(A105&gt;'Maquette CGRP indicé'!$C$27-1,A105&lt;'Maquette CGRP indicé'!$D$27+1),"X",""))</f>
        <v/>
      </c>
      <c r="F105" s="63" t="str">
        <f>IF(B105="","",IF(AND(A105&gt;'Maquette CGRP indicé'!$C$28-1,A105&lt;'Maquette CGRP indicé'!$D$28+1),"X",""))</f>
        <v/>
      </c>
      <c r="G105" s="63" t="str">
        <f>IF(B105="","",IF(AND(A105&gt;'Maquette CGRP indicé'!$C$29-1,A105&lt;'Maquette CGRP indicé'!$D$29+1),"X",""))</f>
        <v/>
      </c>
      <c r="H105" s="63" t="str">
        <f>IF(B105="","",IF(AND(A105&gt;'Maquette CGRP indicé'!$C$30-1,A105&lt;'Maquette CGRP indicé'!$D$30+1),"X",""))</f>
        <v/>
      </c>
      <c r="I105" s="63" t="str">
        <f>IF(B105="","",IF(AND(A105&gt;'Maquette CGRP indicé'!$C$31-1,A105&lt;'Maquette CGRP indicé'!$D$31+1),"X",""))</f>
        <v/>
      </c>
      <c r="J105" s="63" t="str">
        <f>IF(B105="","",IF(AND(A105&gt;'Maquette CGRP indicé'!$C$32-1,A105&lt;'Maquette CGRP indicé'!$D$32+1),"X",""))</f>
        <v/>
      </c>
      <c r="K105" s="63" t="str">
        <f>IF(B105="","",IF(AND(A105&gt;'Maquette CGRP indicé'!$C$33-1,A105&lt;'Maquette CGRP indicé'!$D$33+1),"X",""))</f>
        <v/>
      </c>
      <c r="L105" s="63" t="str">
        <f>IF(B105="","",IF(AND(A105&gt;'Maquette CGRP indicé'!$C$34-1,A105&lt;'Maquette CGRP indicé'!$D$34+1),"X",""))</f>
        <v/>
      </c>
      <c r="M105" s="63" t="str">
        <f>IF(B105="","",IF(AND(A105&gt;'Maquette CGRP indicé'!$C$35-1,A105&lt;'Maquette CGRP indicé'!$D$35+1),"X",""))</f>
        <v/>
      </c>
      <c r="N105" s="63" t="str">
        <f>IF(B105="","",IF(AND(A105&gt;'Maquette CGRP indicé'!$C$36-1,A105&lt;'Maquette CGRP indicé'!$D$36+1),"X",""))</f>
        <v/>
      </c>
      <c r="O105" s="63" t="str">
        <f>IF(B105="","",IF(AND(A105&gt;'Maquette CGRP indicé'!$C$37-1,A105&lt;'Maquette CGRP indicé'!$D$37+1),"X",""))</f>
        <v/>
      </c>
      <c r="P105" s="63" t="str">
        <f>IF(B105="","",IF(AND(A105&gt;'Maquette CGRP indicé'!$C$38-1,A105&lt;'Maquette CGRP indicé'!$D$38+1),"X",""))</f>
        <v/>
      </c>
      <c r="Q105" s="63" t="str">
        <f>IF(B105="","",IF(AND(A105&gt;'Maquette CGRP indicé'!$C$39-1,A105&lt;'Maquette CGRP indicé'!$D$39+1),"X",""))</f>
        <v/>
      </c>
      <c r="W105" s="41" t="str">
        <f>IF(C105="","",'Maquette CGRP indicé'!$R$25)</f>
        <v/>
      </c>
      <c r="X105" s="42" t="str">
        <f>IF(D105="","",'Maquette CGRP indicé'!$R$26)</f>
        <v/>
      </c>
      <c r="Y105" s="42" t="str">
        <f>IF(E105="","",'Maquette CGRP indicé'!$R$27)</f>
        <v/>
      </c>
      <c r="Z105" s="42" t="str">
        <f>IF(F105="","",'Maquette CGRP indicé'!$R$28)</f>
        <v/>
      </c>
      <c r="AA105" s="42" t="str">
        <f>IF(G105="","",'Maquette CGRP indicé'!$R$29)</f>
        <v/>
      </c>
      <c r="AB105" s="42" t="str">
        <f>IF(H105="","",'Maquette CGRP indicé'!$R$30)</f>
        <v/>
      </c>
      <c r="AC105" s="42" t="str">
        <f>IF(I105="","",'Maquette CGRP indicé'!$R$31)</f>
        <v/>
      </c>
      <c r="AD105" s="42" t="str">
        <f>IF(J105="","",'Maquette CGRP indicé'!$R$32)</f>
        <v/>
      </c>
      <c r="AE105" s="42" t="str">
        <f>IF(K105="","",'Maquette CGRP indicé'!$R$33)</f>
        <v/>
      </c>
      <c r="AF105" s="42" t="str">
        <f>IF(L105="","",'Maquette CGRP indicé'!$R$34)</f>
        <v/>
      </c>
      <c r="AG105" s="42" t="str">
        <f>IF(M105="","",'Maquette CGRP indicé'!$R$35)</f>
        <v/>
      </c>
      <c r="AH105" s="42" t="str">
        <f>IF(N105="","",'Maquette CGRP indicé'!$R$36)</f>
        <v/>
      </c>
      <c r="AI105" s="42" t="str">
        <f>IF(O105="","",'Maquette CGRP indicé'!$R$37)</f>
        <v/>
      </c>
      <c r="AJ105" s="42" t="str">
        <f>IF(P105="","",'Maquette CGRP indicé'!$R$38)</f>
        <v/>
      </c>
      <c r="AK105" s="42" t="str">
        <f>IF(Q105="","",'Maquette CGRP indicé'!$R$39)</f>
        <v/>
      </c>
      <c r="AL105" s="64"/>
      <c r="AM105" s="64"/>
      <c r="AN105" s="64"/>
      <c r="AO105" s="64"/>
      <c r="AP105" s="65"/>
      <c r="AQ105" s="45" t="str">
        <f>IF(C105="","",'Maquette CGRP indicé'!$G$25)</f>
        <v/>
      </c>
      <c r="AR105" s="46" t="str">
        <f>IF(D105="","",'Maquette CGRP indicé'!$G$26)</f>
        <v/>
      </c>
      <c r="AS105" s="46" t="str">
        <f>IF(E105="","",'Maquette CGRP indicé'!$G$27)</f>
        <v/>
      </c>
      <c r="AT105" s="46" t="str">
        <f>IF(F105="","",'Maquette CGRP indicé'!$G$28)</f>
        <v/>
      </c>
      <c r="AU105" s="46" t="str">
        <f>IF(G105="","",'Maquette CGRP indicé'!$G$29)</f>
        <v/>
      </c>
      <c r="AV105" s="46" t="str">
        <f>IF(H105="","",'Maquette CGRP indicé'!$G$30)</f>
        <v/>
      </c>
      <c r="AW105" s="46" t="str">
        <f>IF(I105="","",'Maquette CGRP indicé'!$G$31)</f>
        <v/>
      </c>
      <c r="AX105" s="46" t="str">
        <f>IF(J105="","",'Maquette CGRP indicé'!$G$32)</f>
        <v/>
      </c>
      <c r="AY105" s="46" t="str">
        <f>IF(K105="","",'Maquette CGRP indicé'!$G$33)</f>
        <v/>
      </c>
      <c r="AZ105" s="46" t="str">
        <f>IF(L105="","",'Maquette CGRP indicé'!$G$34)</f>
        <v/>
      </c>
      <c r="BA105" s="46" t="str">
        <f>IF(M105="","",'Maquette CGRP indicé'!$G$35)</f>
        <v/>
      </c>
      <c r="BB105" s="46" t="str">
        <f>IF(N105="","",'Maquette CGRP indicé'!$G$36)</f>
        <v/>
      </c>
      <c r="BC105" s="46" t="str">
        <f>IF(O105="","",'Maquette CGRP indicé'!$G$37)</f>
        <v/>
      </c>
      <c r="BD105" s="46" t="str">
        <f>IF(P105="","",'Maquette CGRP indicé'!$G$38)</f>
        <v/>
      </c>
      <c r="BE105" s="46" t="str">
        <f>IF(Q105="","",'Maquette CGRP indicé'!$G$39)</f>
        <v/>
      </c>
      <c r="BF105" s="68"/>
      <c r="BG105" s="68"/>
      <c r="BH105" s="68"/>
      <c r="BI105" s="68"/>
      <c r="BJ105" s="69"/>
      <c r="BK105" s="48" t="str">
        <f>IF(C105="","",'Maquette CGRP indicé'!$H$25)</f>
        <v/>
      </c>
      <c r="BL105" s="49" t="str">
        <f>IF(D105="","",'Maquette CGRP indicé'!$H$26)</f>
        <v/>
      </c>
      <c r="BM105" s="49" t="str">
        <f>IF(E105="","",'Maquette CGRP indicé'!$H$27)</f>
        <v/>
      </c>
      <c r="BN105" s="49" t="str">
        <f>IF(F105="","",'Maquette CGRP indicé'!$H$28)</f>
        <v/>
      </c>
      <c r="BO105" s="49" t="str">
        <f>IF(G105="","",'Maquette CGRP indicé'!$H$29)</f>
        <v/>
      </c>
      <c r="BP105" s="49" t="str">
        <f>IF(H105="","",'Maquette CGRP indicé'!$H$30)</f>
        <v/>
      </c>
      <c r="BQ105" s="49" t="str">
        <f>IF(I105="","",'Maquette CGRP indicé'!$H$31)</f>
        <v/>
      </c>
      <c r="BR105" s="49" t="str">
        <f>IF(J105="","",'Maquette CGRP indicé'!$H$32)</f>
        <v/>
      </c>
      <c r="BS105" s="49" t="str">
        <f>IF(K105="","",'Maquette CGRP indicé'!$H$33)</f>
        <v/>
      </c>
      <c r="BT105" s="49" t="str">
        <f>IF(L105="","",'Maquette CGRP indicé'!$H$34)</f>
        <v/>
      </c>
      <c r="BU105" s="49" t="str">
        <f>IF(M105="","",'Maquette CGRP indicé'!$H$35)</f>
        <v/>
      </c>
      <c r="BV105" s="49" t="str">
        <f>IF(N105="","",'Maquette CGRP indicé'!$H$36)</f>
        <v/>
      </c>
      <c r="BW105" s="49" t="str">
        <f>IF(O105="","",'Maquette CGRP indicé'!$H$37)</f>
        <v/>
      </c>
      <c r="BX105" s="49" t="str">
        <f>IF(P105="","",'Maquette CGRP indicé'!$H$38)</f>
        <v/>
      </c>
      <c r="BY105" s="49" t="str">
        <f>IF(Q105="","",'Maquette CGRP indicé'!$H$39)</f>
        <v/>
      </c>
      <c r="BZ105" s="72"/>
      <c r="CA105" s="72"/>
      <c r="CB105" s="72"/>
      <c r="CC105" s="72"/>
      <c r="CD105" s="73"/>
      <c r="CE105" s="38" t="str">
        <f>IF(C105="","",'Maquette CGRP indicé'!$I$25)</f>
        <v/>
      </c>
      <c r="CF105" s="39" t="str">
        <f>IF(D105="","",'Maquette CGRP indicé'!$I$26)</f>
        <v/>
      </c>
      <c r="CG105" s="39" t="str">
        <f>IF(E105="","",'Maquette CGRP indicé'!$I$27)</f>
        <v/>
      </c>
      <c r="CH105" s="39" t="str">
        <f>IF(F105="","",'Maquette CGRP indicé'!$I$28)</f>
        <v/>
      </c>
      <c r="CI105" s="39" t="str">
        <f>IF(G105="","",'Maquette CGRP indicé'!$I$29)</f>
        <v/>
      </c>
      <c r="CJ105" s="39" t="str">
        <f>IF(H105="","",'Maquette CGRP indicé'!$I$30)</f>
        <v/>
      </c>
      <c r="CK105" s="39" t="str">
        <f>IF(I105="","",'Maquette CGRP indicé'!$I$31)</f>
        <v/>
      </c>
      <c r="CL105" s="39" t="str">
        <f>IF(J105="","",'Maquette CGRP indicé'!$I$32)</f>
        <v/>
      </c>
      <c r="CM105" s="39" t="str">
        <f>IF(K105="","",'Maquette CGRP indicé'!$I$33)</f>
        <v/>
      </c>
      <c r="CN105" s="39" t="str">
        <f>IF(L105="","",'Maquette CGRP indicé'!$I$34)</f>
        <v/>
      </c>
      <c r="CO105" s="39" t="str">
        <f>IF(M105="","",'Maquette CGRP indicé'!$I$35)</f>
        <v/>
      </c>
      <c r="CP105" s="39" t="str">
        <f>IF(N105="","",'Maquette CGRP indicé'!$I$36)</f>
        <v/>
      </c>
      <c r="CQ105" s="39" t="str">
        <f>IF(O105="","",'Maquette CGRP indicé'!$I$37)</f>
        <v/>
      </c>
      <c r="CR105" s="39" t="str">
        <f>IF(P105="","",'Maquette CGRP indicé'!$I$38)</f>
        <v/>
      </c>
      <c r="CS105" s="39" t="str">
        <f>IF(Q105="","",'Maquette CGRP indicé'!$I$39)</f>
        <v/>
      </c>
      <c r="CT105" s="68"/>
      <c r="CU105" s="68"/>
      <c r="CV105" s="68"/>
      <c r="CW105" s="68"/>
      <c r="CX105" s="69"/>
      <c r="CY105" s="1">
        <f t="shared" si="16"/>
        <v>45394</v>
      </c>
      <c r="CZ105" s="1" t="str">
        <f t="shared" si="17"/>
        <v>08/04-12/05</v>
      </c>
      <c r="DA105" s="22" t="str">
        <f t="shared" si="18"/>
        <v/>
      </c>
      <c r="DB105" s="22" t="str">
        <f t="shared" si="19"/>
        <v/>
      </c>
      <c r="DC105" s="29" t="str">
        <f t="shared" si="20"/>
        <v/>
      </c>
      <c r="DD105" s="29" t="str">
        <f t="shared" si="21"/>
        <v/>
      </c>
      <c r="DE105" s="29" t="str">
        <f t="shared" si="22"/>
        <v/>
      </c>
    </row>
    <row r="106" spans="1:109">
      <c r="A106" s="9">
        <f t="shared" si="23"/>
        <v>45395</v>
      </c>
      <c r="B106" s="9" t="str">
        <f>IF(AND(formules!$K$29="sogarantykids",A106&gt;formules!$F$30),"",VLOOKUP(TEXT(A106,"jj/mm"),formules!B:C,2,FALSE))</f>
        <v>08/04-12/05</v>
      </c>
      <c r="C106" s="63" t="str">
        <f>IF(B106="","",IF(AND(A106&gt;'Maquette CGRP indicé'!$C$25-1,A106&lt;'Maquette CGRP indicé'!$D$25+1),"X",""))</f>
        <v/>
      </c>
      <c r="D106" s="63" t="str">
        <f>IF(B106="","",IF(AND(A106&gt;'Maquette CGRP indicé'!$C$26-1,A106&lt;'Maquette CGRP indicé'!$D$26+1),"X",""))</f>
        <v/>
      </c>
      <c r="E106" s="63" t="str">
        <f>IF(B106="","",IF(AND(A106&gt;'Maquette CGRP indicé'!$C$27-1,A106&lt;'Maquette CGRP indicé'!$D$27+1),"X",""))</f>
        <v/>
      </c>
      <c r="F106" s="63" t="str">
        <f>IF(B106="","",IF(AND(A106&gt;'Maquette CGRP indicé'!$C$28-1,A106&lt;'Maquette CGRP indicé'!$D$28+1),"X",""))</f>
        <v/>
      </c>
      <c r="G106" s="63" t="str">
        <f>IF(B106="","",IF(AND(A106&gt;'Maquette CGRP indicé'!$C$29-1,A106&lt;'Maquette CGRP indicé'!$D$29+1),"X",""))</f>
        <v/>
      </c>
      <c r="H106" s="63" t="str">
        <f>IF(B106="","",IF(AND(A106&gt;'Maquette CGRP indicé'!$C$30-1,A106&lt;'Maquette CGRP indicé'!$D$30+1),"X",""))</f>
        <v/>
      </c>
      <c r="I106" s="63" t="str">
        <f>IF(B106="","",IF(AND(A106&gt;'Maquette CGRP indicé'!$C$31-1,A106&lt;'Maquette CGRP indicé'!$D$31+1),"X",""))</f>
        <v/>
      </c>
      <c r="J106" s="63" t="str">
        <f>IF(B106="","",IF(AND(A106&gt;'Maquette CGRP indicé'!$C$32-1,A106&lt;'Maquette CGRP indicé'!$D$32+1),"X",""))</f>
        <v/>
      </c>
      <c r="K106" s="63" t="str">
        <f>IF(B106="","",IF(AND(A106&gt;'Maquette CGRP indicé'!$C$33-1,A106&lt;'Maquette CGRP indicé'!$D$33+1),"X",""))</f>
        <v/>
      </c>
      <c r="L106" s="63" t="str">
        <f>IF(B106="","",IF(AND(A106&gt;'Maquette CGRP indicé'!$C$34-1,A106&lt;'Maquette CGRP indicé'!$D$34+1),"X",""))</f>
        <v/>
      </c>
      <c r="M106" s="63" t="str">
        <f>IF(B106="","",IF(AND(A106&gt;'Maquette CGRP indicé'!$C$35-1,A106&lt;'Maquette CGRP indicé'!$D$35+1),"X",""))</f>
        <v/>
      </c>
      <c r="N106" s="63" t="str">
        <f>IF(B106="","",IF(AND(A106&gt;'Maquette CGRP indicé'!$C$36-1,A106&lt;'Maquette CGRP indicé'!$D$36+1),"X",""))</f>
        <v/>
      </c>
      <c r="O106" s="63" t="str">
        <f>IF(B106="","",IF(AND(A106&gt;'Maquette CGRP indicé'!$C$37-1,A106&lt;'Maquette CGRP indicé'!$D$37+1),"X",""))</f>
        <v/>
      </c>
      <c r="P106" s="63" t="str">
        <f>IF(B106="","",IF(AND(A106&gt;'Maquette CGRP indicé'!$C$38-1,A106&lt;'Maquette CGRP indicé'!$D$38+1),"X",""))</f>
        <v/>
      </c>
      <c r="Q106" s="63" t="str">
        <f>IF(B106="","",IF(AND(A106&gt;'Maquette CGRP indicé'!$C$39-1,A106&lt;'Maquette CGRP indicé'!$D$39+1),"X",""))</f>
        <v/>
      </c>
      <c r="W106" s="41" t="str">
        <f>IF(C106="","",'Maquette CGRP indicé'!$R$25)</f>
        <v/>
      </c>
      <c r="X106" s="42" t="str">
        <f>IF(D106="","",'Maquette CGRP indicé'!$R$26)</f>
        <v/>
      </c>
      <c r="Y106" s="42" t="str">
        <f>IF(E106="","",'Maquette CGRP indicé'!$R$27)</f>
        <v/>
      </c>
      <c r="Z106" s="42" t="str">
        <f>IF(F106="","",'Maquette CGRP indicé'!$R$28)</f>
        <v/>
      </c>
      <c r="AA106" s="42" t="str">
        <f>IF(G106="","",'Maquette CGRP indicé'!$R$29)</f>
        <v/>
      </c>
      <c r="AB106" s="42" t="str">
        <f>IF(H106="","",'Maquette CGRP indicé'!$R$30)</f>
        <v/>
      </c>
      <c r="AC106" s="42" t="str">
        <f>IF(I106="","",'Maquette CGRP indicé'!$R$31)</f>
        <v/>
      </c>
      <c r="AD106" s="42" t="str">
        <f>IF(J106="","",'Maquette CGRP indicé'!$R$32)</f>
        <v/>
      </c>
      <c r="AE106" s="42" t="str">
        <f>IF(K106="","",'Maquette CGRP indicé'!$R$33)</f>
        <v/>
      </c>
      <c r="AF106" s="42" t="str">
        <f>IF(L106="","",'Maquette CGRP indicé'!$R$34)</f>
        <v/>
      </c>
      <c r="AG106" s="42" t="str">
        <f>IF(M106="","",'Maquette CGRP indicé'!$R$35)</f>
        <v/>
      </c>
      <c r="AH106" s="42" t="str">
        <f>IF(N106="","",'Maquette CGRP indicé'!$R$36)</f>
        <v/>
      </c>
      <c r="AI106" s="42" t="str">
        <f>IF(O106="","",'Maquette CGRP indicé'!$R$37)</f>
        <v/>
      </c>
      <c r="AJ106" s="42" t="str">
        <f>IF(P106="","",'Maquette CGRP indicé'!$R$38)</f>
        <v/>
      </c>
      <c r="AK106" s="42" t="str">
        <f>IF(Q106="","",'Maquette CGRP indicé'!$R$39)</f>
        <v/>
      </c>
      <c r="AL106" s="64"/>
      <c r="AM106" s="64"/>
      <c r="AN106" s="64"/>
      <c r="AO106" s="64"/>
      <c r="AP106" s="65"/>
      <c r="AQ106" s="45" t="str">
        <f>IF(C106="","",'Maquette CGRP indicé'!$G$25)</f>
        <v/>
      </c>
      <c r="AR106" s="46" t="str">
        <f>IF(D106="","",'Maquette CGRP indicé'!$G$26)</f>
        <v/>
      </c>
      <c r="AS106" s="46" t="str">
        <f>IF(E106="","",'Maquette CGRP indicé'!$G$27)</f>
        <v/>
      </c>
      <c r="AT106" s="46" t="str">
        <f>IF(F106="","",'Maquette CGRP indicé'!$G$28)</f>
        <v/>
      </c>
      <c r="AU106" s="46" t="str">
        <f>IF(G106="","",'Maquette CGRP indicé'!$G$29)</f>
        <v/>
      </c>
      <c r="AV106" s="46" t="str">
        <f>IF(H106="","",'Maquette CGRP indicé'!$G$30)</f>
        <v/>
      </c>
      <c r="AW106" s="46" t="str">
        <f>IF(I106="","",'Maquette CGRP indicé'!$G$31)</f>
        <v/>
      </c>
      <c r="AX106" s="46" t="str">
        <f>IF(J106="","",'Maquette CGRP indicé'!$G$32)</f>
        <v/>
      </c>
      <c r="AY106" s="46" t="str">
        <f>IF(K106="","",'Maquette CGRP indicé'!$G$33)</f>
        <v/>
      </c>
      <c r="AZ106" s="46" t="str">
        <f>IF(L106="","",'Maquette CGRP indicé'!$G$34)</f>
        <v/>
      </c>
      <c r="BA106" s="46" t="str">
        <f>IF(M106="","",'Maquette CGRP indicé'!$G$35)</f>
        <v/>
      </c>
      <c r="BB106" s="46" t="str">
        <f>IF(N106="","",'Maquette CGRP indicé'!$G$36)</f>
        <v/>
      </c>
      <c r="BC106" s="46" t="str">
        <f>IF(O106="","",'Maquette CGRP indicé'!$G$37)</f>
        <v/>
      </c>
      <c r="BD106" s="46" t="str">
        <f>IF(P106="","",'Maquette CGRP indicé'!$G$38)</f>
        <v/>
      </c>
      <c r="BE106" s="46" t="str">
        <f>IF(Q106="","",'Maquette CGRP indicé'!$G$39)</f>
        <v/>
      </c>
      <c r="BF106" s="68"/>
      <c r="BG106" s="68"/>
      <c r="BH106" s="68"/>
      <c r="BI106" s="68"/>
      <c r="BJ106" s="69"/>
      <c r="BK106" s="48" t="str">
        <f>IF(C106="","",'Maquette CGRP indicé'!$H$25)</f>
        <v/>
      </c>
      <c r="BL106" s="49" t="str">
        <f>IF(D106="","",'Maquette CGRP indicé'!$H$26)</f>
        <v/>
      </c>
      <c r="BM106" s="49" t="str">
        <f>IF(E106="","",'Maquette CGRP indicé'!$H$27)</f>
        <v/>
      </c>
      <c r="BN106" s="49" t="str">
        <f>IF(F106="","",'Maquette CGRP indicé'!$H$28)</f>
        <v/>
      </c>
      <c r="BO106" s="49" t="str">
        <f>IF(G106="","",'Maquette CGRP indicé'!$H$29)</f>
        <v/>
      </c>
      <c r="BP106" s="49" t="str">
        <f>IF(H106="","",'Maquette CGRP indicé'!$H$30)</f>
        <v/>
      </c>
      <c r="BQ106" s="49" t="str">
        <f>IF(I106="","",'Maquette CGRP indicé'!$H$31)</f>
        <v/>
      </c>
      <c r="BR106" s="49" t="str">
        <f>IF(J106="","",'Maquette CGRP indicé'!$H$32)</f>
        <v/>
      </c>
      <c r="BS106" s="49" t="str">
        <f>IF(K106="","",'Maquette CGRP indicé'!$H$33)</f>
        <v/>
      </c>
      <c r="BT106" s="49" t="str">
        <f>IF(L106="","",'Maquette CGRP indicé'!$H$34)</f>
        <v/>
      </c>
      <c r="BU106" s="49" t="str">
        <f>IF(M106="","",'Maquette CGRP indicé'!$H$35)</f>
        <v/>
      </c>
      <c r="BV106" s="49" t="str">
        <f>IF(N106="","",'Maquette CGRP indicé'!$H$36)</f>
        <v/>
      </c>
      <c r="BW106" s="49" t="str">
        <f>IF(O106="","",'Maquette CGRP indicé'!$H$37)</f>
        <v/>
      </c>
      <c r="BX106" s="49" t="str">
        <f>IF(P106="","",'Maquette CGRP indicé'!$H$38)</f>
        <v/>
      </c>
      <c r="BY106" s="49" t="str">
        <f>IF(Q106="","",'Maquette CGRP indicé'!$H$39)</f>
        <v/>
      </c>
      <c r="BZ106" s="72"/>
      <c r="CA106" s="72"/>
      <c r="CB106" s="72"/>
      <c r="CC106" s="72"/>
      <c r="CD106" s="73"/>
      <c r="CE106" s="38" t="str">
        <f>IF(C106="","",'Maquette CGRP indicé'!$I$25)</f>
        <v/>
      </c>
      <c r="CF106" s="39" t="str">
        <f>IF(D106="","",'Maquette CGRP indicé'!$I$26)</f>
        <v/>
      </c>
      <c r="CG106" s="39" t="str">
        <f>IF(E106="","",'Maquette CGRP indicé'!$I$27)</f>
        <v/>
      </c>
      <c r="CH106" s="39" t="str">
        <f>IF(F106="","",'Maquette CGRP indicé'!$I$28)</f>
        <v/>
      </c>
      <c r="CI106" s="39" t="str">
        <f>IF(G106="","",'Maquette CGRP indicé'!$I$29)</f>
        <v/>
      </c>
      <c r="CJ106" s="39" t="str">
        <f>IF(H106="","",'Maquette CGRP indicé'!$I$30)</f>
        <v/>
      </c>
      <c r="CK106" s="39" t="str">
        <f>IF(I106="","",'Maquette CGRP indicé'!$I$31)</f>
        <v/>
      </c>
      <c r="CL106" s="39" t="str">
        <f>IF(J106="","",'Maquette CGRP indicé'!$I$32)</f>
        <v/>
      </c>
      <c r="CM106" s="39" t="str">
        <f>IF(K106="","",'Maquette CGRP indicé'!$I$33)</f>
        <v/>
      </c>
      <c r="CN106" s="39" t="str">
        <f>IF(L106="","",'Maquette CGRP indicé'!$I$34)</f>
        <v/>
      </c>
      <c r="CO106" s="39" t="str">
        <f>IF(M106="","",'Maquette CGRP indicé'!$I$35)</f>
        <v/>
      </c>
      <c r="CP106" s="39" t="str">
        <f>IF(N106="","",'Maquette CGRP indicé'!$I$36)</f>
        <v/>
      </c>
      <c r="CQ106" s="39" t="str">
        <f>IF(O106="","",'Maquette CGRP indicé'!$I$37)</f>
        <v/>
      </c>
      <c r="CR106" s="39" t="str">
        <f>IF(P106="","",'Maquette CGRP indicé'!$I$38)</f>
        <v/>
      </c>
      <c r="CS106" s="39" t="str">
        <f>IF(Q106="","",'Maquette CGRP indicé'!$I$39)</f>
        <v/>
      </c>
      <c r="CT106" s="68"/>
      <c r="CU106" s="68"/>
      <c r="CV106" s="68"/>
      <c r="CW106" s="68"/>
      <c r="CX106" s="69"/>
      <c r="CY106" s="1">
        <f t="shared" si="16"/>
        <v>45395</v>
      </c>
      <c r="CZ106" s="1" t="str">
        <f t="shared" si="17"/>
        <v>08/04-12/05</v>
      </c>
      <c r="DA106" s="22" t="str">
        <f t="shared" si="18"/>
        <v/>
      </c>
      <c r="DB106" s="22" t="str">
        <f t="shared" si="19"/>
        <v/>
      </c>
      <c r="DC106" s="29" t="str">
        <f t="shared" si="20"/>
        <v/>
      </c>
      <c r="DD106" s="29" t="str">
        <f t="shared" si="21"/>
        <v/>
      </c>
      <c r="DE106" s="29" t="str">
        <f t="shared" si="22"/>
        <v/>
      </c>
    </row>
    <row r="107" spans="1:109">
      <c r="A107" s="9">
        <f t="shared" si="23"/>
        <v>45396</v>
      </c>
      <c r="B107" s="9" t="str">
        <f>IF(AND(formules!$K$29="sogarantykids",A107&gt;formules!$F$30),"",VLOOKUP(TEXT(A107,"jj/mm"),formules!B:C,2,FALSE))</f>
        <v>08/04-12/05</v>
      </c>
      <c r="C107" s="63" t="str">
        <f>IF(B107="","",IF(AND(A107&gt;'Maquette CGRP indicé'!$C$25-1,A107&lt;'Maquette CGRP indicé'!$D$25+1),"X",""))</f>
        <v/>
      </c>
      <c r="D107" s="63" t="str">
        <f>IF(B107="","",IF(AND(A107&gt;'Maquette CGRP indicé'!$C$26-1,A107&lt;'Maquette CGRP indicé'!$D$26+1),"X",""))</f>
        <v/>
      </c>
      <c r="E107" s="63" t="str">
        <f>IF(B107="","",IF(AND(A107&gt;'Maquette CGRP indicé'!$C$27-1,A107&lt;'Maquette CGRP indicé'!$D$27+1),"X",""))</f>
        <v/>
      </c>
      <c r="F107" s="63" t="str">
        <f>IF(B107="","",IF(AND(A107&gt;'Maquette CGRP indicé'!$C$28-1,A107&lt;'Maquette CGRP indicé'!$D$28+1),"X",""))</f>
        <v/>
      </c>
      <c r="G107" s="63" t="str">
        <f>IF(B107="","",IF(AND(A107&gt;'Maquette CGRP indicé'!$C$29-1,A107&lt;'Maquette CGRP indicé'!$D$29+1),"X",""))</f>
        <v/>
      </c>
      <c r="H107" s="63" t="str">
        <f>IF(B107="","",IF(AND(A107&gt;'Maquette CGRP indicé'!$C$30-1,A107&lt;'Maquette CGRP indicé'!$D$30+1),"X",""))</f>
        <v/>
      </c>
      <c r="I107" s="63" t="str">
        <f>IF(B107="","",IF(AND(A107&gt;'Maquette CGRP indicé'!$C$31-1,A107&lt;'Maquette CGRP indicé'!$D$31+1),"X",""))</f>
        <v/>
      </c>
      <c r="J107" s="63" t="str">
        <f>IF(B107="","",IF(AND(A107&gt;'Maquette CGRP indicé'!$C$32-1,A107&lt;'Maquette CGRP indicé'!$D$32+1),"X",""))</f>
        <v/>
      </c>
      <c r="K107" s="63" t="str">
        <f>IF(B107="","",IF(AND(A107&gt;'Maquette CGRP indicé'!$C$33-1,A107&lt;'Maquette CGRP indicé'!$D$33+1),"X",""))</f>
        <v/>
      </c>
      <c r="L107" s="63" t="str">
        <f>IF(B107="","",IF(AND(A107&gt;'Maquette CGRP indicé'!$C$34-1,A107&lt;'Maquette CGRP indicé'!$D$34+1),"X",""))</f>
        <v/>
      </c>
      <c r="M107" s="63" t="str">
        <f>IF(B107="","",IF(AND(A107&gt;'Maquette CGRP indicé'!$C$35-1,A107&lt;'Maquette CGRP indicé'!$D$35+1),"X",""))</f>
        <v/>
      </c>
      <c r="N107" s="63" t="str">
        <f>IF(B107="","",IF(AND(A107&gt;'Maquette CGRP indicé'!$C$36-1,A107&lt;'Maquette CGRP indicé'!$D$36+1),"X",""))</f>
        <v/>
      </c>
      <c r="O107" s="63" t="str">
        <f>IF(B107="","",IF(AND(A107&gt;'Maquette CGRP indicé'!$C$37-1,A107&lt;'Maquette CGRP indicé'!$D$37+1),"X",""))</f>
        <v/>
      </c>
      <c r="P107" s="63" t="str">
        <f>IF(B107="","",IF(AND(A107&gt;'Maquette CGRP indicé'!$C$38-1,A107&lt;'Maquette CGRP indicé'!$D$38+1),"X",""))</f>
        <v/>
      </c>
      <c r="Q107" s="63" t="str">
        <f>IF(B107="","",IF(AND(A107&gt;'Maquette CGRP indicé'!$C$39-1,A107&lt;'Maquette CGRP indicé'!$D$39+1),"X",""))</f>
        <v/>
      </c>
      <c r="W107" s="41" t="str">
        <f>IF(C107="","",'Maquette CGRP indicé'!$R$25)</f>
        <v/>
      </c>
      <c r="X107" s="42" t="str">
        <f>IF(D107="","",'Maquette CGRP indicé'!$R$26)</f>
        <v/>
      </c>
      <c r="Y107" s="42" t="str">
        <f>IF(E107="","",'Maquette CGRP indicé'!$R$27)</f>
        <v/>
      </c>
      <c r="Z107" s="42" t="str">
        <f>IF(F107="","",'Maquette CGRP indicé'!$R$28)</f>
        <v/>
      </c>
      <c r="AA107" s="42" t="str">
        <f>IF(G107="","",'Maquette CGRP indicé'!$R$29)</f>
        <v/>
      </c>
      <c r="AB107" s="42" t="str">
        <f>IF(H107="","",'Maquette CGRP indicé'!$R$30)</f>
        <v/>
      </c>
      <c r="AC107" s="42" t="str">
        <f>IF(I107="","",'Maquette CGRP indicé'!$R$31)</f>
        <v/>
      </c>
      <c r="AD107" s="42" t="str">
        <f>IF(J107="","",'Maquette CGRP indicé'!$R$32)</f>
        <v/>
      </c>
      <c r="AE107" s="42" t="str">
        <f>IF(K107="","",'Maquette CGRP indicé'!$R$33)</f>
        <v/>
      </c>
      <c r="AF107" s="42" t="str">
        <f>IF(L107="","",'Maquette CGRP indicé'!$R$34)</f>
        <v/>
      </c>
      <c r="AG107" s="42" t="str">
        <f>IF(M107="","",'Maquette CGRP indicé'!$R$35)</f>
        <v/>
      </c>
      <c r="AH107" s="42" t="str">
        <f>IF(N107="","",'Maquette CGRP indicé'!$R$36)</f>
        <v/>
      </c>
      <c r="AI107" s="42" t="str">
        <f>IF(O107="","",'Maquette CGRP indicé'!$R$37)</f>
        <v/>
      </c>
      <c r="AJ107" s="42" t="str">
        <f>IF(P107="","",'Maquette CGRP indicé'!$R$38)</f>
        <v/>
      </c>
      <c r="AK107" s="42" t="str">
        <f>IF(Q107="","",'Maquette CGRP indicé'!$R$39)</f>
        <v/>
      </c>
      <c r="AL107" s="64"/>
      <c r="AM107" s="64"/>
      <c r="AN107" s="64"/>
      <c r="AO107" s="64"/>
      <c r="AP107" s="65"/>
      <c r="AQ107" s="45" t="str">
        <f>IF(C107="","",'Maquette CGRP indicé'!$G$25)</f>
        <v/>
      </c>
      <c r="AR107" s="46" t="str">
        <f>IF(D107="","",'Maquette CGRP indicé'!$G$26)</f>
        <v/>
      </c>
      <c r="AS107" s="46" t="str">
        <f>IF(E107="","",'Maquette CGRP indicé'!$G$27)</f>
        <v/>
      </c>
      <c r="AT107" s="46" t="str">
        <f>IF(F107="","",'Maquette CGRP indicé'!$G$28)</f>
        <v/>
      </c>
      <c r="AU107" s="46" t="str">
        <f>IF(G107="","",'Maquette CGRP indicé'!$G$29)</f>
        <v/>
      </c>
      <c r="AV107" s="46" t="str">
        <f>IF(H107="","",'Maquette CGRP indicé'!$G$30)</f>
        <v/>
      </c>
      <c r="AW107" s="46" t="str">
        <f>IF(I107="","",'Maquette CGRP indicé'!$G$31)</f>
        <v/>
      </c>
      <c r="AX107" s="46" t="str">
        <f>IF(J107="","",'Maquette CGRP indicé'!$G$32)</f>
        <v/>
      </c>
      <c r="AY107" s="46" t="str">
        <f>IF(K107="","",'Maquette CGRP indicé'!$G$33)</f>
        <v/>
      </c>
      <c r="AZ107" s="46" t="str">
        <f>IF(L107="","",'Maquette CGRP indicé'!$G$34)</f>
        <v/>
      </c>
      <c r="BA107" s="46" t="str">
        <f>IF(M107="","",'Maquette CGRP indicé'!$G$35)</f>
        <v/>
      </c>
      <c r="BB107" s="46" t="str">
        <f>IF(N107="","",'Maquette CGRP indicé'!$G$36)</f>
        <v/>
      </c>
      <c r="BC107" s="46" t="str">
        <f>IF(O107="","",'Maquette CGRP indicé'!$G$37)</f>
        <v/>
      </c>
      <c r="BD107" s="46" t="str">
        <f>IF(P107="","",'Maquette CGRP indicé'!$G$38)</f>
        <v/>
      </c>
      <c r="BE107" s="46" t="str">
        <f>IF(Q107="","",'Maquette CGRP indicé'!$G$39)</f>
        <v/>
      </c>
      <c r="BF107" s="68"/>
      <c r="BG107" s="68"/>
      <c r="BH107" s="68"/>
      <c r="BI107" s="68"/>
      <c r="BJ107" s="69"/>
      <c r="BK107" s="48" t="str">
        <f>IF(C107="","",'Maquette CGRP indicé'!$H$25)</f>
        <v/>
      </c>
      <c r="BL107" s="49" t="str">
        <f>IF(D107="","",'Maquette CGRP indicé'!$H$26)</f>
        <v/>
      </c>
      <c r="BM107" s="49" t="str">
        <f>IF(E107="","",'Maquette CGRP indicé'!$H$27)</f>
        <v/>
      </c>
      <c r="BN107" s="49" t="str">
        <f>IF(F107="","",'Maquette CGRP indicé'!$H$28)</f>
        <v/>
      </c>
      <c r="BO107" s="49" t="str">
        <f>IF(G107="","",'Maquette CGRP indicé'!$H$29)</f>
        <v/>
      </c>
      <c r="BP107" s="49" t="str">
        <f>IF(H107="","",'Maquette CGRP indicé'!$H$30)</f>
        <v/>
      </c>
      <c r="BQ107" s="49" t="str">
        <f>IF(I107="","",'Maquette CGRP indicé'!$H$31)</f>
        <v/>
      </c>
      <c r="BR107" s="49" t="str">
        <f>IF(J107="","",'Maquette CGRP indicé'!$H$32)</f>
        <v/>
      </c>
      <c r="BS107" s="49" t="str">
        <f>IF(K107="","",'Maquette CGRP indicé'!$H$33)</f>
        <v/>
      </c>
      <c r="BT107" s="49" t="str">
        <f>IF(L107="","",'Maquette CGRP indicé'!$H$34)</f>
        <v/>
      </c>
      <c r="BU107" s="49" t="str">
        <f>IF(M107="","",'Maquette CGRP indicé'!$H$35)</f>
        <v/>
      </c>
      <c r="BV107" s="49" t="str">
        <f>IF(N107="","",'Maquette CGRP indicé'!$H$36)</f>
        <v/>
      </c>
      <c r="BW107" s="49" t="str">
        <f>IF(O107="","",'Maquette CGRP indicé'!$H$37)</f>
        <v/>
      </c>
      <c r="BX107" s="49" t="str">
        <f>IF(P107="","",'Maquette CGRP indicé'!$H$38)</f>
        <v/>
      </c>
      <c r="BY107" s="49" t="str">
        <f>IF(Q107="","",'Maquette CGRP indicé'!$H$39)</f>
        <v/>
      </c>
      <c r="BZ107" s="72"/>
      <c r="CA107" s="72"/>
      <c r="CB107" s="72"/>
      <c r="CC107" s="72"/>
      <c r="CD107" s="73"/>
      <c r="CE107" s="38" t="str">
        <f>IF(C107="","",'Maquette CGRP indicé'!$I$25)</f>
        <v/>
      </c>
      <c r="CF107" s="39" t="str">
        <f>IF(D107="","",'Maquette CGRP indicé'!$I$26)</f>
        <v/>
      </c>
      <c r="CG107" s="39" t="str">
        <f>IF(E107="","",'Maquette CGRP indicé'!$I$27)</f>
        <v/>
      </c>
      <c r="CH107" s="39" t="str">
        <f>IF(F107="","",'Maquette CGRP indicé'!$I$28)</f>
        <v/>
      </c>
      <c r="CI107" s="39" t="str">
        <f>IF(G107="","",'Maquette CGRP indicé'!$I$29)</f>
        <v/>
      </c>
      <c r="CJ107" s="39" t="str">
        <f>IF(H107="","",'Maquette CGRP indicé'!$I$30)</f>
        <v/>
      </c>
      <c r="CK107" s="39" t="str">
        <f>IF(I107="","",'Maquette CGRP indicé'!$I$31)</f>
        <v/>
      </c>
      <c r="CL107" s="39" t="str">
        <f>IF(J107="","",'Maquette CGRP indicé'!$I$32)</f>
        <v/>
      </c>
      <c r="CM107" s="39" t="str">
        <f>IF(K107="","",'Maquette CGRP indicé'!$I$33)</f>
        <v/>
      </c>
      <c r="CN107" s="39" t="str">
        <f>IF(L107="","",'Maquette CGRP indicé'!$I$34)</f>
        <v/>
      </c>
      <c r="CO107" s="39" t="str">
        <f>IF(M107="","",'Maquette CGRP indicé'!$I$35)</f>
        <v/>
      </c>
      <c r="CP107" s="39" t="str">
        <f>IF(N107="","",'Maquette CGRP indicé'!$I$36)</f>
        <v/>
      </c>
      <c r="CQ107" s="39" t="str">
        <f>IF(O107="","",'Maquette CGRP indicé'!$I$37)</f>
        <v/>
      </c>
      <c r="CR107" s="39" t="str">
        <f>IF(P107="","",'Maquette CGRP indicé'!$I$38)</f>
        <v/>
      </c>
      <c r="CS107" s="39" t="str">
        <f>IF(Q107="","",'Maquette CGRP indicé'!$I$39)</f>
        <v/>
      </c>
      <c r="CT107" s="68"/>
      <c r="CU107" s="68"/>
      <c r="CV107" s="68"/>
      <c r="CW107" s="68"/>
      <c r="CX107" s="69"/>
      <c r="CY107" s="1">
        <f t="shared" si="16"/>
        <v>45396</v>
      </c>
      <c r="CZ107" s="1" t="str">
        <f t="shared" si="17"/>
        <v>08/04-12/05</v>
      </c>
      <c r="DA107" s="22" t="str">
        <f t="shared" si="18"/>
        <v/>
      </c>
      <c r="DB107" s="22" t="str">
        <f t="shared" si="19"/>
        <v/>
      </c>
      <c r="DC107" s="29" t="str">
        <f t="shared" si="20"/>
        <v/>
      </c>
      <c r="DD107" s="29" t="str">
        <f t="shared" si="21"/>
        <v/>
      </c>
      <c r="DE107" s="29" t="str">
        <f t="shared" si="22"/>
        <v/>
      </c>
    </row>
    <row r="108" spans="1:109">
      <c r="A108" s="9">
        <f t="shared" si="23"/>
        <v>45397</v>
      </c>
      <c r="B108" s="9" t="str">
        <f>IF(AND(formules!$K$29="sogarantykids",A108&gt;formules!$F$30),"",VLOOKUP(TEXT(A108,"jj/mm"),formules!B:C,2,FALSE))</f>
        <v>08/04-12/05</v>
      </c>
      <c r="C108" s="63" t="str">
        <f>IF(B108="","",IF(AND(A108&gt;'Maquette CGRP indicé'!$C$25-1,A108&lt;'Maquette CGRP indicé'!$D$25+1),"X",""))</f>
        <v/>
      </c>
      <c r="D108" s="63" t="str">
        <f>IF(B108="","",IF(AND(A108&gt;'Maquette CGRP indicé'!$C$26-1,A108&lt;'Maquette CGRP indicé'!$D$26+1),"X",""))</f>
        <v/>
      </c>
      <c r="E108" s="63" t="str">
        <f>IF(B108="","",IF(AND(A108&gt;'Maquette CGRP indicé'!$C$27-1,A108&lt;'Maquette CGRP indicé'!$D$27+1),"X",""))</f>
        <v/>
      </c>
      <c r="F108" s="63" t="str">
        <f>IF(B108="","",IF(AND(A108&gt;'Maquette CGRP indicé'!$C$28-1,A108&lt;'Maquette CGRP indicé'!$D$28+1),"X",""))</f>
        <v/>
      </c>
      <c r="G108" s="63" t="str">
        <f>IF(B108="","",IF(AND(A108&gt;'Maquette CGRP indicé'!$C$29-1,A108&lt;'Maquette CGRP indicé'!$D$29+1),"X",""))</f>
        <v/>
      </c>
      <c r="H108" s="63" t="str">
        <f>IF(B108="","",IF(AND(A108&gt;'Maquette CGRP indicé'!$C$30-1,A108&lt;'Maquette CGRP indicé'!$D$30+1),"X",""))</f>
        <v/>
      </c>
      <c r="I108" s="63" t="str">
        <f>IF(B108="","",IF(AND(A108&gt;'Maquette CGRP indicé'!$C$31-1,A108&lt;'Maquette CGRP indicé'!$D$31+1),"X",""))</f>
        <v/>
      </c>
      <c r="J108" s="63" t="str">
        <f>IF(B108="","",IF(AND(A108&gt;'Maquette CGRP indicé'!$C$32-1,A108&lt;'Maquette CGRP indicé'!$D$32+1),"X",""))</f>
        <v/>
      </c>
      <c r="K108" s="63" t="str">
        <f>IF(B108="","",IF(AND(A108&gt;'Maquette CGRP indicé'!$C$33-1,A108&lt;'Maquette CGRP indicé'!$D$33+1),"X",""))</f>
        <v/>
      </c>
      <c r="L108" s="63" t="str">
        <f>IF(B108="","",IF(AND(A108&gt;'Maquette CGRP indicé'!$C$34-1,A108&lt;'Maquette CGRP indicé'!$D$34+1),"X",""))</f>
        <v/>
      </c>
      <c r="M108" s="63" t="str">
        <f>IF(B108="","",IF(AND(A108&gt;'Maquette CGRP indicé'!$C$35-1,A108&lt;'Maquette CGRP indicé'!$D$35+1),"X",""))</f>
        <v/>
      </c>
      <c r="N108" s="63" t="str">
        <f>IF(B108="","",IF(AND(A108&gt;'Maquette CGRP indicé'!$C$36-1,A108&lt;'Maquette CGRP indicé'!$D$36+1),"X",""))</f>
        <v/>
      </c>
      <c r="O108" s="63" t="str">
        <f>IF(B108="","",IF(AND(A108&gt;'Maquette CGRP indicé'!$C$37-1,A108&lt;'Maquette CGRP indicé'!$D$37+1),"X",""))</f>
        <v/>
      </c>
      <c r="P108" s="63" t="str">
        <f>IF(B108="","",IF(AND(A108&gt;'Maquette CGRP indicé'!$C$38-1,A108&lt;'Maquette CGRP indicé'!$D$38+1),"X",""))</f>
        <v/>
      </c>
      <c r="Q108" s="63" t="str">
        <f>IF(B108="","",IF(AND(A108&gt;'Maquette CGRP indicé'!$C$39-1,A108&lt;'Maquette CGRP indicé'!$D$39+1),"X",""))</f>
        <v/>
      </c>
      <c r="W108" s="41" t="str">
        <f>IF(C108="","",'Maquette CGRP indicé'!$R$25)</f>
        <v/>
      </c>
      <c r="X108" s="42" t="str">
        <f>IF(D108="","",'Maquette CGRP indicé'!$R$26)</f>
        <v/>
      </c>
      <c r="Y108" s="42" t="str">
        <f>IF(E108="","",'Maquette CGRP indicé'!$R$27)</f>
        <v/>
      </c>
      <c r="Z108" s="42" t="str">
        <f>IF(F108="","",'Maquette CGRP indicé'!$R$28)</f>
        <v/>
      </c>
      <c r="AA108" s="42" t="str">
        <f>IF(G108="","",'Maquette CGRP indicé'!$R$29)</f>
        <v/>
      </c>
      <c r="AB108" s="42" t="str">
        <f>IF(H108="","",'Maquette CGRP indicé'!$R$30)</f>
        <v/>
      </c>
      <c r="AC108" s="42" t="str">
        <f>IF(I108="","",'Maquette CGRP indicé'!$R$31)</f>
        <v/>
      </c>
      <c r="AD108" s="42" t="str">
        <f>IF(J108="","",'Maquette CGRP indicé'!$R$32)</f>
        <v/>
      </c>
      <c r="AE108" s="42" t="str">
        <f>IF(K108="","",'Maquette CGRP indicé'!$R$33)</f>
        <v/>
      </c>
      <c r="AF108" s="42" t="str">
        <f>IF(L108="","",'Maquette CGRP indicé'!$R$34)</f>
        <v/>
      </c>
      <c r="AG108" s="42" t="str">
        <f>IF(M108="","",'Maquette CGRP indicé'!$R$35)</f>
        <v/>
      </c>
      <c r="AH108" s="42" t="str">
        <f>IF(N108="","",'Maquette CGRP indicé'!$R$36)</f>
        <v/>
      </c>
      <c r="AI108" s="42" t="str">
        <f>IF(O108="","",'Maquette CGRP indicé'!$R$37)</f>
        <v/>
      </c>
      <c r="AJ108" s="42" t="str">
        <f>IF(P108="","",'Maquette CGRP indicé'!$R$38)</f>
        <v/>
      </c>
      <c r="AK108" s="42" t="str">
        <f>IF(Q108="","",'Maquette CGRP indicé'!$R$39)</f>
        <v/>
      </c>
      <c r="AL108" s="64"/>
      <c r="AM108" s="64"/>
      <c r="AN108" s="64"/>
      <c r="AO108" s="64"/>
      <c r="AP108" s="65"/>
      <c r="AQ108" s="45" t="str">
        <f>IF(C108="","",'Maquette CGRP indicé'!$G$25)</f>
        <v/>
      </c>
      <c r="AR108" s="46" t="str">
        <f>IF(D108="","",'Maquette CGRP indicé'!$G$26)</f>
        <v/>
      </c>
      <c r="AS108" s="46" t="str">
        <f>IF(E108="","",'Maquette CGRP indicé'!$G$27)</f>
        <v/>
      </c>
      <c r="AT108" s="46" t="str">
        <f>IF(F108="","",'Maquette CGRP indicé'!$G$28)</f>
        <v/>
      </c>
      <c r="AU108" s="46" t="str">
        <f>IF(G108="","",'Maquette CGRP indicé'!$G$29)</f>
        <v/>
      </c>
      <c r="AV108" s="46" t="str">
        <f>IF(H108="","",'Maquette CGRP indicé'!$G$30)</f>
        <v/>
      </c>
      <c r="AW108" s="46" t="str">
        <f>IF(I108="","",'Maquette CGRP indicé'!$G$31)</f>
        <v/>
      </c>
      <c r="AX108" s="46" t="str">
        <f>IF(J108="","",'Maquette CGRP indicé'!$G$32)</f>
        <v/>
      </c>
      <c r="AY108" s="46" t="str">
        <f>IF(K108="","",'Maquette CGRP indicé'!$G$33)</f>
        <v/>
      </c>
      <c r="AZ108" s="46" t="str">
        <f>IF(L108="","",'Maquette CGRP indicé'!$G$34)</f>
        <v/>
      </c>
      <c r="BA108" s="46" t="str">
        <f>IF(M108="","",'Maquette CGRP indicé'!$G$35)</f>
        <v/>
      </c>
      <c r="BB108" s="46" t="str">
        <f>IF(N108="","",'Maquette CGRP indicé'!$G$36)</f>
        <v/>
      </c>
      <c r="BC108" s="46" t="str">
        <f>IF(O108="","",'Maquette CGRP indicé'!$G$37)</f>
        <v/>
      </c>
      <c r="BD108" s="46" t="str">
        <f>IF(P108="","",'Maquette CGRP indicé'!$G$38)</f>
        <v/>
      </c>
      <c r="BE108" s="46" t="str">
        <f>IF(Q108="","",'Maquette CGRP indicé'!$G$39)</f>
        <v/>
      </c>
      <c r="BF108" s="68"/>
      <c r="BG108" s="68"/>
      <c r="BH108" s="68"/>
      <c r="BI108" s="68"/>
      <c r="BJ108" s="69"/>
      <c r="BK108" s="48" t="str">
        <f>IF(C108="","",'Maquette CGRP indicé'!$H$25)</f>
        <v/>
      </c>
      <c r="BL108" s="49" t="str">
        <f>IF(D108="","",'Maquette CGRP indicé'!$H$26)</f>
        <v/>
      </c>
      <c r="BM108" s="49" t="str">
        <f>IF(E108="","",'Maquette CGRP indicé'!$H$27)</f>
        <v/>
      </c>
      <c r="BN108" s="49" t="str">
        <f>IF(F108="","",'Maquette CGRP indicé'!$H$28)</f>
        <v/>
      </c>
      <c r="BO108" s="49" t="str">
        <f>IF(G108="","",'Maquette CGRP indicé'!$H$29)</f>
        <v/>
      </c>
      <c r="BP108" s="49" t="str">
        <f>IF(H108="","",'Maquette CGRP indicé'!$H$30)</f>
        <v/>
      </c>
      <c r="BQ108" s="49" t="str">
        <f>IF(I108="","",'Maquette CGRP indicé'!$H$31)</f>
        <v/>
      </c>
      <c r="BR108" s="49" t="str">
        <f>IF(J108="","",'Maquette CGRP indicé'!$H$32)</f>
        <v/>
      </c>
      <c r="BS108" s="49" t="str">
        <f>IF(K108="","",'Maquette CGRP indicé'!$H$33)</f>
        <v/>
      </c>
      <c r="BT108" s="49" t="str">
        <f>IF(L108="","",'Maquette CGRP indicé'!$H$34)</f>
        <v/>
      </c>
      <c r="BU108" s="49" t="str">
        <f>IF(M108="","",'Maquette CGRP indicé'!$H$35)</f>
        <v/>
      </c>
      <c r="BV108" s="49" t="str">
        <f>IF(N108="","",'Maquette CGRP indicé'!$H$36)</f>
        <v/>
      </c>
      <c r="BW108" s="49" t="str">
        <f>IF(O108="","",'Maquette CGRP indicé'!$H$37)</f>
        <v/>
      </c>
      <c r="BX108" s="49" t="str">
        <f>IF(P108="","",'Maquette CGRP indicé'!$H$38)</f>
        <v/>
      </c>
      <c r="BY108" s="49" t="str">
        <f>IF(Q108="","",'Maquette CGRP indicé'!$H$39)</f>
        <v/>
      </c>
      <c r="BZ108" s="72"/>
      <c r="CA108" s="72"/>
      <c r="CB108" s="72"/>
      <c r="CC108" s="72"/>
      <c r="CD108" s="73"/>
      <c r="CE108" s="38" t="str">
        <f>IF(C108="","",'Maquette CGRP indicé'!$I$25)</f>
        <v/>
      </c>
      <c r="CF108" s="39" t="str">
        <f>IF(D108="","",'Maquette CGRP indicé'!$I$26)</f>
        <v/>
      </c>
      <c r="CG108" s="39" t="str">
        <f>IF(E108="","",'Maquette CGRP indicé'!$I$27)</f>
        <v/>
      </c>
      <c r="CH108" s="39" t="str">
        <f>IF(F108="","",'Maquette CGRP indicé'!$I$28)</f>
        <v/>
      </c>
      <c r="CI108" s="39" t="str">
        <f>IF(G108="","",'Maquette CGRP indicé'!$I$29)</f>
        <v/>
      </c>
      <c r="CJ108" s="39" t="str">
        <f>IF(H108="","",'Maquette CGRP indicé'!$I$30)</f>
        <v/>
      </c>
      <c r="CK108" s="39" t="str">
        <f>IF(I108="","",'Maquette CGRP indicé'!$I$31)</f>
        <v/>
      </c>
      <c r="CL108" s="39" t="str">
        <f>IF(J108="","",'Maquette CGRP indicé'!$I$32)</f>
        <v/>
      </c>
      <c r="CM108" s="39" t="str">
        <f>IF(K108="","",'Maquette CGRP indicé'!$I$33)</f>
        <v/>
      </c>
      <c r="CN108" s="39" t="str">
        <f>IF(L108="","",'Maquette CGRP indicé'!$I$34)</f>
        <v/>
      </c>
      <c r="CO108" s="39" t="str">
        <f>IF(M108="","",'Maquette CGRP indicé'!$I$35)</f>
        <v/>
      </c>
      <c r="CP108" s="39" t="str">
        <f>IF(N108="","",'Maquette CGRP indicé'!$I$36)</f>
        <v/>
      </c>
      <c r="CQ108" s="39" t="str">
        <f>IF(O108="","",'Maquette CGRP indicé'!$I$37)</f>
        <v/>
      </c>
      <c r="CR108" s="39" t="str">
        <f>IF(P108="","",'Maquette CGRP indicé'!$I$38)</f>
        <v/>
      </c>
      <c r="CS108" s="39" t="str">
        <f>IF(Q108="","",'Maquette CGRP indicé'!$I$39)</f>
        <v/>
      </c>
      <c r="CT108" s="68"/>
      <c r="CU108" s="68"/>
      <c r="CV108" s="68"/>
      <c r="CW108" s="68"/>
      <c r="CX108" s="69"/>
      <c r="CY108" s="1">
        <f t="shared" si="16"/>
        <v>45397</v>
      </c>
      <c r="CZ108" s="1" t="str">
        <f t="shared" si="17"/>
        <v>08/04-12/05</v>
      </c>
      <c r="DA108" s="22" t="str">
        <f t="shared" si="18"/>
        <v/>
      </c>
      <c r="DB108" s="22" t="str">
        <f t="shared" si="19"/>
        <v/>
      </c>
      <c r="DC108" s="29" t="str">
        <f t="shared" si="20"/>
        <v/>
      </c>
      <c r="DD108" s="29" t="str">
        <f t="shared" si="21"/>
        <v/>
      </c>
      <c r="DE108" s="29" t="str">
        <f t="shared" si="22"/>
        <v/>
      </c>
    </row>
    <row r="109" spans="1:109">
      <c r="A109" s="9">
        <f t="shared" si="23"/>
        <v>45398</v>
      </c>
      <c r="B109" s="9" t="str">
        <f>IF(AND(formules!$K$29="sogarantykids",A109&gt;formules!$F$30),"",VLOOKUP(TEXT(A109,"jj/mm"),formules!B:C,2,FALSE))</f>
        <v>08/04-12/05</v>
      </c>
      <c r="C109" s="63" t="str">
        <f>IF(B109="","",IF(AND(A109&gt;'Maquette CGRP indicé'!$C$25-1,A109&lt;'Maquette CGRP indicé'!$D$25+1),"X",""))</f>
        <v/>
      </c>
      <c r="D109" s="63" t="str">
        <f>IF(B109="","",IF(AND(A109&gt;'Maquette CGRP indicé'!$C$26-1,A109&lt;'Maquette CGRP indicé'!$D$26+1),"X",""))</f>
        <v/>
      </c>
      <c r="E109" s="63" t="str">
        <f>IF(B109="","",IF(AND(A109&gt;'Maquette CGRP indicé'!$C$27-1,A109&lt;'Maquette CGRP indicé'!$D$27+1),"X",""))</f>
        <v/>
      </c>
      <c r="F109" s="63" t="str">
        <f>IF(B109="","",IF(AND(A109&gt;'Maquette CGRP indicé'!$C$28-1,A109&lt;'Maquette CGRP indicé'!$D$28+1),"X",""))</f>
        <v/>
      </c>
      <c r="G109" s="63" t="str">
        <f>IF(B109="","",IF(AND(A109&gt;'Maquette CGRP indicé'!$C$29-1,A109&lt;'Maquette CGRP indicé'!$D$29+1),"X",""))</f>
        <v/>
      </c>
      <c r="H109" s="63" t="str">
        <f>IF(B109="","",IF(AND(A109&gt;'Maquette CGRP indicé'!$C$30-1,A109&lt;'Maquette CGRP indicé'!$D$30+1),"X",""))</f>
        <v/>
      </c>
      <c r="I109" s="63" t="str">
        <f>IF(B109="","",IF(AND(A109&gt;'Maquette CGRP indicé'!$C$31-1,A109&lt;'Maquette CGRP indicé'!$D$31+1),"X",""))</f>
        <v/>
      </c>
      <c r="J109" s="63" t="str">
        <f>IF(B109="","",IF(AND(A109&gt;'Maquette CGRP indicé'!$C$32-1,A109&lt;'Maquette CGRP indicé'!$D$32+1),"X",""))</f>
        <v/>
      </c>
      <c r="K109" s="63" t="str">
        <f>IF(B109="","",IF(AND(A109&gt;'Maquette CGRP indicé'!$C$33-1,A109&lt;'Maquette CGRP indicé'!$D$33+1),"X",""))</f>
        <v/>
      </c>
      <c r="L109" s="63" t="str">
        <f>IF(B109="","",IF(AND(A109&gt;'Maquette CGRP indicé'!$C$34-1,A109&lt;'Maquette CGRP indicé'!$D$34+1),"X",""))</f>
        <v/>
      </c>
      <c r="M109" s="63" t="str">
        <f>IF(B109="","",IF(AND(A109&gt;'Maquette CGRP indicé'!$C$35-1,A109&lt;'Maquette CGRP indicé'!$D$35+1),"X",""))</f>
        <v/>
      </c>
      <c r="N109" s="63" t="str">
        <f>IF(B109="","",IF(AND(A109&gt;'Maquette CGRP indicé'!$C$36-1,A109&lt;'Maquette CGRP indicé'!$D$36+1),"X",""))</f>
        <v/>
      </c>
      <c r="O109" s="63" t="str">
        <f>IF(B109="","",IF(AND(A109&gt;'Maquette CGRP indicé'!$C$37-1,A109&lt;'Maquette CGRP indicé'!$D$37+1),"X",""))</f>
        <v/>
      </c>
      <c r="P109" s="63" t="str">
        <f>IF(B109="","",IF(AND(A109&gt;'Maquette CGRP indicé'!$C$38-1,A109&lt;'Maquette CGRP indicé'!$D$38+1),"X",""))</f>
        <v/>
      </c>
      <c r="Q109" s="63" t="str">
        <f>IF(B109="","",IF(AND(A109&gt;'Maquette CGRP indicé'!$C$39-1,A109&lt;'Maquette CGRP indicé'!$D$39+1),"X",""))</f>
        <v/>
      </c>
      <c r="W109" s="41" t="str">
        <f>IF(C109="","",'Maquette CGRP indicé'!$R$25)</f>
        <v/>
      </c>
      <c r="X109" s="42" t="str">
        <f>IF(D109="","",'Maquette CGRP indicé'!$R$26)</f>
        <v/>
      </c>
      <c r="Y109" s="42" t="str">
        <f>IF(E109="","",'Maquette CGRP indicé'!$R$27)</f>
        <v/>
      </c>
      <c r="Z109" s="42" t="str">
        <f>IF(F109="","",'Maquette CGRP indicé'!$R$28)</f>
        <v/>
      </c>
      <c r="AA109" s="42" t="str">
        <f>IF(G109="","",'Maquette CGRP indicé'!$R$29)</f>
        <v/>
      </c>
      <c r="AB109" s="42" t="str">
        <f>IF(H109="","",'Maquette CGRP indicé'!$R$30)</f>
        <v/>
      </c>
      <c r="AC109" s="42" t="str">
        <f>IF(I109="","",'Maquette CGRP indicé'!$R$31)</f>
        <v/>
      </c>
      <c r="AD109" s="42" t="str">
        <f>IF(J109="","",'Maquette CGRP indicé'!$R$32)</f>
        <v/>
      </c>
      <c r="AE109" s="42" t="str">
        <f>IF(K109="","",'Maquette CGRP indicé'!$R$33)</f>
        <v/>
      </c>
      <c r="AF109" s="42" t="str">
        <f>IF(L109="","",'Maquette CGRP indicé'!$R$34)</f>
        <v/>
      </c>
      <c r="AG109" s="42" t="str">
        <f>IF(M109="","",'Maquette CGRP indicé'!$R$35)</f>
        <v/>
      </c>
      <c r="AH109" s="42" t="str">
        <f>IF(N109="","",'Maquette CGRP indicé'!$R$36)</f>
        <v/>
      </c>
      <c r="AI109" s="42" t="str">
        <f>IF(O109="","",'Maquette CGRP indicé'!$R$37)</f>
        <v/>
      </c>
      <c r="AJ109" s="42" t="str">
        <f>IF(P109="","",'Maquette CGRP indicé'!$R$38)</f>
        <v/>
      </c>
      <c r="AK109" s="42" t="str">
        <f>IF(Q109="","",'Maquette CGRP indicé'!$R$39)</f>
        <v/>
      </c>
      <c r="AL109" s="64"/>
      <c r="AM109" s="64"/>
      <c r="AN109" s="64"/>
      <c r="AO109" s="64"/>
      <c r="AP109" s="65"/>
      <c r="AQ109" s="45" t="str">
        <f>IF(C109="","",'Maquette CGRP indicé'!$G$25)</f>
        <v/>
      </c>
      <c r="AR109" s="46" t="str">
        <f>IF(D109="","",'Maquette CGRP indicé'!$G$26)</f>
        <v/>
      </c>
      <c r="AS109" s="46" t="str">
        <f>IF(E109="","",'Maquette CGRP indicé'!$G$27)</f>
        <v/>
      </c>
      <c r="AT109" s="46" t="str">
        <f>IF(F109="","",'Maquette CGRP indicé'!$G$28)</f>
        <v/>
      </c>
      <c r="AU109" s="46" t="str">
        <f>IF(G109="","",'Maquette CGRP indicé'!$G$29)</f>
        <v/>
      </c>
      <c r="AV109" s="46" t="str">
        <f>IF(H109="","",'Maquette CGRP indicé'!$G$30)</f>
        <v/>
      </c>
      <c r="AW109" s="46" t="str">
        <f>IF(I109="","",'Maquette CGRP indicé'!$G$31)</f>
        <v/>
      </c>
      <c r="AX109" s="46" t="str">
        <f>IF(J109="","",'Maquette CGRP indicé'!$G$32)</f>
        <v/>
      </c>
      <c r="AY109" s="46" t="str">
        <f>IF(K109="","",'Maquette CGRP indicé'!$G$33)</f>
        <v/>
      </c>
      <c r="AZ109" s="46" t="str">
        <f>IF(L109="","",'Maquette CGRP indicé'!$G$34)</f>
        <v/>
      </c>
      <c r="BA109" s="46" t="str">
        <f>IF(M109="","",'Maquette CGRP indicé'!$G$35)</f>
        <v/>
      </c>
      <c r="BB109" s="46" t="str">
        <f>IF(N109="","",'Maquette CGRP indicé'!$G$36)</f>
        <v/>
      </c>
      <c r="BC109" s="46" t="str">
        <f>IF(O109="","",'Maquette CGRP indicé'!$G$37)</f>
        <v/>
      </c>
      <c r="BD109" s="46" t="str">
        <f>IF(P109="","",'Maquette CGRP indicé'!$G$38)</f>
        <v/>
      </c>
      <c r="BE109" s="46" t="str">
        <f>IF(Q109="","",'Maquette CGRP indicé'!$G$39)</f>
        <v/>
      </c>
      <c r="BF109" s="68"/>
      <c r="BG109" s="68"/>
      <c r="BH109" s="68"/>
      <c r="BI109" s="68"/>
      <c r="BJ109" s="69"/>
      <c r="BK109" s="48" t="str">
        <f>IF(C109="","",'Maquette CGRP indicé'!$H$25)</f>
        <v/>
      </c>
      <c r="BL109" s="49" t="str">
        <f>IF(D109="","",'Maquette CGRP indicé'!$H$26)</f>
        <v/>
      </c>
      <c r="BM109" s="49" t="str">
        <f>IF(E109="","",'Maquette CGRP indicé'!$H$27)</f>
        <v/>
      </c>
      <c r="BN109" s="49" t="str">
        <f>IF(F109="","",'Maquette CGRP indicé'!$H$28)</f>
        <v/>
      </c>
      <c r="BO109" s="49" t="str">
        <f>IF(G109="","",'Maquette CGRP indicé'!$H$29)</f>
        <v/>
      </c>
      <c r="BP109" s="49" t="str">
        <f>IF(H109="","",'Maquette CGRP indicé'!$H$30)</f>
        <v/>
      </c>
      <c r="BQ109" s="49" t="str">
        <f>IF(I109="","",'Maquette CGRP indicé'!$H$31)</f>
        <v/>
      </c>
      <c r="BR109" s="49" t="str">
        <f>IF(J109="","",'Maquette CGRP indicé'!$H$32)</f>
        <v/>
      </c>
      <c r="BS109" s="49" t="str">
        <f>IF(K109="","",'Maquette CGRP indicé'!$H$33)</f>
        <v/>
      </c>
      <c r="BT109" s="49" t="str">
        <f>IF(L109="","",'Maquette CGRP indicé'!$H$34)</f>
        <v/>
      </c>
      <c r="BU109" s="49" t="str">
        <f>IF(M109="","",'Maquette CGRP indicé'!$H$35)</f>
        <v/>
      </c>
      <c r="BV109" s="49" t="str">
        <f>IF(N109="","",'Maquette CGRP indicé'!$H$36)</f>
        <v/>
      </c>
      <c r="BW109" s="49" t="str">
        <f>IF(O109="","",'Maquette CGRP indicé'!$H$37)</f>
        <v/>
      </c>
      <c r="BX109" s="49" t="str">
        <f>IF(P109="","",'Maquette CGRP indicé'!$H$38)</f>
        <v/>
      </c>
      <c r="BY109" s="49" t="str">
        <f>IF(Q109="","",'Maquette CGRP indicé'!$H$39)</f>
        <v/>
      </c>
      <c r="BZ109" s="72"/>
      <c r="CA109" s="72"/>
      <c r="CB109" s="72"/>
      <c r="CC109" s="72"/>
      <c r="CD109" s="73"/>
      <c r="CE109" s="38" t="str">
        <f>IF(C109="","",'Maquette CGRP indicé'!$I$25)</f>
        <v/>
      </c>
      <c r="CF109" s="39" t="str">
        <f>IF(D109="","",'Maquette CGRP indicé'!$I$26)</f>
        <v/>
      </c>
      <c r="CG109" s="39" t="str">
        <f>IF(E109="","",'Maquette CGRP indicé'!$I$27)</f>
        <v/>
      </c>
      <c r="CH109" s="39" t="str">
        <f>IF(F109="","",'Maquette CGRP indicé'!$I$28)</f>
        <v/>
      </c>
      <c r="CI109" s="39" t="str">
        <f>IF(G109="","",'Maquette CGRP indicé'!$I$29)</f>
        <v/>
      </c>
      <c r="CJ109" s="39" t="str">
        <f>IF(H109="","",'Maquette CGRP indicé'!$I$30)</f>
        <v/>
      </c>
      <c r="CK109" s="39" t="str">
        <f>IF(I109="","",'Maquette CGRP indicé'!$I$31)</f>
        <v/>
      </c>
      <c r="CL109" s="39" t="str">
        <f>IF(J109="","",'Maquette CGRP indicé'!$I$32)</f>
        <v/>
      </c>
      <c r="CM109" s="39" t="str">
        <f>IF(K109="","",'Maquette CGRP indicé'!$I$33)</f>
        <v/>
      </c>
      <c r="CN109" s="39" t="str">
        <f>IF(L109="","",'Maquette CGRP indicé'!$I$34)</f>
        <v/>
      </c>
      <c r="CO109" s="39" t="str">
        <f>IF(M109="","",'Maquette CGRP indicé'!$I$35)</f>
        <v/>
      </c>
      <c r="CP109" s="39" t="str">
        <f>IF(N109="","",'Maquette CGRP indicé'!$I$36)</f>
        <v/>
      </c>
      <c r="CQ109" s="39" t="str">
        <f>IF(O109="","",'Maquette CGRP indicé'!$I$37)</f>
        <v/>
      </c>
      <c r="CR109" s="39" t="str">
        <f>IF(P109="","",'Maquette CGRP indicé'!$I$38)</f>
        <v/>
      </c>
      <c r="CS109" s="39" t="str">
        <f>IF(Q109="","",'Maquette CGRP indicé'!$I$39)</f>
        <v/>
      </c>
      <c r="CT109" s="68"/>
      <c r="CU109" s="68"/>
      <c r="CV109" s="68"/>
      <c r="CW109" s="68"/>
      <c r="CX109" s="69"/>
      <c r="CY109" s="1">
        <f t="shared" si="16"/>
        <v>45398</v>
      </c>
      <c r="CZ109" s="1" t="str">
        <f t="shared" si="17"/>
        <v>08/04-12/05</v>
      </c>
      <c r="DA109" s="22" t="str">
        <f t="shared" si="18"/>
        <v/>
      </c>
      <c r="DB109" s="22" t="str">
        <f t="shared" si="19"/>
        <v/>
      </c>
      <c r="DC109" s="29" t="str">
        <f t="shared" si="20"/>
        <v/>
      </c>
      <c r="DD109" s="29" t="str">
        <f t="shared" si="21"/>
        <v/>
      </c>
      <c r="DE109" s="29" t="str">
        <f t="shared" si="22"/>
        <v/>
      </c>
    </row>
    <row r="110" spans="1:109">
      <c r="A110" s="9">
        <f t="shared" si="23"/>
        <v>45399</v>
      </c>
      <c r="B110" s="9" t="str">
        <f>IF(AND(formules!$K$29="sogarantykids",A110&gt;formules!$F$30),"",VLOOKUP(TEXT(A110,"jj/mm"),formules!B:C,2,FALSE))</f>
        <v>08/04-12/05</v>
      </c>
      <c r="C110" s="63" t="str">
        <f>IF(B110="","",IF(AND(A110&gt;'Maquette CGRP indicé'!$C$25-1,A110&lt;'Maquette CGRP indicé'!$D$25+1),"X",""))</f>
        <v/>
      </c>
      <c r="D110" s="63" t="str">
        <f>IF(B110="","",IF(AND(A110&gt;'Maquette CGRP indicé'!$C$26-1,A110&lt;'Maquette CGRP indicé'!$D$26+1),"X",""))</f>
        <v/>
      </c>
      <c r="E110" s="63" t="str">
        <f>IF(B110="","",IF(AND(A110&gt;'Maquette CGRP indicé'!$C$27-1,A110&lt;'Maquette CGRP indicé'!$D$27+1),"X",""))</f>
        <v/>
      </c>
      <c r="F110" s="63" t="str">
        <f>IF(B110="","",IF(AND(A110&gt;'Maquette CGRP indicé'!$C$28-1,A110&lt;'Maquette CGRP indicé'!$D$28+1),"X",""))</f>
        <v/>
      </c>
      <c r="G110" s="63" t="str">
        <f>IF(B110="","",IF(AND(A110&gt;'Maquette CGRP indicé'!$C$29-1,A110&lt;'Maquette CGRP indicé'!$D$29+1),"X",""))</f>
        <v/>
      </c>
      <c r="H110" s="63" t="str">
        <f>IF(B110="","",IF(AND(A110&gt;'Maquette CGRP indicé'!$C$30-1,A110&lt;'Maquette CGRP indicé'!$D$30+1),"X",""))</f>
        <v/>
      </c>
      <c r="I110" s="63" t="str">
        <f>IF(B110="","",IF(AND(A110&gt;'Maquette CGRP indicé'!$C$31-1,A110&lt;'Maquette CGRP indicé'!$D$31+1),"X",""))</f>
        <v/>
      </c>
      <c r="J110" s="63" t="str">
        <f>IF(B110="","",IF(AND(A110&gt;'Maquette CGRP indicé'!$C$32-1,A110&lt;'Maquette CGRP indicé'!$D$32+1),"X",""))</f>
        <v/>
      </c>
      <c r="K110" s="63" t="str">
        <f>IF(B110="","",IF(AND(A110&gt;'Maquette CGRP indicé'!$C$33-1,A110&lt;'Maquette CGRP indicé'!$D$33+1),"X",""))</f>
        <v/>
      </c>
      <c r="L110" s="63" t="str">
        <f>IF(B110="","",IF(AND(A110&gt;'Maquette CGRP indicé'!$C$34-1,A110&lt;'Maquette CGRP indicé'!$D$34+1),"X",""))</f>
        <v/>
      </c>
      <c r="M110" s="63" t="str">
        <f>IF(B110="","",IF(AND(A110&gt;'Maquette CGRP indicé'!$C$35-1,A110&lt;'Maquette CGRP indicé'!$D$35+1),"X",""))</f>
        <v/>
      </c>
      <c r="N110" s="63" t="str">
        <f>IF(B110="","",IF(AND(A110&gt;'Maquette CGRP indicé'!$C$36-1,A110&lt;'Maquette CGRP indicé'!$D$36+1),"X",""))</f>
        <v/>
      </c>
      <c r="O110" s="63" t="str">
        <f>IF(B110="","",IF(AND(A110&gt;'Maquette CGRP indicé'!$C$37-1,A110&lt;'Maquette CGRP indicé'!$D$37+1),"X",""))</f>
        <v/>
      </c>
      <c r="P110" s="63" t="str">
        <f>IF(B110="","",IF(AND(A110&gt;'Maquette CGRP indicé'!$C$38-1,A110&lt;'Maquette CGRP indicé'!$D$38+1),"X",""))</f>
        <v/>
      </c>
      <c r="Q110" s="63" t="str">
        <f>IF(B110="","",IF(AND(A110&gt;'Maquette CGRP indicé'!$C$39-1,A110&lt;'Maquette CGRP indicé'!$D$39+1),"X",""))</f>
        <v/>
      </c>
      <c r="W110" s="41" t="str">
        <f>IF(C110="","",'Maquette CGRP indicé'!$R$25)</f>
        <v/>
      </c>
      <c r="X110" s="42" t="str">
        <f>IF(D110="","",'Maquette CGRP indicé'!$R$26)</f>
        <v/>
      </c>
      <c r="Y110" s="42" t="str">
        <f>IF(E110="","",'Maquette CGRP indicé'!$R$27)</f>
        <v/>
      </c>
      <c r="Z110" s="42" t="str">
        <f>IF(F110="","",'Maquette CGRP indicé'!$R$28)</f>
        <v/>
      </c>
      <c r="AA110" s="42" t="str">
        <f>IF(G110="","",'Maquette CGRP indicé'!$R$29)</f>
        <v/>
      </c>
      <c r="AB110" s="42" t="str">
        <f>IF(H110="","",'Maquette CGRP indicé'!$R$30)</f>
        <v/>
      </c>
      <c r="AC110" s="42" t="str">
        <f>IF(I110="","",'Maquette CGRP indicé'!$R$31)</f>
        <v/>
      </c>
      <c r="AD110" s="42" t="str">
        <f>IF(J110="","",'Maquette CGRP indicé'!$R$32)</f>
        <v/>
      </c>
      <c r="AE110" s="42" t="str">
        <f>IF(K110="","",'Maquette CGRP indicé'!$R$33)</f>
        <v/>
      </c>
      <c r="AF110" s="42" t="str">
        <f>IF(L110="","",'Maquette CGRP indicé'!$R$34)</f>
        <v/>
      </c>
      <c r="AG110" s="42" t="str">
        <f>IF(M110="","",'Maquette CGRP indicé'!$R$35)</f>
        <v/>
      </c>
      <c r="AH110" s="42" t="str">
        <f>IF(N110="","",'Maquette CGRP indicé'!$R$36)</f>
        <v/>
      </c>
      <c r="AI110" s="42" t="str">
        <f>IF(O110="","",'Maquette CGRP indicé'!$R$37)</f>
        <v/>
      </c>
      <c r="AJ110" s="42" t="str">
        <f>IF(P110="","",'Maquette CGRP indicé'!$R$38)</f>
        <v/>
      </c>
      <c r="AK110" s="42" t="str">
        <f>IF(Q110="","",'Maquette CGRP indicé'!$R$39)</f>
        <v/>
      </c>
      <c r="AL110" s="64"/>
      <c r="AM110" s="64"/>
      <c r="AN110" s="64"/>
      <c r="AO110" s="64"/>
      <c r="AP110" s="65"/>
      <c r="AQ110" s="45" t="str">
        <f>IF(C110="","",'Maquette CGRP indicé'!$G$25)</f>
        <v/>
      </c>
      <c r="AR110" s="46" t="str">
        <f>IF(D110="","",'Maquette CGRP indicé'!$G$26)</f>
        <v/>
      </c>
      <c r="AS110" s="46" t="str">
        <f>IF(E110="","",'Maquette CGRP indicé'!$G$27)</f>
        <v/>
      </c>
      <c r="AT110" s="46" t="str">
        <f>IF(F110="","",'Maquette CGRP indicé'!$G$28)</f>
        <v/>
      </c>
      <c r="AU110" s="46" t="str">
        <f>IF(G110="","",'Maquette CGRP indicé'!$G$29)</f>
        <v/>
      </c>
      <c r="AV110" s="46" t="str">
        <f>IF(H110="","",'Maquette CGRP indicé'!$G$30)</f>
        <v/>
      </c>
      <c r="AW110" s="46" t="str">
        <f>IF(I110="","",'Maquette CGRP indicé'!$G$31)</f>
        <v/>
      </c>
      <c r="AX110" s="46" t="str">
        <f>IF(J110="","",'Maquette CGRP indicé'!$G$32)</f>
        <v/>
      </c>
      <c r="AY110" s="46" t="str">
        <f>IF(K110="","",'Maquette CGRP indicé'!$G$33)</f>
        <v/>
      </c>
      <c r="AZ110" s="46" t="str">
        <f>IF(L110="","",'Maquette CGRP indicé'!$G$34)</f>
        <v/>
      </c>
      <c r="BA110" s="46" t="str">
        <f>IF(M110="","",'Maquette CGRP indicé'!$G$35)</f>
        <v/>
      </c>
      <c r="BB110" s="46" t="str">
        <f>IF(N110="","",'Maquette CGRP indicé'!$G$36)</f>
        <v/>
      </c>
      <c r="BC110" s="46" t="str">
        <f>IF(O110="","",'Maquette CGRP indicé'!$G$37)</f>
        <v/>
      </c>
      <c r="BD110" s="46" t="str">
        <f>IF(P110="","",'Maquette CGRP indicé'!$G$38)</f>
        <v/>
      </c>
      <c r="BE110" s="46" t="str">
        <f>IF(Q110="","",'Maquette CGRP indicé'!$G$39)</f>
        <v/>
      </c>
      <c r="BF110" s="68"/>
      <c r="BG110" s="68"/>
      <c r="BH110" s="68"/>
      <c r="BI110" s="68"/>
      <c r="BJ110" s="69"/>
      <c r="BK110" s="48" t="str">
        <f>IF(C110="","",'Maquette CGRP indicé'!$H$25)</f>
        <v/>
      </c>
      <c r="BL110" s="49" t="str">
        <f>IF(D110="","",'Maquette CGRP indicé'!$H$26)</f>
        <v/>
      </c>
      <c r="BM110" s="49" t="str">
        <f>IF(E110="","",'Maquette CGRP indicé'!$H$27)</f>
        <v/>
      </c>
      <c r="BN110" s="49" t="str">
        <f>IF(F110="","",'Maquette CGRP indicé'!$H$28)</f>
        <v/>
      </c>
      <c r="BO110" s="49" t="str">
        <f>IF(G110="","",'Maquette CGRP indicé'!$H$29)</f>
        <v/>
      </c>
      <c r="BP110" s="49" t="str">
        <f>IF(H110="","",'Maquette CGRP indicé'!$H$30)</f>
        <v/>
      </c>
      <c r="BQ110" s="49" t="str">
        <f>IF(I110="","",'Maquette CGRP indicé'!$H$31)</f>
        <v/>
      </c>
      <c r="BR110" s="49" t="str">
        <f>IF(J110="","",'Maquette CGRP indicé'!$H$32)</f>
        <v/>
      </c>
      <c r="BS110" s="49" t="str">
        <f>IF(K110="","",'Maquette CGRP indicé'!$H$33)</f>
        <v/>
      </c>
      <c r="BT110" s="49" t="str">
        <f>IF(L110="","",'Maquette CGRP indicé'!$H$34)</f>
        <v/>
      </c>
      <c r="BU110" s="49" t="str">
        <f>IF(M110="","",'Maquette CGRP indicé'!$H$35)</f>
        <v/>
      </c>
      <c r="BV110" s="49" t="str">
        <f>IF(N110="","",'Maquette CGRP indicé'!$H$36)</f>
        <v/>
      </c>
      <c r="BW110" s="49" t="str">
        <f>IF(O110="","",'Maquette CGRP indicé'!$H$37)</f>
        <v/>
      </c>
      <c r="BX110" s="49" t="str">
        <f>IF(P110="","",'Maquette CGRP indicé'!$H$38)</f>
        <v/>
      </c>
      <c r="BY110" s="49" t="str">
        <f>IF(Q110="","",'Maquette CGRP indicé'!$H$39)</f>
        <v/>
      </c>
      <c r="BZ110" s="72"/>
      <c r="CA110" s="72"/>
      <c r="CB110" s="72"/>
      <c r="CC110" s="72"/>
      <c r="CD110" s="73"/>
      <c r="CE110" s="38" t="str">
        <f>IF(C110="","",'Maquette CGRP indicé'!$I$25)</f>
        <v/>
      </c>
      <c r="CF110" s="39" t="str">
        <f>IF(D110="","",'Maquette CGRP indicé'!$I$26)</f>
        <v/>
      </c>
      <c r="CG110" s="39" t="str">
        <f>IF(E110="","",'Maquette CGRP indicé'!$I$27)</f>
        <v/>
      </c>
      <c r="CH110" s="39" t="str">
        <f>IF(F110="","",'Maquette CGRP indicé'!$I$28)</f>
        <v/>
      </c>
      <c r="CI110" s="39" t="str">
        <f>IF(G110="","",'Maquette CGRP indicé'!$I$29)</f>
        <v/>
      </c>
      <c r="CJ110" s="39" t="str">
        <f>IF(H110="","",'Maquette CGRP indicé'!$I$30)</f>
        <v/>
      </c>
      <c r="CK110" s="39" t="str">
        <f>IF(I110="","",'Maquette CGRP indicé'!$I$31)</f>
        <v/>
      </c>
      <c r="CL110" s="39" t="str">
        <f>IF(J110="","",'Maquette CGRP indicé'!$I$32)</f>
        <v/>
      </c>
      <c r="CM110" s="39" t="str">
        <f>IF(K110="","",'Maquette CGRP indicé'!$I$33)</f>
        <v/>
      </c>
      <c r="CN110" s="39" t="str">
        <f>IF(L110="","",'Maquette CGRP indicé'!$I$34)</f>
        <v/>
      </c>
      <c r="CO110" s="39" t="str">
        <f>IF(M110="","",'Maquette CGRP indicé'!$I$35)</f>
        <v/>
      </c>
      <c r="CP110" s="39" t="str">
        <f>IF(N110="","",'Maquette CGRP indicé'!$I$36)</f>
        <v/>
      </c>
      <c r="CQ110" s="39" t="str">
        <f>IF(O110="","",'Maquette CGRP indicé'!$I$37)</f>
        <v/>
      </c>
      <c r="CR110" s="39" t="str">
        <f>IF(P110="","",'Maquette CGRP indicé'!$I$38)</f>
        <v/>
      </c>
      <c r="CS110" s="39" t="str">
        <f>IF(Q110="","",'Maquette CGRP indicé'!$I$39)</f>
        <v/>
      </c>
      <c r="CT110" s="68"/>
      <c r="CU110" s="68"/>
      <c r="CV110" s="68"/>
      <c r="CW110" s="68"/>
      <c r="CX110" s="69"/>
      <c r="CY110" s="1">
        <f t="shared" si="16"/>
        <v>45399</v>
      </c>
      <c r="CZ110" s="1" t="str">
        <f t="shared" si="17"/>
        <v>08/04-12/05</v>
      </c>
      <c r="DA110" s="22" t="str">
        <f t="shared" si="18"/>
        <v/>
      </c>
      <c r="DB110" s="22" t="str">
        <f t="shared" si="19"/>
        <v/>
      </c>
      <c r="DC110" s="29" t="str">
        <f t="shared" si="20"/>
        <v/>
      </c>
      <c r="DD110" s="29" t="str">
        <f t="shared" si="21"/>
        <v/>
      </c>
      <c r="DE110" s="29" t="str">
        <f t="shared" si="22"/>
        <v/>
      </c>
    </row>
    <row r="111" spans="1:109">
      <c r="A111" s="9">
        <f t="shared" si="23"/>
        <v>45400</v>
      </c>
      <c r="B111" s="9" t="str">
        <f>IF(AND(formules!$K$29="sogarantykids",A111&gt;formules!$F$30),"",VLOOKUP(TEXT(A111,"jj/mm"),formules!B:C,2,FALSE))</f>
        <v>08/04-12/05</v>
      </c>
      <c r="C111" s="63" t="str">
        <f>IF(B111="","",IF(AND(A111&gt;'Maquette CGRP indicé'!$C$25-1,A111&lt;'Maquette CGRP indicé'!$D$25+1),"X",""))</f>
        <v/>
      </c>
      <c r="D111" s="63" t="str">
        <f>IF(B111="","",IF(AND(A111&gt;'Maquette CGRP indicé'!$C$26-1,A111&lt;'Maquette CGRP indicé'!$D$26+1),"X",""))</f>
        <v/>
      </c>
      <c r="E111" s="63" t="str">
        <f>IF(B111="","",IF(AND(A111&gt;'Maquette CGRP indicé'!$C$27-1,A111&lt;'Maquette CGRP indicé'!$D$27+1),"X",""))</f>
        <v/>
      </c>
      <c r="F111" s="63" t="str">
        <f>IF(B111="","",IF(AND(A111&gt;'Maquette CGRP indicé'!$C$28-1,A111&lt;'Maquette CGRP indicé'!$D$28+1),"X",""))</f>
        <v/>
      </c>
      <c r="G111" s="63" t="str">
        <f>IF(B111="","",IF(AND(A111&gt;'Maquette CGRP indicé'!$C$29-1,A111&lt;'Maquette CGRP indicé'!$D$29+1),"X",""))</f>
        <v/>
      </c>
      <c r="H111" s="63" t="str">
        <f>IF(B111="","",IF(AND(A111&gt;'Maquette CGRP indicé'!$C$30-1,A111&lt;'Maquette CGRP indicé'!$D$30+1),"X",""))</f>
        <v/>
      </c>
      <c r="I111" s="63" t="str">
        <f>IF(B111="","",IF(AND(A111&gt;'Maquette CGRP indicé'!$C$31-1,A111&lt;'Maquette CGRP indicé'!$D$31+1),"X",""))</f>
        <v/>
      </c>
      <c r="J111" s="63" t="str">
        <f>IF(B111="","",IF(AND(A111&gt;'Maquette CGRP indicé'!$C$32-1,A111&lt;'Maquette CGRP indicé'!$D$32+1),"X",""))</f>
        <v/>
      </c>
      <c r="K111" s="63" t="str">
        <f>IF(B111="","",IF(AND(A111&gt;'Maquette CGRP indicé'!$C$33-1,A111&lt;'Maquette CGRP indicé'!$D$33+1),"X",""))</f>
        <v/>
      </c>
      <c r="L111" s="63" t="str">
        <f>IF(B111="","",IF(AND(A111&gt;'Maquette CGRP indicé'!$C$34-1,A111&lt;'Maquette CGRP indicé'!$D$34+1),"X",""))</f>
        <v/>
      </c>
      <c r="M111" s="63" t="str">
        <f>IF(B111="","",IF(AND(A111&gt;'Maquette CGRP indicé'!$C$35-1,A111&lt;'Maquette CGRP indicé'!$D$35+1),"X",""))</f>
        <v/>
      </c>
      <c r="N111" s="63" t="str">
        <f>IF(B111="","",IF(AND(A111&gt;'Maquette CGRP indicé'!$C$36-1,A111&lt;'Maquette CGRP indicé'!$D$36+1),"X",""))</f>
        <v/>
      </c>
      <c r="O111" s="63" t="str">
        <f>IF(B111="","",IF(AND(A111&gt;'Maquette CGRP indicé'!$C$37-1,A111&lt;'Maquette CGRP indicé'!$D$37+1),"X",""))</f>
        <v/>
      </c>
      <c r="P111" s="63" t="str">
        <f>IF(B111="","",IF(AND(A111&gt;'Maquette CGRP indicé'!$C$38-1,A111&lt;'Maquette CGRP indicé'!$D$38+1),"X",""))</f>
        <v/>
      </c>
      <c r="Q111" s="63" t="str">
        <f>IF(B111="","",IF(AND(A111&gt;'Maquette CGRP indicé'!$C$39-1,A111&lt;'Maquette CGRP indicé'!$D$39+1),"X",""))</f>
        <v/>
      </c>
      <c r="W111" s="41" t="str">
        <f>IF(C111="","",'Maquette CGRP indicé'!$R$25)</f>
        <v/>
      </c>
      <c r="X111" s="42" t="str">
        <f>IF(D111="","",'Maquette CGRP indicé'!$R$26)</f>
        <v/>
      </c>
      <c r="Y111" s="42" t="str">
        <f>IF(E111="","",'Maquette CGRP indicé'!$R$27)</f>
        <v/>
      </c>
      <c r="Z111" s="42" t="str">
        <f>IF(F111="","",'Maquette CGRP indicé'!$R$28)</f>
        <v/>
      </c>
      <c r="AA111" s="42" t="str">
        <f>IF(G111="","",'Maquette CGRP indicé'!$R$29)</f>
        <v/>
      </c>
      <c r="AB111" s="42" t="str">
        <f>IF(H111="","",'Maquette CGRP indicé'!$R$30)</f>
        <v/>
      </c>
      <c r="AC111" s="42" t="str">
        <f>IF(I111="","",'Maquette CGRP indicé'!$R$31)</f>
        <v/>
      </c>
      <c r="AD111" s="42" t="str">
        <f>IF(J111="","",'Maquette CGRP indicé'!$R$32)</f>
        <v/>
      </c>
      <c r="AE111" s="42" t="str">
        <f>IF(K111="","",'Maquette CGRP indicé'!$R$33)</f>
        <v/>
      </c>
      <c r="AF111" s="42" t="str">
        <f>IF(L111="","",'Maquette CGRP indicé'!$R$34)</f>
        <v/>
      </c>
      <c r="AG111" s="42" t="str">
        <f>IF(M111="","",'Maquette CGRP indicé'!$R$35)</f>
        <v/>
      </c>
      <c r="AH111" s="42" t="str">
        <f>IF(N111="","",'Maquette CGRP indicé'!$R$36)</f>
        <v/>
      </c>
      <c r="AI111" s="42" t="str">
        <f>IF(O111="","",'Maquette CGRP indicé'!$R$37)</f>
        <v/>
      </c>
      <c r="AJ111" s="42" t="str">
        <f>IF(P111="","",'Maquette CGRP indicé'!$R$38)</f>
        <v/>
      </c>
      <c r="AK111" s="42" t="str">
        <f>IF(Q111="","",'Maquette CGRP indicé'!$R$39)</f>
        <v/>
      </c>
      <c r="AL111" s="64"/>
      <c r="AM111" s="64"/>
      <c r="AN111" s="64"/>
      <c r="AO111" s="64"/>
      <c r="AP111" s="65"/>
      <c r="AQ111" s="45" t="str">
        <f>IF(C111="","",'Maquette CGRP indicé'!$G$25)</f>
        <v/>
      </c>
      <c r="AR111" s="46" t="str">
        <f>IF(D111="","",'Maquette CGRP indicé'!$G$26)</f>
        <v/>
      </c>
      <c r="AS111" s="46" t="str">
        <f>IF(E111="","",'Maquette CGRP indicé'!$G$27)</f>
        <v/>
      </c>
      <c r="AT111" s="46" t="str">
        <f>IF(F111="","",'Maquette CGRP indicé'!$G$28)</f>
        <v/>
      </c>
      <c r="AU111" s="46" t="str">
        <f>IF(G111="","",'Maquette CGRP indicé'!$G$29)</f>
        <v/>
      </c>
      <c r="AV111" s="46" t="str">
        <f>IF(H111="","",'Maquette CGRP indicé'!$G$30)</f>
        <v/>
      </c>
      <c r="AW111" s="46" t="str">
        <f>IF(I111="","",'Maquette CGRP indicé'!$G$31)</f>
        <v/>
      </c>
      <c r="AX111" s="46" t="str">
        <f>IF(J111="","",'Maquette CGRP indicé'!$G$32)</f>
        <v/>
      </c>
      <c r="AY111" s="46" t="str">
        <f>IF(K111="","",'Maquette CGRP indicé'!$G$33)</f>
        <v/>
      </c>
      <c r="AZ111" s="46" t="str">
        <f>IF(L111="","",'Maquette CGRP indicé'!$G$34)</f>
        <v/>
      </c>
      <c r="BA111" s="46" t="str">
        <f>IF(M111="","",'Maquette CGRP indicé'!$G$35)</f>
        <v/>
      </c>
      <c r="BB111" s="46" t="str">
        <f>IF(N111="","",'Maquette CGRP indicé'!$G$36)</f>
        <v/>
      </c>
      <c r="BC111" s="46" t="str">
        <f>IF(O111="","",'Maquette CGRP indicé'!$G$37)</f>
        <v/>
      </c>
      <c r="BD111" s="46" t="str">
        <f>IF(P111="","",'Maquette CGRP indicé'!$G$38)</f>
        <v/>
      </c>
      <c r="BE111" s="46" t="str">
        <f>IF(Q111="","",'Maquette CGRP indicé'!$G$39)</f>
        <v/>
      </c>
      <c r="BF111" s="68"/>
      <c r="BG111" s="68"/>
      <c r="BH111" s="68"/>
      <c r="BI111" s="68"/>
      <c r="BJ111" s="69"/>
      <c r="BK111" s="48" t="str">
        <f>IF(C111="","",'Maquette CGRP indicé'!$H$25)</f>
        <v/>
      </c>
      <c r="BL111" s="49" t="str">
        <f>IF(D111="","",'Maquette CGRP indicé'!$H$26)</f>
        <v/>
      </c>
      <c r="BM111" s="49" t="str">
        <f>IF(E111="","",'Maquette CGRP indicé'!$H$27)</f>
        <v/>
      </c>
      <c r="BN111" s="49" t="str">
        <f>IF(F111="","",'Maquette CGRP indicé'!$H$28)</f>
        <v/>
      </c>
      <c r="BO111" s="49" t="str">
        <f>IF(G111="","",'Maquette CGRP indicé'!$H$29)</f>
        <v/>
      </c>
      <c r="BP111" s="49" t="str">
        <f>IF(H111="","",'Maquette CGRP indicé'!$H$30)</f>
        <v/>
      </c>
      <c r="BQ111" s="49" t="str">
        <f>IF(I111="","",'Maquette CGRP indicé'!$H$31)</f>
        <v/>
      </c>
      <c r="BR111" s="49" t="str">
        <f>IF(J111="","",'Maquette CGRP indicé'!$H$32)</f>
        <v/>
      </c>
      <c r="BS111" s="49" t="str">
        <f>IF(K111="","",'Maquette CGRP indicé'!$H$33)</f>
        <v/>
      </c>
      <c r="BT111" s="49" t="str">
        <f>IF(L111="","",'Maquette CGRP indicé'!$H$34)</f>
        <v/>
      </c>
      <c r="BU111" s="49" t="str">
        <f>IF(M111="","",'Maquette CGRP indicé'!$H$35)</f>
        <v/>
      </c>
      <c r="BV111" s="49" t="str">
        <f>IF(N111="","",'Maquette CGRP indicé'!$H$36)</f>
        <v/>
      </c>
      <c r="BW111" s="49" t="str">
        <f>IF(O111="","",'Maquette CGRP indicé'!$H$37)</f>
        <v/>
      </c>
      <c r="BX111" s="49" t="str">
        <f>IF(P111="","",'Maquette CGRP indicé'!$H$38)</f>
        <v/>
      </c>
      <c r="BY111" s="49" t="str">
        <f>IF(Q111="","",'Maquette CGRP indicé'!$H$39)</f>
        <v/>
      </c>
      <c r="BZ111" s="72"/>
      <c r="CA111" s="72"/>
      <c r="CB111" s="72"/>
      <c r="CC111" s="72"/>
      <c r="CD111" s="73"/>
      <c r="CE111" s="38" t="str">
        <f>IF(C111="","",'Maquette CGRP indicé'!$I$25)</f>
        <v/>
      </c>
      <c r="CF111" s="39" t="str">
        <f>IF(D111="","",'Maquette CGRP indicé'!$I$26)</f>
        <v/>
      </c>
      <c r="CG111" s="39" t="str">
        <f>IF(E111="","",'Maquette CGRP indicé'!$I$27)</f>
        <v/>
      </c>
      <c r="CH111" s="39" t="str">
        <f>IF(F111="","",'Maquette CGRP indicé'!$I$28)</f>
        <v/>
      </c>
      <c r="CI111" s="39" t="str">
        <f>IF(G111="","",'Maquette CGRP indicé'!$I$29)</f>
        <v/>
      </c>
      <c r="CJ111" s="39" t="str">
        <f>IF(H111="","",'Maquette CGRP indicé'!$I$30)</f>
        <v/>
      </c>
      <c r="CK111" s="39" t="str">
        <f>IF(I111="","",'Maquette CGRP indicé'!$I$31)</f>
        <v/>
      </c>
      <c r="CL111" s="39" t="str">
        <f>IF(J111="","",'Maquette CGRP indicé'!$I$32)</f>
        <v/>
      </c>
      <c r="CM111" s="39" t="str">
        <f>IF(K111="","",'Maquette CGRP indicé'!$I$33)</f>
        <v/>
      </c>
      <c r="CN111" s="39" t="str">
        <f>IF(L111="","",'Maquette CGRP indicé'!$I$34)</f>
        <v/>
      </c>
      <c r="CO111" s="39" t="str">
        <f>IF(M111="","",'Maquette CGRP indicé'!$I$35)</f>
        <v/>
      </c>
      <c r="CP111" s="39" t="str">
        <f>IF(N111="","",'Maquette CGRP indicé'!$I$36)</f>
        <v/>
      </c>
      <c r="CQ111" s="39" t="str">
        <f>IF(O111="","",'Maquette CGRP indicé'!$I$37)</f>
        <v/>
      </c>
      <c r="CR111" s="39" t="str">
        <f>IF(P111="","",'Maquette CGRP indicé'!$I$38)</f>
        <v/>
      </c>
      <c r="CS111" s="39" t="str">
        <f>IF(Q111="","",'Maquette CGRP indicé'!$I$39)</f>
        <v/>
      </c>
      <c r="CT111" s="68"/>
      <c r="CU111" s="68"/>
      <c r="CV111" s="68"/>
      <c r="CW111" s="68"/>
      <c r="CX111" s="69"/>
      <c r="CY111" s="1">
        <f t="shared" si="16"/>
        <v>45400</v>
      </c>
      <c r="CZ111" s="1" t="str">
        <f t="shared" si="17"/>
        <v>08/04-12/05</v>
      </c>
      <c r="DA111" s="22" t="str">
        <f t="shared" si="18"/>
        <v/>
      </c>
      <c r="DB111" s="22" t="str">
        <f t="shared" si="19"/>
        <v/>
      </c>
      <c r="DC111" s="29" t="str">
        <f t="shared" si="20"/>
        <v/>
      </c>
      <c r="DD111" s="29" t="str">
        <f t="shared" si="21"/>
        <v/>
      </c>
      <c r="DE111" s="29" t="str">
        <f t="shared" si="22"/>
        <v/>
      </c>
    </row>
    <row r="112" spans="1:109">
      <c r="A112" s="9">
        <f t="shared" si="23"/>
        <v>45401</v>
      </c>
      <c r="B112" s="9" t="str">
        <f>IF(AND(formules!$K$29="sogarantykids",A112&gt;formules!$F$30),"",VLOOKUP(TEXT(A112,"jj/mm"),formules!B:C,2,FALSE))</f>
        <v>08/04-12/05</v>
      </c>
      <c r="C112" s="63" t="str">
        <f>IF(B112="","",IF(AND(A112&gt;'Maquette CGRP indicé'!$C$25-1,A112&lt;'Maquette CGRP indicé'!$D$25+1),"X",""))</f>
        <v/>
      </c>
      <c r="D112" s="63" t="str">
        <f>IF(B112="","",IF(AND(A112&gt;'Maquette CGRP indicé'!$C$26-1,A112&lt;'Maquette CGRP indicé'!$D$26+1),"X",""))</f>
        <v/>
      </c>
      <c r="E112" s="63" t="str">
        <f>IF(B112="","",IF(AND(A112&gt;'Maquette CGRP indicé'!$C$27-1,A112&lt;'Maquette CGRP indicé'!$D$27+1),"X",""))</f>
        <v/>
      </c>
      <c r="F112" s="63" t="str">
        <f>IF(B112="","",IF(AND(A112&gt;'Maquette CGRP indicé'!$C$28-1,A112&lt;'Maquette CGRP indicé'!$D$28+1),"X",""))</f>
        <v/>
      </c>
      <c r="G112" s="63" t="str">
        <f>IF(B112="","",IF(AND(A112&gt;'Maquette CGRP indicé'!$C$29-1,A112&lt;'Maquette CGRP indicé'!$D$29+1),"X",""))</f>
        <v/>
      </c>
      <c r="H112" s="63" t="str">
        <f>IF(B112="","",IF(AND(A112&gt;'Maquette CGRP indicé'!$C$30-1,A112&lt;'Maquette CGRP indicé'!$D$30+1),"X",""))</f>
        <v/>
      </c>
      <c r="I112" s="63" t="str">
        <f>IF(B112="","",IF(AND(A112&gt;'Maquette CGRP indicé'!$C$31-1,A112&lt;'Maquette CGRP indicé'!$D$31+1),"X",""))</f>
        <v/>
      </c>
      <c r="J112" s="63" t="str">
        <f>IF(B112="","",IF(AND(A112&gt;'Maquette CGRP indicé'!$C$32-1,A112&lt;'Maquette CGRP indicé'!$D$32+1),"X",""))</f>
        <v/>
      </c>
      <c r="K112" s="63" t="str">
        <f>IF(B112="","",IF(AND(A112&gt;'Maquette CGRP indicé'!$C$33-1,A112&lt;'Maquette CGRP indicé'!$D$33+1),"X",""))</f>
        <v/>
      </c>
      <c r="L112" s="63" t="str">
        <f>IF(B112="","",IF(AND(A112&gt;'Maquette CGRP indicé'!$C$34-1,A112&lt;'Maquette CGRP indicé'!$D$34+1),"X",""))</f>
        <v/>
      </c>
      <c r="M112" s="63" t="str">
        <f>IF(B112="","",IF(AND(A112&gt;'Maquette CGRP indicé'!$C$35-1,A112&lt;'Maquette CGRP indicé'!$D$35+1),"X",""))</f>
        <v/>
      </c>
      <c r="N112" s="63" t="str">
        <f>IF(B112="","",IF(AND(A112&gt;'Maquette CGRP indicé'!$C$36-1,A112&lt;'Maquette CGRP indicé'!$D$36+1),"X",""))</f>
        <v/>
      </c>
      <c r="O112" s="63" t="str">
        <f>IF(B112="","",IF(AND(A112&gt;'Maquette CGRP indicé'!$C$37-1,A112&lt;'Maquette CGRP indicé'!$D$37+1),"X",""))</f>
        <v/>
      </c>
      <c r="P112" s="63" t="str">
        <f>IF(B112="","",IF(AND(A112&gt;'Maquette CGRP indicé'!$C$38-1,A112&lt;'Maquette CGRP indicé'!$D$38+1),"X",""))</f>
        <v/>
      </c>
      <c r="Q112" s="63" t="str">
        <f>IF(B112="","",IF(AND(A112&gt;'Maquette CGRP indicé'!$C$39-1,A112&lt;'Maquette CGRP indicé'!$D$39+1),"X",""))</f>
        <v/>
      </c>
      <c r="W112" s="41" t="str">
        <f>IF(C112="","",'Maquette CGRP indicé'!$R$25)</f>
        <v/>
      </c>
      <c r="X112" s="42" t="str">
        <f>IF(D112="","",'Maquette CGRP indicé'!$R$26)</f>
        <v/>
      </c>
      <c r="Y112" s="42" t="str">
        <f>IF(E112="","",'Maquette CGRP indicé'!$R$27)</f>
        <v/>
      </c>
      <c r="Z112" s="42" t="str">
        <f>IF(F112="","",'Maquette CGRP indicé'!$R$28)</f>
        <v/>
      </c>
      <c r="AA112" s="42" t="str">
        <f>IF(G112="","",'Maquette CGRP indicé'!$R$29)</f>
        <v/>
      </c>
      <c r="AB112" s="42" t="str">
        <f>IF(H112="","",'Maquette CGRP indicé'!$R$30)</f>
        <v/>
      </c>
      <c r="AC112" s="42" t="str">
        <f>IF(I112="","",'Maquette CGRP indicé'!$R$31)</f>
        <v/>
      </c>
      <c r="AD112" s="42" t="str">
        <f>IF(J112="","",'Maquette CGRP indicé'!$R$32)</f>
        <v/>
      </c>
      <c r="AE112" s="42" t="str">
        <f>IF(K112="","",'Maquette CGRP indicé'!$R$33)</f>
        <v/>
      </c>
      <c r="AF112" s="42" t="str">
        <f>IF(L112="","",'Maquette CGRP indicé'!$R$34)</f>
        <v/>
      </c>
      <c r="AG112" s="42" t="str">
        <f>IF(M112="","",'Maquette CGRP indicé'!$R$35)</f>
        <v/>
      </c>
      <c r="AH112" s="42" t="str">
        <f>IF(N112="","",'Maquette CGRP indicé'!$R$36)</f>
        <v/>
      </c>
      <c r="AI112" s="42" t="str">
        <f>IF(O112="","",'Maquette CGRP indicé'!$R$37)</f>
        <v/>
      </c>
      <c r="AJ112" s="42" t="str">
        <f>IF(P112="","",'Maquette CGRP indicé'!$R$38)</f>
        <v/>
      </c>
      <c r="AK112" s="42" t="str">
        <f>IF(Q112="","",'Maquette CGRP indicé'!$R$39)</f>
        <v/>
      </c>
      <c r="AL112" s="64"/>
      <c r="AM112" s="64"/>
      <c r="AN112" s="64"/>
      <c r="AO112" s="64"/>
      <c r="AP112" s="65"/>
      <c r="AQ112" s="45" t="str">
        <f>IF(C112="","",'Maquette CGRP indicé'!$G$25)</f>
        <v/>
      </c>
      <c r="AR112" s="46" t="str">
        <f>IF(D112="","",'Maquette CGRP indicé'!$G$26)</f>
        <v/>
      </c>
      <c r="AS112" s="46" t="str">
        <f>IF(E112="","",'Maquette CGRP indicé'!$G$27)</f>
        <v/>
      </c>
      <c r="AT112" s="46" t="str">
        <f>IF(F112="","",'Maquette CGRP indicé'!$G$28)</f>
        <v/>
      </c>
      <c r="AU112" s="46" t="str">
        <f>IF(G112="","",'Maquette CGRP indicé'!$G$29)</f>
        <v/>
      </c>
      <c r="AV112" s="46" t="str">
        <f>IF(H112="","",'Maquette CGRP indicé'!$G$30)</f>
        <v/>
      </c>
      <c r="AW112" s="46" t="str">
        <f>IF(I112="","",'Maquette CGRP indicé'!$G$31)</f>
        <v/>
      </c>
      <c r="AX112" s="46" t="str">
        <f>IF(J112="","",'Maquette CGRP indicé'!$G$32)</f>
        <v/>
      </c>
      <c r="AY112" s="46" t="str">
        <f>IF(K112="","",'Maquette CGRP indicé'!$G$33)</f>
        <v/>
      </c>
      <c r="AZ112" s="46" t="str">
        <f>IF(L112="","",'Maquette CGRP indicé'!$G$34)</f>
        <v/>
      </c>
      <c r="BA112" s="46" t="str">
        <f>IF(M112="","",'Maquette CGRP indicé'!$G$35)</f>
        <v/>
      </c>
      <c r="BB112" s="46" t="str">
        <f>IF(N112="","",'Maquette CGRP indicé'!$G$36)</f>
        <v/>
      </c>
      <c r="BC112" s="46" t="str">
        <f>IF(O112="","",'Maquette CGRP indicé'!$G$37)</f>
        <v/>
      </c>
      <c r="BD112" s="46" t="str">
        <f>IF(P112="","",'Maquette CGRP indicé'!$G$38)</f>
        <v/>
      </c>
      <c r="BE112" s="46" t="str">
        <f>IF(Q112="","",'Maquette CGRP indicé'!$G$39)</f>
        <v/>
      </c>
      <c r="BF112" s="68"/>
      <c r="BG112" s="68"/>
      <c r="BH112" s="68"/>
      <c r="BI112" s="68"/>
      <c r="BJ112" s="69"/>
      <c r="BK112" s="48" t="str">
        <f>IF(C112="","",'Maquette CGRP indicé'!$H$25)</f>
        <v/>
      </c>
      <c r="BL112" s="49" t="str">
        <f>IF(D112="","",'Maquette CGRP indicé'!$H$26)</f>
        <v/>
      </c>
      <c r="BM112" s="49" t="str">
        <f>IF(E112="","",'Maquette CGRP indicé'!$H$27)</f>
        <v/>
      </c>
      <c r="BN112" s="49" t="str">
        <f>IF(F112="","",'Maquette CGRP indicé'!$H$28)</f>
        <v/>
      </c>
      <c r="BO112" s="49" t="str">
        <f>IF(G112="","",'Maquette CGRP indicé'!$H$29)</f>
        <v/>
      </c>
      <c r="BP112" s="49" t="str">
        <f>IF(H112="","",'Maquette CGRP indicé'!$H$30)</f>
        <v/>
      </c>
      <c r="BQ112" s="49" t="str">
        <f>IF(I112="","",'Maquette CGRP indicé'!$H$31)</f>
        <v/>
      </c>
      <c r="BR112" s="49" t="str">
        <f>IF(J112="","",'Maquette CGRP indicé'!$H$32)</f>
        <v/>
      </c>
      <c r="BS112" s="49" t="str">
        <f>IF(K112="","",'Maquette CGRP indicé'!$H$33)</f>
        <v/>
      </c>
      <c r="BT112" s="49" t="str">
        <f>IF(L112="","",'Maquette CGRP indicé'!$H$34)</f>
        <v/>
      </c>
      <c r="BU112" s="49" t="str">
        <f>IF(M112="","",'Maquette CGRP indicé'!$H$35)</f>
        <v/>
      </c>
      <c r="BV112" s="49" t="str">
        <f>IF(N112="","",'Maquette CGRP indicé'!$H$36)</f>
        <v/>
      </c>
      <c r="BW112" s="49" t="str">
        <f>IF(O112="","",'Maquette CGRP indicé'!$H$37)</f>
        <v/>
      </c>
      <c r="BX112" s="49" t="str">
        <f>IF(P112="","",'Maquette CGRP indicé'!$H$38)</f>
        <v/>
      </c>
      <c r="BY112" s="49" t="str">
        <f>IF(Q112="","",'Maquette CGRP indicé'!$H$39)</f>
        <v/>
      </c>
      <c r="BZ112" s="72"/>
      <c r="CA112" s="72"/>
      <c r="CB112" s="72"/>
      <c r="CC112" s="72"/>
      <c r="CD112" s="73"/>
      <c r="CE112" s="38" t="str">
        <f>IF(C112="","",'Maquette CGRP indicé'!$I$25)</f>
        <v/>
      </c>
      <c r="CF112" s="39" t="str">
        <f>IF(D112="","",'Maquette CGRP indicé'!$I$26)</f>
        <v/>
      </c>
      <c r="CG112" s="39" t="str">
        <f>IF(E112="","",'Maquette CGRP indicé'!$I$27)</f>
        <v/>
      </c>
      <c r="CH112" s="39" t="str">
        <f>IF(F112="","",'Maquette CGRP indicé'!$I$28)</f>
        <v/>
      </c>
      <c r="CI112" s="39" t="str">
        <f>IF(G112="","",'Maquette CGRP indicé'!$I$29)</f>
        <v/>
      </c>
      <c r="CJ112" s="39" t="str">
        <f>IF(H112="","",'Maquette CGRP indicé'!$I$30)</f>
        <v/>
      </c>
      <c r="CK112" s="39" t="str">
        <f>IF(I112="","",'Maquette CGRP indicé'!$I$31)</f>
        <v/>
      </c>
      <c r="CL112" s="39" t="str">
        <f>IF(J112="","",'Maquette CGRP indicé'!$I$32)</f>
        <v/>
      </c>
      <c r="CM112" s="39" t="str">
        <f>IF(K112="","",'Maquette CGRP indicé'!$I$33)</f>
        <v/>
      </c>
      <c r="CN112" s="39" t="str">
        <f>IF(L112="","",'Maquette CGRP indicé'!$I$34)</f>
        <v/>
      </c>
      <c r="CO112" s="39" t="str">
        <f>IF(M112="","",'Maquette CGRP indicé'!$I$35)</f>
        <v/>
      </c>
      <c r="CP112" s="39" t="str">
        <f>IF(N112="","",'Maquette CGRP indicé'!$I$36)</f>
        <v/>
      </c>
      <c r="CQ112" s="39" t="str">
        <f>IF(O112="","",'Maquette CGRP indicé'!$I$37)</f>
        <v/>
      </c>
      <c r="CR112" s="39" t="str">
        <f>IF(P112="","",'Maquette CGRP indicé'!$I$38)</f>
        <v/>
      </c>
      <c r="CS112" s="39" t="str">
        <f>IF(Q112="","",'Maquette CGRP indicé'!$I$39)</f>
        <v/>
      </c>
      <c r="CT112" s="68"/>
      <c r="CU112" s="68"/>
      <c r="CV112" s="68"/>
      <c r="CW112" s="68"/>
      <c r="CX112" s="69"/>
      <c r="CY112" s="1">
        <f t="shared" si="16"/>
        <v>45401</v>
      </c>
      <c r="CZ112" s="1" t="str">
        <f t="shared" si="17"/>
        <v>08/04-12/05</v>
      </c>
      <c r="DA112" s="22" t="str">
        <f t="shared" si="18"/>
        <v/>
      </c>
      <c r="DB112" s="22" t="str">
        <f t="shared" si="19"/>
        <v/>
      </c>
      <c r="DC112" s="29" t="str">
        <f t="shared" si="20"/>
        <v/>
      </c>
      <c r="DD112" s="29" t="str">
        <f t="shared" si="21"/>
        <v/>
      </c>
      <c r="DE112" s="29" t="str">
        <f t="shared" si="22"/>
        <v/>
      </c>
    </row>
    <row r="113" spans="1:109">
      <c r="A113" s="9">
        <f t="shared" si="23"/>
        <v>45402</v>
      </c>
      <c r="B113" s="9" t="str">
        <f>IF(AND(formules!$K$29="sogarantykids",A113&gt;formules!$F$30),"",VLOOKUP(TEXT(A113,"jj/mm"),formules!B:C,2,FALSE))</f>
        <v>08/04-12/05</v>
      </c>
      <c r="C113" s="63" t="str">
        <f>IF(B113="","",IF(AND(A113&gt;'Maquette CGRP indicé'!$C$25-1,A113&lt;'Maquette CGRP indicé'!$D$25+1),"X",""))</f>
        <v/>
      </c>
      <c r="D113" s="63" t="str">
        <f>IF(B113="","",IF(AND(A113&gt;'Maquette CGRP indicé'!$C$26-1,A113&lt;'Maquette CGRP indicé'!$D$26+1),"X",""))</f>
        <v/>
      </c>
      <c r="E113" s="63" t="str">
        <f>IF(B113="","",IF(AND(A113&gt;'Maquette CGRP indicé'!$C$27-1,A113&lt;'Maquette CGRP indicé'!$D$27+1),"X",""))</f>
        <v/>
      </c>
      <c r="F113" s="63" t="str">
        <f>IF(B113="","",IF(AND(A113&gt;'Maquette CGRP indicé'!$C$28-1,A113&lt;'Maquette CGRP indicé'!$D$28+1),"X",""))</f>
        <v/>
      </c>
      <c r="G113" s="63" t="str">
        <f>IF(B113="","",IF(AND(A113&gt;'Maquette CGRP indicé'!$C$29-1,A113&lt;'Maquette CGRP indicé'!$D$29+1),"X",""))</f>
        <v/>
      </c>
      <c r="H113" s="63" t="str">
        <f>IF(B113="","",IF(AND(A113&gt;'Maquette CGRP indicé'!$C$30-1,A113&lt;'Maquette CGRP indicé'!$D$30+1),"X",""))</f>
        <v/>
      </c>
      <c r="I113" s="63" t="str">
        <f>IF(B113="","",IF(AND(A113&gt;'Maquette CGRP indicé'!$C$31-1,A113&lt;'Maquette CGRP indicé'!$D$31+1),"X",""))</f>
        <v/>
      </c>
      <c r="J113" s="63" t="str">
        <f>IF(B113="","",IF(AND(A113&gt;'Maquette CGRP indicé'!$C$32-1,A113&lt;'Maquette CGRP indicé'!$D$32+1),"X",""))</f>
        <v/>
      </c>
      <c r="K113" s="63" t="str">
        <f>IF(B113="","",IF(AND(A113&gt;'Maquette CGRP indicé'!$C$33-1,A113&lt;'Maquette CGRP indicé'!$D$33+1),"X",""))</f>
        <v/>
      </c>
      <c r="L113" s="63" t="str">
        <f>IF(B113="","",IF(AND(A113&gt;'Maquette CGRP indicé'!$C$34-1,A113&lt;'Maquette CGRP indicé'!$D$34+1),"X",""))</f>
        <v/>
      </c>
      <c r="M113" s="63" t="str">
        <f>IF(B113="","",IF(AND(A113&gt;'Maquette CGRP indicé'!$C$35-1,A113&lt;'Maquette CGRP indicé'!$D$35+1),"X",""))</f>
        <v/>
      </c>
      <c r="N113" s="63" t="str">
        <f>IF(B113="","",IF(AND(A113&gt;'Maquette CGRP indicé'!$C$36-1,A113&lt;'Maquette CGRP indicé'!$D$36+1),"X",""))</f>
        <v/>
      </c>
      <c r="O113" s="63" t="str">
        <f>IF(B113="","",IF(AND(A113&gt;'Maquette CGRP indicé'!$C$37-1,A113&lt;'Maquette CGRP indicé'!$D$37+1),"X",""))</f>
        <v/>
      </c>
      <c r="P113" s="63" t="str">
        <f>IF(B113="","",IF(AND(A113&gt;'Maquette CGRP indicé'!$C$38-1,A113&lt;'Maquette CGRP indicé'!$D$38+1),"X",""))</f>
        <v/>
      </c>
      <c r="Q113" s="63" t="str">
        <f>IF(B113="","",IF(AND(A113&gt;'Maquette CGRP indicé'!$C$39-1,A113&lt;'Maquette CGRP indicé'!$D$39+1),"X",""))</f>
        <v/>
      </c>
      <c r="W113" s="41" t="str">
        <f>IF(C113="","",'Maquette CGRP indicé'!$R$25)</f>
        <v/>
      </c>
      <c r="X113" s="42" t="str">
        <f>IF(D113="","",'Maquette CGRP indicé'!$R$26)</f>
        <v/>
      </c>
      <c r="Y113" s="42" t="str">
        <f>IF(E113="","",'Maquette CGRP indicé'!$R$27)</f>
        <v/>
      </c>
      <c r="Z113" s="42" t="str">
        <f>IF(F113="","",'Maquette CGRP indicé'!$R$28)</f>
        <v/>
      </c>
      <c r="AA113" s="42" t="str">
        <f>IF(G113="","",'Maquette CGRP indicé'!$R$29)</f>
        <v/>
      </c>
      <c r="AB113" s="42" t="str">
        <f>IF(H113="","",'Maquette CGRP indicé'!$R$30)</f>
        <v/>
      </c>
      <c r="AC113" s="42" t="str">
        <f>IF(I113="","",'Maquette CGRP indicé'!$R$31)</f>
        <v/>
      </c>
      <c r="AD113" s="42" t="str">
        <f>IF(J113="","",'Maquette CGRP indicé'!$R$32)</f>
        <v/>
      </c>
      <c r="AE113" s="42" t="str">
        <f>IF(K113="","",'Maquette CGRP indicé'!$R$33)</f>
        <v/>
      </c>
      <c r="AF113" s="42" t="str">
        <f>IF(L113="","",'Maquette CGRP indicé'!$R$34)</f>
        <v/>
      </c>
      <c r="AG113" s="42" t="str">
        <f>IF(M113="","",'Maquette CGRP indicé'!$R$35)</f>
        <v/>
      </c>
      <c r="AH113" s="42" t="str">
        <f>IF(N113="","",'Maquette CGRP indicé'!$R$36)</f>
        <v/>
      </c>
      <c r="AI113" s="42" t="str">
        <f>IF(O113="","",'Maquette CGRP indicé'!$R$37)</f>
        <v/>
      </c>
      <c r="AJ113" s="42" t="str">
        <f>IF(P113="","",'Maquette CGRP indicé'!$R$38)</f>
        <v/>
      </c>
      <c r="AK113" s="42" t="str">
        <f>IF(Q113="","",'Maquette CGRP indicé'!$R$39)</f>
        <v/>
      </c>
      <c r="AL113" s="64"/>
      <c r="AM113" s="64"/>
      <c r="AN113" s="64"/>
      <c r="AO113" s="64"/>
      <c r="AP113" s="65"/>
      <c r="AQ113" s="45" t="str">
        <f>IF(C113="","",'Maquette CGRP indicé'!$G$25)</f>
        <v/>
      </c>
      <c r="AR113" s="46" t="str">
        <f>IF(D113="","",'Maquette CGRP indicé'!$G$26)</f>
        <v/>
      </c>
      <c r="AS113" s="46" t="str">
        <f>IF(E113="","",'Maquette CGRP indicé'!$G$27)</f>
        <v/>
      </c>
      <c r="AT113" s="46" t="str">
        <f>IF(F113="","",'Maquette CGRP indicé'!$G$28)</f>
        <v/>
      </c>
      <c r="AU113" s="46" t="str">
        <f>IF(G113="","",'Maquette CGRP indicé'!$G$29)</f>
        <v/>
      </c>
      <c r="AV113" s="46" t="str">
        <f>IF(H113="","",'Maquette CGRP indicé'!$G$30)</f>
        <v/>
      </c>
      <c r="AW113" s="46" t="str">
        <f>IF(I113="","",'Maquette CGRP indicé'!$G$31)</f>
        <v/>
      </c>
      <c r="AX113" s="46" t="str">
        <f>IF(J113="","",'Maquette CGRP indicé'!$G$32)</f>
        <v/>
      </c>
      <c r="AY113" s="46" t="str">
        <f>IF(K113="","",'Maquette CGRP indicé'!$G$33)</f>
        <v/>
      </c>
      <c r="AZ113" s="46" t="str">
        <f>IF(L113="","",'Maquette CGRP indicé'!$G$34)</f>
        <v/>
      </c>
      <c r="BA113" s="46" t="str">
        <f>IF(M113="","",'Maquette CGRP indicé'!$G$35)</f>
        <v/>
      </c>
      <c r="BB113" s="46" t="str">
        <f>IF(N113="","",'Maquette CGRP indicé'!$G$36)</f>
        <v/>
      </c>
      <c r="BC113" s="46" t="str">
        <f>IF(O113="","",'Maquette CGRP indicé'!$G$37)</f>
        <v/>
      </c>
      <c r="BD113" s="46" t="str">
        <f>IF(P113="","",'Maquette CGRP indicé'!$G$38)</f>
        <v/>
      </c>
      <c r="BE113" s="46" t="str">
        <f>IF(Q113="","",'Maquette CGRP indicé'!$G$39)</f>
        <v/>
      </c>
      <c r="BF113" s="68"/>
      <c r="BG113" s="68"/>
      <c r="BH113" s="68"/>
      <c r="BI113" s="68"/>
      <c r="BJ113" s="69"/>
      <c r="BK113" s="48" t="str">
        <f>IF(C113="","",'Maquette CGRP indicé'!$H$25)</f>
        <v/>
      </c>
      <c r="BL113" s="49" t="str">
        <f>IF(D113="","",'Maquette CGRP indicé'!$H$26)</f>
        <v/>
      </c>
      <c r="BM113" s="49" t="str">
        <f>IF(E113="","",'Maquette CGRP indicé'!$H$27)</f>
        <v/>
      </c>
      <c r="BN113" s="49" t="str">
        <f>IF(F113="","",'Maquette CGRP indicé'!$H$28)</f>
        <v/>
      </c>
      <c r="BO113" s="49" t="str">
        <f>IF(G113="","",'Maquette CGRP indicé'!$H$29)</f>
        <v/>
      </c>
      <c r="BP113" s="49" t="str">
        <f>IF(H113="","",'Maquette CGRP indicé'!$H$30)</f>
        <v/>
      </c>
      <c r="BQ113" s="49" t="str">
        <f>IF(I113="","",'Maquette CGRP indicé'!$H$31)</f>
        <v/>
      </c>
      <c r="BR113" s="49" t="str">
        <f>IF(J113="","",'Maquette CGRP indicé'!$H$32)</f>
        <v/>
      </c>
      <c r="BS113" s="49" t="str">
        <f>IF(K113="","",'Maquette CGRP indicé'!$H$33)</f>
        <v/>
      </c>
      <c r="BT113" s="49" t="str">
        <f>IF(L113="","",'Maquette CGRP indicé'!$H$34)</f>
        <v/>
      </c>
      <c r="BU113" s="49" t="str">
        <f>IF(M113="","",'Maquette CGRP indicé'!$H$35)</f>
        <v/>
      </c>
      <c r="BV113" s="49" t="str">
        <f>IF(N113="","",'Maquette CGRP indicé'!$H$36)</f>
        <v/>
      </c>
      <c r="BW113" s="49" t="str">
        <f>IF(O113="","",'Maquette CGRP indicé'!$H$37)</f>
        <v/>
      </c>
      <c r="BX113" s="49" t="str">
        <f>IF(P113="","",'Maquette CGRP indicé'!$H$38)</f>
        <v/>
      </c>
      <c r="BY113" s="49" t="str">
        <f>IF(Q113="","",'Maquette CGRP indicé'!$H$39)</f>
        <v/>
      </c>
      <c r="BZ113" s="72"/>
      <c r="CA113" s="72"/>
      <c r="CB113" s="72"/>
      <c r="CC113" s="72"/>
      <c r="CD113" s="73"/>
      <c r="CE113" s="38" t="str">
        <f>IF(C113="","",'Maquette CGRP indicé'!$I$25)</f>
        <v/>
      </c>
      <c r="CF113" s="39" t="str">
        <f>IF(D113="","",'Maquette CGRP indicé'!$I$26)</f>
        <v/>
      </c>
      <c r="CG113" s="39" t="str">
        <f>IF(E113="","",'Maquette CGRP indicé'!$I$27)</f>
        <v/>
      </c>
      <c r="CH113" s="39" t="str">
        <f>IF(F113="","",'Maquette CGRP indicé'!$I$28)</f>
        <v/>
      </c>
      <c r="CI113" s="39" t="str">
        <f>IF(G113="","",'Maquette CGRP indicé'!$I$29)</f>
        <v/>
      </c>
      <c r="CJ113" s="39" t="str">
        <f>IF(H113="","",'Maquette CGRP indicé'!$I$30)</f>
        <v/>
      </c>
      <c r="CK113" s="39" t="str">
        <f>IF(I113="","",'Maquette CGRP indicé'!$I$31)</f>
        <v/>
      </c>
      <c r="CL113" s="39" t="str">
        <f>IF(J113="","",'Maquette CGRP indicé'!$I$32)</f>
        <v/>
      </c>
      <c r="CM113" s="39" t="str">
        <f>IF(K113="","",'Maquette CGRP indicé'!$I$33)</f>
        <v/>
      </c>
      <c r="CN113" s="39" t="str">
        <f>IF(L113="","",'Maquette CGRP indicé'!$I$34)</f>
        <v/>
      </c>
      <c r="CO113" s="39" t="str">
        <f>IF(M113="","",'Maquette CGRP indicé'!$I$35)</f>
        <v/>
      </c>
      <c r="CP113" s="39" t="str">
        <f>IF(N113="","",'Maquette CGRP indicé'!$I$36)</f>
        <v/>
      </c>
      <c r="CQ113" s="39" t="str">
        <f>IF(O113="","",'Maquette CGRP indicé'!$I$37)</f>
        <v/>
      </c>
      <c r="CR113" s="39" t="str">
        <f>IF(P113="","",'Maquette CGRP indicé'!$I$38)</f>
        <v/>
      </c>
      <c r="CS113" s="39" t="str">
        <f>IF(Q113="","",'Maquette CGRP indicé'!$I$39)</f>
        <v/>
      </c>
      <c r="CT113" s="68"/>
      <c r="CU113" s="68"/>
      <c r="CV113" s="68"/>
      <c r="CW113" s="68"/>
      <c r="CX113" s="69"/>
      <c r="CY113" s="1">
        <f t="shared" si="16"/>
        <v>45402</v>
      </c>
      <c r="CZ113" s="1" t="str">
        <f t="shared" si="17"/>
        <v>08/04-12/05</v>
      </c>
      <c r="DA113" s="22" t="str">
        <f t="shared" si="18"/>
        <v/>
      </c>
      <c r="DB113" s="22" t="str">
        <f t="shared" si="19"/>
        <v/>
      </c>
      <c r="DC113" s="29" t="str">
        <f t="shared" si="20"/>
        <v/>
      </c>
      <c r="DD113" s="29" t="str">
        <f t="shared" si="21"/>
        <v/>
      </c>
      <c r="DE113" s="29" t="str">
        <f t="shared" si="22"/>
        <v/>
      </c>
    </row>
    <row r="114" spans="1:109">
      <c r="A114" s="9">
        <f t="shared" si="23"/>
        <v>45403</v>
      </c>
      <c r="B114" s="9" t="str">
        <f>IF(AND(formules!$K$29="sogarantykids",A114&gt;formules!$F$30),"",VLOOKUP(TEXT(A114,"jj/mm"),formules!B:C,2,FALSE))</f>
        <v>08/04-12/05</v>
      </c>
      <c r="C114" s="63" t="str">
        <f>IF(B114="","",IF(AND(A114&gt;'Maquette CGRP indicé'!$C$25-1,A114&lt;'Maquette CGRP indicé'!$D$25+1),"X",""))</f>
        <v/>
      </c>
      <c r="D114" s="63" t="str">
        <f>IF(B114="","",IF(AND(A114&gt;'Maquette CGRP indicé'!$C$26-1,A114&lt;'Maquette CGRP indicé'!$D$26+1),"X",""))</f>
        <v/>
      </c>
      <c r="E114" s="63" t="str">
        <f>IF(B114="","",IF(AND(A114&gt;'Maquette CGRP indicé'!$C$27-1,A114&lt;'Maquette CGRP indicé'!$D$27+1),"X",""))</f>
        <v/>
      </c>
      <c r="F114" s="63" t="str">
        <f>IF(B114="","",IF(AND(A114&gt;'Maquette CGRP indicé'!$C$28-1,A114&lt;'Maquette CGRP indicé'!$D$28+1),"X",""))</f>
        <v/>
      </c>
      <c r="G114" s="63" t="str">
        <f>IF(B114="","",IF(AND(A114&gt;'Maquette CGRP indicé'!$C$29-1,A114&lt;'Maquette CGRP indicé'!$D$29+1),"X",""))</f>
        <v/>
      </c>
      <c r="H114" s="63" t="str">
        <f>IF(B114="","",IF(AND(A114&gt;'Maquette CGRP indicé'!$C$30-1,A114&lt;'Maquette CGRP indicé'!$D$30+1),"X",""))</f>
        <v/>
      </c>
      <c r="I114" s="63" t="str">
        <f>IF(B114="","",IF(AND(A114&gt;'Maquette CGRP indicé'!$C$31-1,A114&lt;'Maquette CGRP indicé'!$D$31+1),"X",""))</f>
        <v/>
      </c>
      <c r="J114" s="63" t="str">
        <f>IF(B114="","",IF(AND(A114&gt;'Maquette CGRP indicé'!$C$32-1,A114&lt;'Maquette CGRP indicé'!$D$32+1),"X",""))</f>
        <v/>
      </c>
      <c r="K114" s="63" t="str">
        <f>IF(B114="","",IF(AND(A114&gt;'Maquette CGRP indicé'!$C$33-1,A114&lt;'Maquette CGRP indicé'!$D$33+1),"X",""))</f>
        <v/>
      </c>
      <c r="L114" s="63" t="str">
        <f>IF(B114="","",IF(AND(A114&gt;'Maquette CGRP indicé'!$C$34-1,A114&lt;'Maquette CGRP indicé'!$D$34+1),"X",""))</f>
        <v/>
      </c>
      <c r="M114" s="63" t="str">
        <f>IF(B114="","",IF(AND(A114&gt;'Maquette CGRP indicé'!$C$35-1,A114&lt;'Maquette CGRP indicé'!$D$35+1),"X",""))</f>
        <v/>
      </c>
      <c r="N114" s="63" t="str">
        <f>IF(B114="","",IF(AND(A114&gt;'Maquette CGRP indicé'!$C$36-1,A114&lt;'Maquette CGRP indicé'!$D$36+1),"X",""))</f>
        <v/>
      </c>
      <c r="O114" s="63" t="str">
        <f>IF(B114="","",IF(AND(A114&gt;'Maquette CGRP indicé'!$C$37-1,A114&lt;'Maquette CGRP indicé'!$D$37+1),"X",""))</f>
        <v/>
      </c>
      <c r="P114" s="63" t="str">
        <f>IF(B114="","",IF(AND(A114&gt;'Maquette CGRP indicé'!$C$38-1,A114&lt;'Maquette CGRP indicé'!$D$38+1),"X",""))</f>
        <v/>
      </c>
      <c r="Q114" s="63" t="str">
        <f>IF(B114="","",IF(AND(A114&gt;'Maquette CGRP indicé'!$C$39-1,A114&lt;'Maquette CGRP indicé'!$D$39+1),"X",""))</f>
        <v/>
      </c>
      <c r="W114" s="41" t="str">
        <f>IF(C114="","",'Maquette CGRP indicé'!$R$25)</f>
        <v/>
      </c>
      <c r="X114" s="42" t="str">
        <f>IF(D114="","",'Maquette CGRP indicé'!$R$26)</f>
        <v/>
      </c>
      <c r="Y114" s="42" t="str">
        <f>IF(E114="","",'Maquette CGRP indicé'!$R$27)</f>
        <v/>
      </c>
      <c r="Z114" s="42" t="str">
        <f>IF(F114="","",'Maquette CGRP indicé'!$R$28)</f>
        <v/>
      </c>
      <c r="AA114" s="42" t="str">
        <f>IF(G114="","",'Maquette CGRP indicé'!$R$29)</f>
        <v/>
      </c>
      <c r="AB114" s="42" t="str">
        <f>IF(H114="","",'Maquette CGRP indicé'!$R$30)</f>
        <v/>
      </c>
      <c r="AC114" s="42" t="str">
        <f>IF(I114="","",'Maquette CGRP indicé'!$R$31)</f>
        <v/>
      </c>
      <c r="AD114" s="42" t="str">
        <f>IF(J114="","",'Maquette CGRP indicé'!$R$32)</f>
        <v/>
      </c>
      <c r="AE114" s="42" t="str">
        <f>IF(K114="","",'Maquette CGRP indicé'!$R$33)</f>
        <v/>
      </c>
      <c r="AF114" s="42" t="str">
        <f>IF(L114="","",'Maquette CGRP indicé'!$R$34)</f>
        <v/>
      </c>
      <c r="AG114" s="42" t="str">
        <f>IF(M114="","",'Maquette CGRP indicé'!$R$35)</f>
        <v/>
      </c>
      <c r="AH114" s="42" t="str">
        <f>IF(N114="","",'Maquette CGRP indicé'!$R$36)</f>
        <v/>
      </c>
      <c r="AI114" s="42" t="str">
        <f>IF(O114="","",'Maquette CGRP indicé'!$R$37)</f>
        <v/>
      </c>
      <c r="AJ114" s="42" t="str">
        <f>IF(P114="","",'Maquette CGRP indicé'!$R$38)</f>
        <v/>
      </c>
      <c r="AK114" s="42" t="str">
        <f>IF(Q114="","",'Maquette CGRP indicé'!$R$39)</f>
        <v/>
      </c>
      <c r="AL114" s="64"/>
      <c r="AM114" s="64"/>
      <c r="AN114" s="64"/>
      <c r="AO114" s="64"/>
      <c r="AP114" s="65"/>
      <c r="AQ114" s="45" t="str">
        <f>IF(C114="","",'Maquette CGRP indicé'!$G$25)</f>
        <v/>
      </c>
      <c r="AR114" s="46" t="str">
        <f>IF(D114="","",'Maquette CGRP indicé'!$G$26)</f>
        <v/>
      </c>
      <c r="AS114" s="46" t="str">
        <f>IF(E114="","",'Maquette CGRP indicé'!$G$27)</f>
        <v/>
      </c>
      <c r="AT114" s="46" t="str">
        <f>IF(F114="","",'Maquette CGRP indicé'!$G$28)</f>
        <v/>
      </c>
      <c r="AU114" s="46" t="str">
        <f>IF(G114="","",'Maquette CGRP indicé'!$G$29)</f>
        <v/>
      </c>
      <c r="AV114" s="46" t="str">
        <f>IF(H114="","",'Maquette CGRP indicé'!$G$30)</f>
        <v/>
      </c>
      <c r="AW114" s="46" t="str">
        <f>IF(I114="","",'Maquette CGRP indicé'!$G$31)</f>
        <v/>
      </c>
      <c r="AX114" s="46" t="str">
        <f>IF(J114="","",'Maquette CGRP indicé'!$G$32)</f>
        <v/>
      </c>
      <c r="AY114" s="46" t="str">
        <f>IF(K114="","",'Maquette CGRP indicé'!$G$33)</f>
        <v/>
      </c>
      <c r="AZ114" s="46" t="str">
        <f>IF(L114="","",'Maquette CGRP indicé'!$G$34)</f>
        <v/>
      </c>
      <c r="BA114" s="46" t="str">
        <f>IF(M114="","",'Maquette CGRP indicé'!$G$35)</f>
        <v/>
      </c>
      <c r="BB114" s="46" t="str">
        <f>IF(N114="","",'Maquette CGRP indicé'!$G$36)</f>
        <v/>
      </c>
      <c r="BC114" s="46" t="str">
        <f>IF(O114="","",'Maquette CGRP indicé'!$G$37)</f>
        <v/>
      </c>
      <c r="BD114" s="46" t="str">
        <f>IF(P114="","",'Maquette CGRP indicé'!$G$38)</f>
        <v/>
      </c>
      <c r="BE114" s="46" t="str">
        <f>IF(Q114="","",'Maquette CGRP indicé'!$G$39)</f>
        <v/>
      </c>
      <c r="BF114" s="68"/>
      <c r="BG114" s="68"/>
      <c r="BH114" s="68"/>
      <c r="BI114" s="68"/>
      <c r="BJ114" s="69"/>
      <c r="BK114" s="48" t="str">
        <f>IF(C114="","",'Maquette CGRP indicé'!$H$25)</f>
        <v/>
      </c>
      <c r="BL114" s="49" t="str">
        <f>IF(D114="","",'Maquette CGRP indicé'!$H$26)</f>
        <v/>
      </c>
      <c r="BM114" s="49" t="str">
        <f>IF(E114="","",'Maquette CGRP indicé'!$H$27)</f>
        <v/>
      </c>
      <c r="BN114" s="49" t="str">
        <f>IF(F114="","",'Maquette CGRP indicé'!$H$28)</f>
        <v/>
      </c>
      <c r="BO114" s="49" t="str">
        <f>IF(G114="","",'Maquette CGRP indicé'!$H$29)</f>
        <v/>
      </c>
      <c r="BP114" s="49" t="str">
        <f>IF(H114="","",'Maquette CGRP indicé'!$H$30)</f>
        <v/>
      </c>
      <c r="BQ114" s="49" t="str">
        <f>IF(I114="","",'Maquette CGRP indicé'!$H$31)</f>
        <v/>
      </c>
      <c r="BR114" s="49" t="str">
        <f>IF(J114="","",'Maquette CGRP indicé'!$H$32)</f>
        <v/>
      </c>
      <c r="BS114" s="49" t="str">
        <f>IF(K114="","",'Maquette CGRP indicé'!$H$33)</f>
        <v/>
      </c>
      <c r="BT114" s="49" t="str">
        <f>IF(L114="","",'Maquette CGRP indicé'!$H$34)</f>
        <v/>
      </c>
      <c r="BU114" s="49" t="str">
        <f>IF(M114="","",'Maquette CGRP indicé'!$H$35)</f>
        <v/>
      </c>
      <c r="BV114" s="49" t="str">
        <f>IF(N114="","",'Maquette CGRP indicé'!$H$36)</f>
        <v/>
      </c>
      <c r="BW114" s="49" t="str">
        <f>IF(O114="","",'Maquette CGRP indicé'!$H$37)</f>
        <v/>
      </c>
      <c r="BX114" s="49" t="str">
        <f>IF(P114="","",'Maquette CGRP indicé'!$H$38)</f>
        <v/>
      </c>
      <c r="BY114" s="49" t="str">
        <f>IF(Q114="","",'Maquette CGRP indicé'!$H$39)</f>
        <v/>
      </c>
      <c r="BZ114" s="72"/>
      <c r="CA114" s="72"/>
      <c r="CB114" s="72"/>
      <c r="CC114" s="72"/>
      <c r="CD114" s="73"/>
      <c r="CE114" s="38" t="str">
        <f>IF(C114="","",'Maquette CGRP indicé'!$I$25)</f>
        <v/>
      </c>
      <c r="CF114" s="39" t="str">
        <f>IF(D114="","",'Maquette CGRP indicé'!$I$26)</f>
        <v/>
      </c>
      <c r="CG114" s="39" t="str">
        <f>IF(E114="","",'Maquette CGRP indicé'!$I$27)</f>
        <v/>
      </c>
      <c r="CH114" s="39" t="str">
        <f>IF(F114="","",'Maquette CGRP indicé'!$I$28)</f>
        <v/>
      </c>
      <c r="CI114" s="39" t="str">
        <f>IF(G114="","",'Maquette CGRP indicé'!$I$29)</f>
        <v/>
      </c>
      <c r="CJ114" s="39" t="str">
        <f>IF(H114="","",'Maquette CGRP indicé'!$I$30)</f>
        <v/>
      </c>
      <c r="CK114" s="39" t="str">
        <f>IF(I114="","",'Maquette CGRP indicé'!$I$31)</f>
        <v/>
      </c>
      <c r="CL114" s="39" t="str">
        <f>IF(J114="","",'Maquette CGRP indicé'!$I$32)</f>
        <v/>
      </c>
      <c r="CM114" s="39" t="str">
        <f>IF(K114="","",'Maquette CGRP indicé'!$I$33)</f>
        <v/>
      </c>
      <c r="CN114" s="39" t="str">
        <f>IF(L114="","",'Maquette CGRP indicé'!$I$34)</f>
        <v/>
      </c>
      <c r="CO114" s="39" t="str">
        <f>IF(M114="","",'Maquette CGRP indicé'!$I$35)</f>
        <v/>
      </c>
      <c r="CP114" s="39" t="str">
        <f>IF(N114="","",'Maquette CGRP indicé'!$I$36)</f>
        <v/>
      </c>
      <c r="CQ114" s="39" t="str">
        <f>IF(O114="","",'Maquette CGRP indicé'!$I$37)</f>
        <v/>
      </c>
      <c r="CR114" s="39" t="str">
        <f>IF(P114="","",'Maquette CGRP indicé'!$I$38)</f>
        <v/>
      </c>
      <c r="CS114" s="39" t="str">
        <f>IF(Q114="","",'Maquette CGRP indicé'!$I$39)</f>
        <v/>
      </c>
      <c r="CT114" s="68"/>
      <c r="CU114" s="68"/>
      <c r="CV114" s="68"/>
      <c r="CW114" s="68"/>
      <c r="CX114" s="69"/>
      <c r="CY114" s="1">
        <f t="shared" si="16"/>
        <v>45403</v>
      </c>
      <c r="CZ114" s="1" t="str">
        <f t="shared" si="17"/>
        <v>08/04-12/05</v>
      </c>
      <c r="DA114" s="22" t="str">
        <f t="shared" si="18"/>
        <v/>
      </c>
      <c r="DB114" s="22" t="str">
        <f t="shared" si="19"/>
        <v/>
      </c>
      <c r="DC114" s="29" t="str">
        <f t="shared" si="20"/>
        <v/>
      </c>
      <c r="DD114" s="29" t="str">
        <f t="shared" si="21"/>
        <v/>
      </c>
      <c r="DE114" s="29" t="str">
        <f t="shared" si="22"/>
        <v/>
      </c>
    </row>
    <row r="115" spans="1:109">
      <c r="A115" s="9">
        <f t="shared" si="23"/>
        <v>45404</v>
      </c>
      <c r="B115" s="9" t="str">
        <f>IF(AND(formules!$K$29="sogarantykids",A115&gt;formules!$F$30),"",VLOOKUP(TEXT(A115,"jj/mm"),formules!B:C,2,FALSE))</f>
        <v>08/04-12/05</v>
      </c>
      <c r="C115" s="63" t="str">
        <f>IF(B115="","",IF(AND(A115&gt;'Maquette CGRP indicé'!$C$25-1,A115&lt;'Maquette CGRP indicé'!$D$25+1),"X",""))</f>
        <v/>
      </c>
      <c r="D115" s="63" t="str">
        <f>IF(B115="","",IF(AND(A115&gt;'Maquette CGRP indicé'!$C$26-1,A115&lt;'Maquette CGRP indicé'!$D$26+1),"X",""))</f>
        <v/>
      </c>
      <c r="E115" s="63" t="str">
        <f>IF(B115="","",IF(AND(A115&gt;'Maquette CGRP indicé'!$C$27-1,A115&lt;'Maquette CGRP indicé'!$D$27+1),"X",""))</f>
        <v/>
      </c>
      <c r="F115" s="63" t="str">
        <f>IF(B115="","",IF(AND(A115&gt;'Maquette CGRP indicé'!$C$28-1,A115&lt;'Maquette CGRP indicé'!$D$28+1),"X",""))</f>
        <v/>
      </c>
      <c r="G115" s="63" t="str">
        <f>IF(B115="","",IF(AND(A115&gt;'Maquette CGRP indicé'!$C$29-1,A115&lt;'Maquette CGRP indicé'!$D$29+1),"X",""))</f>
        <v/>
      </c>
      <c r="H115" s="63" t="str">
        <f>IF(B115="","",IF(AND(A115&gt;'Maquette CGRP indicé'!$C$30-1,A115&lt;'Maquette CGRP indicé'!$D$30+1),"X",""))</f>
        <v/>
      </c>
      <c r="I115" s="63" t="str">
        <f>IF(B115="","",IF(AND(A115&gt;'Maquette CGRP indicé'!$C$31-1,A115&lt;'Maquette CGRP indicé'!$D$31+1),"X",""))</f>
        <v/>
      </c>
      <c r="J115" s="63" t="str">
        <f>IF(B115="","",IF(AND(A115&gt;'Maquette CGRP indicé'!$C$32-1,A115&lt;'Maquette CGRP indicé'!$D$32+1),"X",""))</f>
        <v/>
      </c>
      <c r="K115" s="63" t="str">
        <f>IF(B115="","",IF(AND(A115&gt;'Maquette CGRP indicé'!$C$33-1,A115&lt;'Maquette CGRP indicé'!$D$33+1),"X",""))</f>
        <v/>
      </c>
      <c r="L115" s="63" t="str">
        <f>IF(B115="","",IF(AND(A115&gt;'Maquette CGRP indicé'!$C$34-1,A115&lt;'Maquette CGRP indicé'!$D$34+1),"X",""))</f>
        <v/>
      </c>
      <c r="M115" s="63" t="str">
        <f>IF(B115="","",IF(AND(A115&gt;'Maquette CGRP indicé'!$C$35-1,A115&lt;'Maquette CGRP indicé'!$D$35+1),"X",""))</f>
        <v/>
      </c>
      <c r="N115" s="63" t="str">
        <f>IF(B115="","",IF(AND(A115&gt;'Maquette CGRP indicé'!$C$36-1,A115&lt;'Maquette CGRP indicé'!$D$36+1),"X",""))</f>
        <v/>
      </c>
      <c r="O115" s="63" t="str">
        <f>IF(B115="","",IF(AND(A115&gt;'Maquette CGRP indicé'!$C$37-1,A115&lt;'Maquette CGRP indicé'!$D$37+1),"X",""))</f>
        <v/>
      </c>
      <c r="P115" s="63" t="str">
        <f>IF(B115="","",IF(AND(A115&gt;'Maquette CGRP indicé'!$C$38-1,A115&lt;'Maquette CGRP indicé'!$D$38+1),"X",""))</f>
        <v/>
      </c>
      <c r="Q115" s="63" t="str">
        <f>IF(B115="","",IF(AND(A115&gt;'Maquette CGRP indicé'!$C$39-1,A115&lt;'Maquette CGRP indicé'!$D$39+1),"X",""))</f>
        <v/>
      </c>
      <c r="W115" s="41" t="str">
        <f>IF(C115="","",'Maquette CGRP indicé'!$R$25)</f>
        <v/>
      </c>
      <c r="X115" s="42" t="str">
        <f>IF(D115="","",'Maquette CGRP indicé'!$R$26)</f>
        <v/>
      </c>
      <c r="Y115" s="42" t="str">
        <f>IF(E115="","",'Maquette CGRP indicé'!$R$27)</f>
        <v/>
      </c>
      <c r="Z115" s="42" t="str">
        <f>IF(F115="","",'Maquette CGRP indicé'!$R$28)</f>
        <v/>
      </c>
      <c r="AA115" s="42" t="str">
        <f>IF(G115="","",'Maquette CGRP indicé'!$R$29)</f>
        <v/>
      </c>
      <c r="AB115" s="42" t="str">
        <f>IF(H115="","",'Maquette CGRP indicé'!$R$30)</f>
        <v/>
      </c>
      <c r="AC115" s="42" t="str">
        <f>IF(I115="","",'Maquette CGRP indicé'!$R$31)</f>
        <v/>
      </c>
      <c r="AD115" s="42" t="str">
        <f>IF(J115="","",'Maquette CGRP indicé'!$R$32)</f>
        <v/>
      </c>
      <c r="AE115" s="42" t="str">
        <f>IF(K115="","",'Maquette CGRP indicé'!$R$33)</f>
        <v/>
      </c>
      <c r="AF115" s="42" t="str">
        <f>IF(L115="","",'Maquette CGRP indicé'!$R$34)</f>
        <v/>
      </c>
      <c r="AG115" s="42" t="str">
        <f>IF(M115="","",'Maquette CGRP indicé'!$R$35)</f>
        <v/>
      </c>
      <c r="AH115" s="42" t="str">
        <f>IF(N115="","",'Maquette CGRP indicé'!$R$36)</f>
        <v/>
      </c>
      <c r="AI115" s="42" t="str">
        <f>IF(O115="","",'Maquette CGRP indicé'!$R$37)</f>
        <v/>
      </c>
      <c r="AJ115" s="42" t="str">
        <f>IF(P115="","",'Maquette CGRP indicé'!$R$38)</f>
        <v/>
      </c>
      <c r="AK115" s="42" t="str">
        <f>IF(Q115="","",'Maquette CGRP indicé'!$R$39)</f>
        <v/>
      </c>
      <c r="AL115" s="64"/>
      <c r="AM115" s="64"/>
      <c r="AN115" s="64"/>
      <c r="AO115" s="64"/>
      <c r="AP115" s="65"/>
      <c r="AQ115" s="45" t="str">
        <f>IF(C115="","",'Maquette CGRP indicé'!$G$25)</f>
        <v/>
      </c>
      <c r="AR115" s="46" t="str">
        <f>IF(D115="","",'Maquette CGRP indicé'!$G$26)</f>
        <v/>
      </c>
      <c r="AS115" s="46" t="str">
        <f>IF(E115="","",'Maquette CGRP indicé'!$G$27)</f>
        <v/>
      </c>
      <c r="AT115" s="46" t="str">
        <f>IF(F115="","",'Maquette CGRP indicé'!$G$28)</f>
        <v/>
      </c>
      <c r="AU115" s="46" t="str">
        <f>IF(G115="","",'Maquette CGRP indicé'!$G$29)</f>
        <v/>
      </c>
      <c r="AV115" s="46" t="str">
        <f>IF(H115="","",'Maquette CGRP indicé'!$G$30)</f>
        <v/>
      </c>
      <c r="AW115" s="46" t="str">
        <f>IF(I115="","",'Maquette CGRP indicé'!$G$31)</f>
        <v/>
      </c>
      <c r="AX115" s="46" t="str">
        <f>IF(J115="","",'Maquette CGRP indicé'!$G$32)</f>
        <v/>
      </c>
      <c r="AY115" s="46" t="str">
        <f>IF(K115="","",'Maquette CGRP indicé'!$G$33)</f>
        <v/>
      </c>
      <c r="AZ115" s="46" t="str">
        <f>IF(L115="","",'Maquette CGRP indicé'!$G$34)</f>
        <v/>
      </c>
      <c r="BA115" s="46" t="str">
        <f>IF(M115="","",'Maquette CGRP indicé'!$G$35)</f>
        <v/>
      </c>
      <c r="BB115" s="46" t="str">
        <f>IF(N115="","",'Maquette CGRP indicé'!$G$36)</f>
        <v/>
      </c>
      <c r="BC115" s="46" t="str">
        <f>IF(O115="","",'Maquette CGRP indicé'!$G$37)</f>
        <v/>
      </c>
      <c r="BD115" s="46" t="str">
        <f>IF(P115="","",'Maquette CGRP indicé'!$G$38)</f>
        <v/>
      </c>
      <c r="BE115" s="46" t="str">
        <f>IF(Q115="","",'Maquette CGRP indicé'!$G$39)</f>
        <v/>
      </c>
      <c r="BF115" s="68"/>
      <c r="BG115" s="68"/>
      <c r="BH115" s="68"/>
      <c r="BI115" s="68"/>
      <c r="BJ115" s="69"/>
      <c r="BK115" s="48" t="str">
        <f>IF(C115="","",'Maquette CGRP indicé'!$H$25)</f>
        <v/>
      </c>
      <c r="BL115" s="49" t="str">
        <f>IF(D115="","",'Maquette CGRP indicé'!$H$26)</f>
        <v/>
      </c>
      <c r="BM115" s="49" t="str">
        <f>IF(E115="","",'Maquette CGRP indicé'!$H$27)</f>
        <v/>
      </c>
      <c r="BN115" s="49" t="str">
        <f>IF(F115="","",'Maquette CGRP indicé'!$H$28)</f>
        <v/>
      </c>
      <c r="BO115" s="49" t="str">
        <f>IF(G115="","",'Maquette CGRP indicé'!$H$29)</f>
        <v/>
      </c>
      <c r="BP115" s="49" t="str">
        <f>IF(H115="","",'Maquette CGRP indicé'!$H$30)</f>
        <v/>
      </c>
      <c r="BQ115" s="49" t="str">
        <f>IF(I115="","",'Maquette CGRP indicé'!$H$31)</f>
        <v/>
      </c>
      <c r="BR115" s="49" t="str">
        <f>IF(J115="","",'Maquette CGRP indicé'!$H$32)</f>
        <v/>
      </c>
      <c r="BS115" s="49" t="str">
        <f>IF(K115="","",'Maquette CGRP indicé'!$H$33)</f>
        <v/>
      </c>
      <c r="BT115" s="49" t="str">
        <f>IF(L115="","",'Maquette CGRP indicé'!$H$34)</f>
        <v/>
      </c>
      <c r="BU115" s="49" t="str">
        <f>IF(M115="","",'Maquette CGRP indicé'!$H$35)</f>
        <v/>
      </c>
      <c r="BV115" s="49" t="str">
        <f>IF(N115="","",'Maquette CGRP indicé'!$H$36)</f>
        <v/>
      </c>
      <c r="BW115" s="49" t="str">
        <f>IF(O115="","",'Maquette CGRP indicé'!$H$37)</f>
        <v/>
      </c>
      <c r="BX115" s="49" t="str">
        <f>IF(P115="","",'Maquette CGRP indicé'!$H$38)</f>
        <v/>
      </c>
      <c r="BY115" s="49" t="str">
        <f>IF(Q115="","",'Maquette CGRP indicé'!$H$39)</f>
        <v/>
      </c>
      <c r="BZ115" s="72"/>
      <c r="CA115" s="72"/>
      <c r="CB115" s="72"/>
      <c r="CC115" s="72"/>
      <c r="CD115" s="73"/>
      <c r="CE115" s="38" t="str">
        <f>IF(C115="","",'Maquette CGRP indicé'!$I$25)</f>
        <v/>
      </c>
      <c r="CF115" s="39" t="str">
        <f>IF(D115="","",'Maquette CGRP indicé'!$I$26)</f>
        <v/>
      </c>
      <c r="CG115" s="39" t="str">
        <f>IF(E115="","",'Maquette CGRP indicé'!$I$27)</f>
        <v/>
      </c>
      <c r="CH115" s="39" t="str">
        <f>IF(F115="","",'Maquette CGRP indicé'!$I$28)</f>
        <v/>
      </c>
      <c r="CI115" s="39" t="str">
        <f>IF(G115="","",'Maquette CGRP indicé'!$I$29)</f>
        <v/>
      </c>
      <c r="CJ115" s="39" t="str">
        <f>IF(H115="","",'Maquette CGRP indicé'!$I$30)</f>
        <v/>
      </c>
      <c r="CK115" s="39" t="str">
        <f>IF(I115="","",'Maquette CGRP indicé'!$I$31)</f>
        <v/>
      </c>
      <c r="CL115" s="39" t="str">
        <f>IF(J115="","",'Maquette CGRP indicé'!$I$32)</f>
        <v/>
      </c>
      <c r="CM115" s="39" t="str">
        <f>IF(K115="","",'Maquette CGRP indicé'!$I$33)</f>
        <v/>
      </c>
      <c r="CN115" s="39" t="str">
        <f>IF(L115="","",'Maquette CGRP indicé'!$I$34)</f>
        <v/>
      </c>
      <c r="CO115" s="39" t="str">
        <f>IF(M115="","",'Maquette CGRP indicé'!$I$35)</f>
        <v/>
      </c>
      <c r="CP115" s="39" t="str">
        <f>IF(N115="","",'Maquette CGRP indicé'!$I$36)</f>
        <v/>
      </c>
      <c r="CQ115" s="39" t="str">
        <f>IF(O115="","",'Maquette CGRP indicé'!$I$37)</f>
        <v/>
      </c>
      <c r="CR115" s="39" t="str">
        <f>IF(P115="","",'Maquette CGRP indicé'!$I$38)</f>
        <v/>
      </c>
      <c r="CS115" s="39" t="str">
        <f>IF(Q115="","",'Maquette CGRP indicé'!$I$39)</f>
        <v/>
      </c>
      <c r="CT115" s="68"/>
      <c r="CU115" s="68"/>
      <c r="CV115" s="68"/>
      <c r="CW115" s="68"/>
      <c r="CX115" s="69"/>
      <c r="CY115" s="1">
        <f t="shared" si="16"/>
        <v>45404</v>
      </c>
      <c r="CZ115" s="1" t="str">
        <f t="shared" si="17"/>
        <v>08/04-12/05</v>
      </c>
      <c r="DA115" s="22" t="str">
        <f t="shared" si="18"/>
        <v/>
      </c>
      <c r="DB115" s="22" t="str">
        <f t="shared" si="19"/>
        <v/>
      </c>
      <c r="DC115" s="29" t="str">
        <f t="shared" si="20"/>
        <v/>
      </c>
      <c r="DD115" s="29" t="str">
        <f t="shared" si="21"/>
        <v/>
      </c>
      <c r="DE115" s="29" t="str">
        <f t="shared" si="22"/>
        <v/>
      </c>
    </row>
    <row r="116" spans="1:109">
      <c r="A116" s="9">
        <f t="shared" si="23"/>
        <v>45405</v>
      </c>
      <c r="B116" s="9" t="str">
        <f>IF(AND(formules!$K$29="sogarantykids",A116&gt;formules!$F$30),"",VLOOKUP(TEXT(A116,"jj/mm"),formules!B:C,2,FALSE))</f>
        <v>08/04-12/05</v>
      </c>
      <c r="C116" s="63" t="str">
        <f>IF(B116="","",IF(AND(A116&gt;'Maquette CGRP indicé'!$C$25-1,A116&lt;'Maquette CGRP indicé'!$D$25+1),"X",""))</f>
        <v/>
      </c>
      <c r="D116" s="63" t="str">
        <f>IF(B116="","",IF(AND(A116&gt;'Maquette CGRP indicé'!$C$26-1,A116&lt;'Maquette CGRP indicé'!$D$26+1),"X",""))</f>
        <v/>
      </c>
      <c r="E116" s="63" t="str">
        <f>IF(B116="","",IF(AND(A116&gt;'Maquette CGRP indicé'!$C$27-1,A116&lt;'Maquette CGRP indicé'!$D$27+1),"X",""))</f>
        <v/>
      </c>
      <c r="F116" s="63" t="str">
        <f>IF(B116="","",IF(AND(A116&gt;'Maquette CGRP indicé'!$C$28-1,A116&lt;'Maquette CGRP indicé'!$D$28+1),"X",""))</f>
        <v/>
      </c>
      <c r="G116" s="63" t="str">
        <f>IF(B116="","",IF(AND(A116&gt;'Maquette CGRP indicé'!$C$29-1,A116&lt;'Maquette CGRP indicé'!$D$29+1),"X",""))</f>
        <v/>
      </c>
      <c r="H116" s="63" t="str">
        <f>IF(B116="","",IF(AND(A116&gt;'Maquette CGRP indicé'!$C$30-1,A116&lt;'Maquette CGRP indicé'!$D$30+1),"X",""))</f>
        <v/>
      </c>
      <c r="I116" s="63" t="str">
        <f>IF(B116="","",IF(AND(A116&gt;'Maquette CGRP indicé'!$C$31-1,A116&lt;'Maquette CGRP indicé'!$D$31+1),"X",""))</f>
        <v/>
      </c>
      <c r="J116" s="63" t="str">
        <f>IF(B116="","",IF(AND(A116&gt;'Maquette CGRP indicé'!$C$32-1,A116&lt;'Maquette CGRP indicé'!$D$32+1),"X",""))</f>
        <v/>
      </c>
      <c r="K116" s="63" t="str">
        <f>IF(B116="","",IF(AND(A116&gt;'Maquette CGRP indicé'!$C$33-1,A116&lt;'Maquette CGRP indicé'!$D$33+1),"X",""))</f>
        <v/>
      </c>
      <c r="L116" s="63" t="str">
        <f>IF(B116="","",IF(AND(A116&gt;'Maquette CGRP indicé'!$C$34-1,A116&lt;'Maquette CGRP indicé'!$D$34+1),"X",""))</f>
        <v/>
      </c>
      <c r="M116" s="63" t="str">
        <f>IF(B116="","",IF(AND(A116&gt;'Maquette CGRP indicé'!$C$35-1,A116&lt;'Maquette CGRP indicé'!$D$35+1),"X",""))</f>
        <v/>
      </c>
      <c r="N116" s="63" t="str">
        <f>IF(B116="","",IF(AND(A116&gt;'Maquette CGRP indicé'!$C$36-1,A116&lt;'Maquette CGRP indicé'!$D$36+1),"X",""))</f>
        <v/>
      </c>
      <c r="O116" s="63" t="str">
        <f>IF(B116="","",IF(AND(A116&gt;'Maquette CGRP indicé'!$C$37-1,A116&lt;'Maquette CGRP indicé'!$D$37+1),"X",""))</f>
        <v/>
      </c>
      <c r="P116" s="63" t="str">
        <f>IF(B116="","",IF(AND(A116&gt;'Maquette CGRP indicé'!$C$38-1,A116&lt;'Maquette CGRP indicé'!$D$38+1),"X",""))</f>
        <v/>
      </c>
      <c r="Q116" s="63" t="str">
        <f>IF(B116="","",IF(AND(A116&gt;'Maquette CGRP indicé'!$C$39-1,A116&lt;'Maquette CGRP indicé'!$D$39+1),"X",""))</f>
        <v/>
      </c>
      <c r="W116" s="41" t="str">
        <f>IF(C116="","",'Maquette CGRP indicé'!$R$25)</f>
        <v/>
      </c>
      <c r="X116" s="42" t="str">
        <f>IF(D116="","",'Maquette CGRP indicé'!$R$26)</f>
        <v/>
      </c>
      <c r="Y116" s="42" t="str">
        <f>IF(E116="","",'Maquette CGRP indicé'!$R$27)</f>
        <v/>
      </c>
      <c r="Z116" s="42" t="str">
        <f>IF(F116="","",'Maquette CGRP indicé'!$R$28)</f>
        <v/>
      </c>
      <c r="AA116" s="42" t="str">
        <f>IF(G116="","",'Maquette CGRP indicé'!$R$29)</f>
        <v/>
      </c>
      <c r="AB116" s="42" t="str">
        <f>IF(H116="","",'Maquette CGRP indicé'!$R$30)</f>
        <v/>
      </c>
      <c r="AC116" s="42" t="str">
        <f>IF(I116="","",'Maquette CGRP indicé'!$R$31)</f>
        <v/>
      </c>
      <c r="AD116" s="42" t="str">
        <f>IF(J116="","",'Maquette CGRP indicé'!$R$32)</f>
        <v/>
      </c>
      <c r="AE116" s="42" t="str">
        <f>IF(K116="","",'Maquette CGRP indicé'!$R$33)</f>
        <v/>
      </c>
      <c r="AF116" s="42" t="str">
        <f>IF(L116="","",'Maquette CGRP indicé'!$R$34)</f>
        <v/>
      </c>
      <c r="AG116" s="42" t="str">
        <f>IF(M116="","",'Maquette CGRP indicé'!$R$35)</f>
        <v/>
      </c>
      <c r="AH116" s="42" t="str">
        <f>IF(N116="","",'Maquette CGRP indicé'!$R$36)</f>
        <v/>
      </c>
      <c r="AI116" s="42" t="str">
        <f>IF(O116="","",'Maquette CGRP indicé'!$R$37)</f>
        <v/>
      </c>
      <c r="AJ116" s="42" t="str">
        <f>IF(P116="","",'Maquette CGRP indicé'!$R$38)</f>
        <v/>
      </c>
      <c r="AK116" s="42" t="str">
        <f>IF(Q116="","",'Maquette CGRP indicé'!$R$39)</f>
        <v/>
      </c>
      <c r="AL116" s="64"/>
      <c r="AM116" s="64"/>
      <c r="AN116" s="64"/>
      <c r="AO116" s="64"/>
      <c r="AP116" s="65"/>
      <c r="AQ116" s="45" t="str">
        <f>IF(C116="","",'Maquette CGRP indicé'!$G$25)</f>
        <v/>
      </c>
      <c r="AR116" s="46" t="str">
        <f>IF(D116="","",'Maquette CGRP indicé'!$G$26)</f>
        <v/>
      </c>
      <c r="AS116" s="46" t="str">
        <f>IF(E116="","",'Maquette CGRP indicé'!$G$27)</f>
        <v/>
      </c>
      <c r="AT116" s="46" t="str">
        <f>IF(F116="","",'Maquette CGRP indicé'!$G$28)</f>
        <v/>
      </c>
      <c r="AU116" s="46" t="str">
        <f>IF(G116="","",'Maquette CGRP indicé'!$G$29)</f>
        <v/>
      </c>
      <c r="AV116" s="46" t="str">
        <f>IF(H116="","",'Maquette CGRP indicé'!$G$30)</f>
        <v/>
      </c>
      <c r="AW116" s="46" t="str">
        <f>IF(I116="","",'Maquette CGRP indicé'!$G$31)</f>
        <v/>
      </c>
      <c r="AX116" s="46" t="str">
        <f>IF(J116="","",'Maquette CGRP indicé'!$G$32)</f>
        <v/>
      </c>
      <c r="AY116" s="46" t="str">
        <f>IF(K116="","",'Maquette CGRP indicé'!$G$33)</f>
        <v/>
      </c>
      <c r="AZ116" s="46" t="str">
        <f>IF(L116="","",'Maquette CGRP indicé'!$G$34)</f>
        <v/>
      </c>
      <c r="BA116" s="46" t="str">
        <f>IF(M116="","",'Maquette CGRP indicé'!$G$35)</f>
        <v/>
      </c>
      <c r="BB116" s="46" t="str">
        <f>IF(N116="","",'Maquette CGRP indicé'!$G$36)</f>
        <v/>
      </c>
      <c r="BC116" s="46" t="str">
        <f>IF(O116="","",'Maquette CGRP indicé'!$G$37)</f>
        <v/>
      </c>
      <c r="BD116" s="46" t="str">
        <f>IF(P116="","",'Maquette CGRP indicé'!$G$38)</f>
        <v/>
      </c>
      <c r="BE116" s="46" t="str">
        <f>IF(Q116="","",'Maquette CGRP indicé'!$G$39)</f>
        <v/>
      </c>
      <c r="BF116" s="68"/>
      <c r="BG116" s="68"/>
      <c r="BH116" s="68"/>
      <c r="BI116" s="68"/>
      <c r="BJ116" s="69"/>
      <c r="BK116" s="48" t="str">
        <f>IF(C116="","",'Maquette CGRP indicé'!$H$25)</f>
        <v/>
      </c>
      <c r="BL116" s="49" t="str">
        <f>IF(D116="","",'Maquette CGRP indicé'!$H$26)</f>
        <v/>
      </c>
      <c r="BM116" s="49" t="str">
        <f>IF(E116="","",'Maquette CGRP indicé'!$H$27)</f>
        <v/>
      </c>
      <c r="BN116" s="49" t="str">
        <f>IF(F116="","",'Maquette CGRP indicé'!$H$28)</f>
        <v/>
      </c>
      <c r="BO116" s="49" t="str">
        <f>IF(G116="","",'Maquette CGRP indicé'!$H$29)</f>
        <v/>
      </c>
      <c r="BP116" s="49" t="str">
        <f>IF(H116="","",'Maquette CGRP indicé'!$H$30)</f>
        <v/>
      </c>
      <c r="BQ116" s="49" t="str">
        <f>IF(I116="","",'Maquette CGRP indicé'!$H$31)</f>
        <v/>
      </c>
      <c r="BR116" s="49" t="str">
        <f>IF(J116="","",'Maquette CGRP indicé'!$H$32)</f>
        <v/>
      </c>
      <c r="BS116" s="49" t="str">
        <f>IF(K116="","",'Maquette CGRP indicé'!$H$33)</f>
        <v/>
      </c>
      <c r="BT116" s="49" t="str">
        <f>IF(L116="","",'Maquette CGRP indicé'!$H$34)</f>
        <v/>
      </c>
      <c r="BU116" s="49" t="str">
        <f>IF(M116="","",'Maquette CGRP indicé'!$H$35)</f>
        <v/>
      </c>
      <c r="BV116" s="49" t="str">
        <f>IF(N116="","",'Maquette CGRP indicé'!$H$36)</f>
        <v/>
      </c>
      <c r="BW116" s="49" t="str">
        <f>IF(O116="","",'Maquette CGRP indicé'!$H$37)</f>
        <v/>
      </c>
      <c r="BX116" s="49" t="str">
        <f>IF(P116="","",'Maquette CGRP indicé'!$H$38)</f>
        <v/>
      </c>
      <c r="BY116" s="49" t="str">
        <f>IF(Q116="","",'Maquette CGRP indicé'!$H$39)</f>
        <v/>
      </c>
      <c r="BZ116" s="72"/>
      <c r="CA116" s="72"/>
      <c r="CB116" s="72"/>
      <c r="CC116" s="72"/>
      <c r="CD116" s="73"/>
      <c r="CE116" s="38" t="str">
        <f>IF(C116="","",'Maquette CGRP indicé'!$I$25)</f>
        <v/>
      </c>
      <c r="CF116" s="39" t="str">
        <f>IF(D116="","",'Maquette CGRP indicé'!$I$26)</f>
        <v/>
      </c>
      <c r="CG116" s="39" t="str">
        <f>IF(E116="","",'Maquette CGRP indicé'!$I$27)</f>
        <v/>
      </c>
      <c r="CH116" s="39" t="str">
        <f>IF(F116="","",'Maquette CGRP indicé'!$I$28)</f>
        <v/>
      </c>
      <c r="CI116" s="39" t="str">
        <f>IF(G116="","",'Maquette CGRP indicé'!$I$29)</f>
        <v/>
      </c>
      <c r="CJ116" s="39" t="str">
        <f>IF(H116="","",'Maquette CGRP indicé'!$I$30)</f>
        <v/>
      </c>
      <c r="CK116" s="39" t="str">
        <f>IF(I116="","",'Maquette CGRP indicé'!$I$31)</f>
        <v/>
      </c>
      <c r="CL116" s="39" t="str">
        <f>IF(J116="","",'Maquette CGRP indicé'!$I$32)</f>
        <v/>
      </c>
      <c r="CM116" s="39" t="str">
        <f>IF(K116="","",'Maquette CGRP indicé'!$I$33)</f>
        <v/>
      </c>
      <c r="CN116" s="39" t="str">
        <f>IF(L116="","",'Maquette CGRP indicé'!$I$34)</f>
        <v/>
      </c>
      <c r="CO116" s="39" t="str">
        <f>IF(M116="","",'Maquette CGRP indicé'!$I$35)</f>
        <v/>
      </c>
      <c r="CP116" s="39" t="str">
        <f>IF(N116="","",'Maquette CGRP indicé'!$I$36)</f>
        <v/>
      </c>
      <c r="CQ116" s="39" t="str">
        <f>IF(O116="","",'Maquette CGRP indicé'!$I$37)</f>
        <v/>
      </c>
      <c r="CR116" s="39" t="str">
        <f>IF(P116="","",'Maquette CGRP indicé'!$I$38)</f>
        <v/>
      </c>
      <c r="CS116" s="39" t="str">
        <f>IF(Q116="","",'Maquette CGRP indicé'!$I$39)</f>
        <v/>
      </c>
      <c r="CT116" s="68"/>
      <c r="CU116" s="68"/>
      <c r="CV116" s="68"/>
      <c r="CW116" s="68"/>
      <c r="CX116" s="69"/>
      <c r="CY116" s="1">
        <f t="shared" si="16"/>
        <v>45405</v>
      </c>
      <c r="CZ116" s="1" t="str">
        <f t="shared" si="17"/>
        <v>08/04-12/05</v>
      </c>
      <c r="DA116" s="22" t="str">
        <f t="shared" si="18"/>
        <v/>
      </c>
      <c r="DB116" s="22" t="str">
        <f t="shared" si="19"/>
        <v/>
      </c>
      <c r="DC116" s="29" t="str">
        <f t="shared" si="20"/>
        <v/>
      </c>
      <c r="DD116" s="29" t="str">
        <f t="shared" si="21"/>
        <v/>
      </c>
      <c r="DE116" s="29" t="str">
        <f t="shared" si="22"/>
        <v/>
      </c>
    </row>
    <row r="117" spans="1:109">
      <c r="A117" s="9">
        <f t="shared" si="23"/>
        <v>45406</v>
      </c>
      <c r="B117" s="9" t="str">
        <f>IF(AND(formules!$K$29="sogarantykids",A117&gt;formules!$F$30),"",VLOOKUP(TEXT(A117,"jj/mm"),formules!B:C,2,FALSE))</f>
        <v>08/04-12/05</v>
      </c>
      <c r="C117" s="63" t="str">
        <f>IF(B117="","",IF(AND(A117&gt;'Maquette CGRP indicé'!$C$25-1,A117&lt;'Maquette CGRP indicé'!$D$25+1),"X",""))</f>
        <v/>
      </c>
      <c r="D117" s="63" t="str">
        <f>IF(B117="","",IF(AND(A117&gt;'Maquette CGRP indicé'!$C$26-1,A117&lt;'Maquette CGRP indicé'!$D$26+1),"X",""))</f>
        <v/>
      </c>
      <c r="E117" s="63" t="str">
        <f>IF(B117="","",IF(AND(A117&gt;'Maquette CGRP indicé'!$C$27-1,A117&lt;'Maquette CGRP indicé'!$D$27+1),"X",""))</f>
        <v/>
      </c>
      <c r="F117" s="63" t="str">
        <f>IF(B117="","",IF(AND(A117&gt;'Maquette CGRP indicé'!$C$28-1,A117&lt;'Maquette CGRP indicé'!$D$28+1),"X",""))</f>
        <v/>
      </c>
      <c r="G117" s="63" t="str">
        <f>IF(B117="","",IF(AND(A117&gt;'Maquette CGRP indicé'!$C$29-1,A117&lt;'Maquette CGRP indicé'!$D$29+1),"X",""))</f>
        <v/>
      </c>
      <c r="H117" s="63" t="str">
        <f>IF(B117="","",IF(AND(A117&gt;'Maquette CGRP indicé'!$C$30-1,A117&lt;'Maquette CGRP indicé'!$D$30+1),"X",""))</f>
        <v/>
      </c>
      <c r="I117" s="63" t="str">
        <f>IF(B117="","",IF(AND(A117&gt;'Maquette CGRP indicé'!$C$31-1,A117&lt;'Maquette CGRP indicé'!$D$31+1),"X",""))</f>
        <v/>
      </c>
      <c r="J117" s="63" t="str">
        <f>IF(B117="","",IF(AND(A117&gt;'Maquette CGRP indicé'!$C$32-1,A117&lt;'Maquette CGRP indicé'!$D$32+1),"X",""))</f>
        <v/>
      </c>
      <c r="K117" s="63" t="str">
        <f>IF(B117="","",IF(AND(A117&gt;'Maquette CGRP indicé'!$C$33-1,A117&lt;'Maquette CGRP indicé'!$D$33+1),"X",""))</f>
        <v/>
      </c>
      <c r="L117" s="63" t="str">
        <f>IF(B117="","",IF(AND(A117&gt;'Maquette CGRP indicé'!$C$34-1,A117&lt;'Maquette CGRP indicé'!$D$34+1),"X",""))</f>
        <v/>
      </c>
      <c r="M117" s="63" t="str">
        <f>IF(B117="","",IF(AND(A117&gt;'Maquette CGRP indicé'!$C$35-1,A117&lt;'Maquette CGRP indicé'!$D$35+1),"X",""))</f>
        <v/>
      </c>
      <c r="N117" s="63" t="str">
        <f>IF(B117="","",IF(AND(A117&gt;'Maquette CGRP indicé'!$C$36-1,A117&lt;'Maquette CGRP indicé'!$D$36+1),"X",""))</f>
        <v/>
      </c>
      <c r="O117" s="63" t="str">
        <f>IF(B117="","",IF(AND(A117&gt;'Maquette CGRP indicé'!$C$37-1,A117&lt;'Maquette CGRP indicé'!$D$37+1),"X",""))</f>
        <v/>
      </c>
      <c r="P117" s="63" t="str">
        <f>IF(B117="","",IF(AND(A117&gt;'Maquette CGRP indicé'!$C$38-1,A117&lt;'Maquette CGRP indicé'!$D$38+1),"X",""))</f>
        <v/>
      </c>
      <c r="Q117" s="63" t="str">
        <f>IF(B117="","",IF(AND(A117&gt;'Maquette CGRP indicé'!$C$39-1,A117&lt;'Maquette CGRP indicé'!$D$39+1),"X",""))</f>
        <v/>
      </c>
      <c r="W117" s="41" t="str">
        <f>IF(C117="","",'Maquette CGRP indicé'!$R$25)</f>
        <v/>
      </c>
      <c r="X117" s="42" t="str">
        <f>IF(D117="","",'Maquette CGRP indicé'!$R$26)</f>
        <v/>
      </c>
      <c r="Y117" s="42" t="str">
        <f>IF(E117="","",'Maquette CGRP indicé'!$R$27)</f>
        <v/>
      </c>
      <c r="Z117" s="42" t="str">
        <f>IF(F117="","",'Maquette CGRP indicé'!$R$28)</f>
        <v/>
      </c>
      <c r="AA117" s="42" t="str">
        <f>IF(G117="","",'Maquette CGRP indicé'!$R$29)</f>
        <v/>
      </c>
      <c r="AB117" s="42" t="str">
        <f>IF(H117="","",'Maquette CGRP indicé'!$R$30)</f>
        <v/>
      </c>
      <c r="AC117" s="42" t="str">
        <f>IF(I117="","",'Maquette CGRP indicé'!$R$31)</f>
        <v/>
      </c>
      <c r="AD117" s="42" t="str">
        <f>IF(J117="","",'Maquette CGRP indicé'!$R$32)</f>
        <v/>
      </c>
      <c r="AE117" s="42" t="str">
        <f>IF(K117="","",'Maquette CGRP indicé'!$R$33)</f>
        <v/>
      </c>
      <c r="AF117" s="42" t="str">
        <f>IF(L117="","",'Maquette CGRP indicé'!$R$34)</f>
        <v/>
      </c>
      <c r="AG117" s="42" t="str">
        <f>IF(M117="","",'Maquette CGRP indicé'!$R$35)</f>
        <v/>
      </c>
      <c r="AH117" s="42" t="str">
        <f>IF(N117="","",'Maquette CGRP indicé'!$R$36)</f>
        <v/>
      </c>
      <c r="AI117" s="42" t="str">
        <f>IF(O117="","",'Maquette CGRP indicé'!$R$37)</f>
        <v/>
      </c>
      <c r="AJ117" s="42" t="str">
        <f>IF(P117="","",'Maquette CGRP indicé'!$R$38)</f>
        <v/>
      </c>
      <c r="AK117" s="42" t="str">
        <f>IF(Q117="","",'Maquette CGRP indicé'!$R$39)</f>
        <v/>
      </c>
      <c r="AL117" s="64"/>
      <c r="AM117" s="64"/>
      <c r="AN117" s="64"/>
      <c r="AO117" s="64"/>
      <c r="AP117" s="65"/>
      <c r="AQ117" s="45" t="str">
        <f>IF(C117="","",'Maquette CGRP indicé'!$G$25)</f>
        <v/>
      </c>
      <c r="AR117" s="46" t="str">
        <f>IF(D117="","",'Maquette CGRP indicé'!$G$26)</f>
        <v/>
      </c>
      <c r="AS117" s="46" t="str">
        <f>IF(E117="","",'Maquette CGRP indicé'!$G$27)</f>
        <v/>
      </c>
      <c r="AT117" s="46" t="str">
        <f>IF(F117="","",'Maquette CGRP indicé'!$G$28)</f>
        <v/>
      </c>
      <c r="AU117" s="46" t="str">
        <f>IF(G117="","",'Maquette CGRP indicé'!$G$29)</f>
        <v/>
      </c>
      <c r="AV117" s="46" t="str">
        <f>IF(H117="","",'Maquette CGRP indicé'!$G$30)</f>
        <v/>
      </c>
      <c r="AW117" s="46" t="str">
        <f>IF(I117="","",'Maquette CGRP indicé'!$G$31)</f>
        <v/>
      </c>
      <c r="AX117" s="46" t="str">
        <f>IF(J117="","",'Maquette CGRP indicé'!$G$32)</f>
        <v/>
      </c>
      <c r="AY117" s="46" t="str">
        <f>IF(K117="","",'Maquette CGRP indicé'!$G$33)</f>
        <v/>
      </c>
      <c r="AZ117" s="46" t="str">
        <f>IF(L117="","",'Maquette CGRP indicé'!$G$34)</f>
        <v/>
      </c>
      <c r="BA117" s="46" t="str">
        <f>IF(M117="","",'Maquette CGRP indicé'!$G$35)</f>
        <v/>
      </c>
      <c r="BB117" s="46" t="str">
        <f>IF(N117="","",'Maquette CGRP indicé'!$G$36)</f>
        <v/>
      </c>
      <c r="BC117" s="46" t="str">
        <f>IF(O117="","",'Maquette CGRP indicé'!$G$37)</f>
        <v/>
      </c>
      <c r="BD117" s="46" t="str">
        <f>IF(P117="","",'Maquette CGRP indicé'!$G$38)</f>
        <v/>
      </c>
      <c r="BE117" s="46" t="str">
        <f>IF(Q117="","",'Maquette CGRP indicé'!$G$39)</f>
        <v/>
      </c>
      <c r="BF117" s="68"/>
      <c r="BG117" s="68"/>
      <c r="BH117" s="68"/>
      <c r="BI117" s="68"/>
      <c r="BJ117" s="69"/>
      <c r="BK117" s="48" t="str">
        <f>IF(C117="","",'Maquette CGRP indicé'!$H$25)</f>
        <v/>
      </c>
      <c r="BL117" s="49" t="str">
        <f>IF(D117="","",'Maquette CGRP indicé'!$H$26)</f>
        <v/>
      </c>
      <c r="BM117" s="49" t="str">
        <f>IF(E117="","",'Maquette CGRP indicé'!$H$27)</f>
        <v/>
      </c>
      <c r="BN117" s="49" t="str">
        <f>IF(F117="","",'Maquette CGRP indicé'!$H$28)</f>
        <v/>
      </c>
      <c r="BO117" s="49" t="str">
        <f>IF(G117="","",'Maquette CGRP indicé'!$H$29)</f>
        <v/>
      </c>
      <c r="BP117" s="49" t="str">
        <f>IF(H117="","",'Maquette CGRP indicé'!$H$30)</f>
        <v/>
      </c>
      <c r="BQ117" s="49" t="str">
        <f>IF(I117="","",'Maquette CGRP indicé'!$H$31)</f>
        <v/>
      </c>
      <c r="BR117" s="49" t="str">
        <f>IF(J117="","",'Maquette CGRP indicé'!$H$32)</f>
        <v/>
      </c>
      <c r="BS117" s="49" t="str">
        <f>IF(K117="","",'Maquette CGRP indicé'!$H$33)</f>
        <v/>
      </c>
      <c r="BT117" s="49" t="str">
        <f>IF(L117="","",'Maquette CGRP indicé'!$H$34)</f>
        <v/>
      </c>
      <c r="BU117" s="49" t="str">
        <f>IF(M117="","",'Maquette CGRP indicé'!$H$35)</f>
        <v/>
      </c>
      <c r="BV117" s="49" t="str">
        <f>IF(N117="","",'Maquette CGRP indicé'!$H$36)</f>
        <v/>
      </c>
      <c r="BW117" s="49" t="str">
        <f>IF(O117="","",'Maquette CGRP indicé'!$H$37)</f>
        <v/>
      </c>
      <c r="BX117" s="49" t="str">
        <f>IF(P117="","",'Maquette CGRP indicé'!$H$38)</f>
        <v/>
      </c>
      <c r="BY117" s="49" t="str">
        <f>IF(Q117="","",'Maquette CGRP indicé'!$H$39)</f>
        <v/>
      </c>
      <c r="BZ117" s="72"/>
      <c r="CA117" s="72"/>
      <c r="CB117" s="72"/>
      <c r="CC117" s="72"/>
      <c r="CD117" s="73"/>
      <c r="CE117" s="38" t="str">
        <f>IF(C117="","",'Maquette CGRP indicé'!$I$25)</f>
        <v/>
      </c>
      <c r="CF117" s="39" t="str">
        <f>IF(D117="","",'Maquette CGRP indicé'!$I$26)</f>
        <v/>
      </c>
      <c r="CG117" s="39" t="str">
        <f>IF(E117="","",'Maquette CGRP indicé'!$I$27)</f>
        <v/>
      </c>
      <c r="CH117" s="39" t="str">
        <f>IF(F117="","",'Maquette CGRP indicé'!$I$28)</f>
        <v/>
      </c>
      <c r="CI117" s="39" t="str">
        <f>IF(G117="","",'Maquette CGRP indicé'!$I$29)</f>
        <v/>
      </c>
      <c r="CJ117" s="39" t="str">
        <f>IF(H117="","",'Maquette CGRP indicé'!$I$30)</f>
        <v/>
      </c>
      <c r="CK117" s="39" t="str">
        <f>IF(I117="","",'Maquette CGRP indicé'!$I$31)</f>
        <v/>
      </c>
      <c r="CL117" s="39" t="str">
        <f>IF(J117="","",'Maquette CGRP indicé'!$I$32)</f>
        <v/>
      </c>
      <c r="CM117" s="39" t="str">
        <f>IF(K117="","",'Maquette CGRP indicé'!$I$33)</f>
        <v/>
      </c>
      <c r="CN117" s="39" t="str">
        <f>IF(L117="","",'Maquette CGRP indicé'!$I$34)</f>
        <v/>
      </c>
      <c r="CO117" s="39" t="str">
        <f>IF(M117="","",'Maquette CGRP indicé'!$I$35)</f>
        <v/>
      </c>
      <c r="CP117" s="39" t="str">
        <f>IF(N117="","",'Maquette CGRP indicé'!$I$36)</f>
        <v/>
      </c>
      <c r="CQ117" s="39" t="str">
        <f>IF(O117="","",'Maquette CGRP indicé'!$I$37)</f>
        <v/>
      </c>
      <c r="CR117" s="39" t="str">
        <f>IF(P117="","",'Maquette CGRP indicé'!$I$38)</f>
        <v/>
      </c>
      <c r="CS117" s="39" t="str">
        <f>IF(Q117="","",'Maquette CGRP indicé'!$I$39)</f>
        <v/>
      </c>
      <c r="CT117" s="68"/>
      <c r="CU117" s="68"/>
      <c r="CV117" s="68"/>
      <c r="CW117" s="68"/>
      <c r="CX117" s="69"/>
      <c r="CY117" s="1">
        <f t="shared" si="16"/>
        <v>45406</v>
      </c>
      <c r="CZ117" s="1" t="str">
        <f t="shared" si="17"/>
        <v>08/04-12/05</v>
      </c>
      <c r="DA117" s="22" t="str">
        <f t="shared" si="18"/>
        <v/>
      </c>
      <c r="DB117" s="22" t="str">
        <f t="shared" si="19"/>
        <v/>
      </c>
      <c r="DC117" s="29" t="str">
        <f t="shared" si="20"/>
        <v/>
      </c>
      <c r="DD117" s="29" t="str">
        <f t="shared" si="21"/>
        <v/>
      </c>
      <c r="DE117" s="29" t="str">
        <f t="shared" si="22"/>
        <v/>
      </c>
    </row>
    <row r="118" spans="1:109">
      <c r="A118" s="9">
        <f t="shared" si="23"/>
        <v>45407</v>
      </c>
      <c r="B118" s="9" t="str">
        <f>IF(AND(formules!$K$29="sogarantykids",A118&gt;formules!$F$30),"",VLOOKUP(TEXT(A118,"jj/mm"),formules!B:C,2,FALSE))</f>
        <v>08/04-12/05</v>
      </c>
      <c r="C118" s="63" t="str">
        <f>IF(B118="","",IF(AND(A118&gt;'Maquette CGRP indicé'!$C$25-1,A118&lt;'Maquette CGRP indicé'!$D$25+1),"X",""))</f>
        <v/>
      </c>
      <c r="D118" s="63" t="str">
        <f>IF(B118="","",IF(AND(A118&gt;'Maquette CGRP indicé'!$C$26-1,A118&lt;'Maquette CGRP indicé'!$D$26+1),"X",""))</f>
        <v/>
      </c>
      <c r="E118" s="63" t="str">
        <f>IF(B118="","",IF(AND(A118&gt;'Maquette CGRP indicé'!$C$27-1,A118&lt;'Maquette CGRP indicé'!$D$27+1),"X",""))</f>
        <v/>
      </c>
      <c r="F118" s="63" t="str">
        <f>IF(B118="","",IF(AND(A118&gt;'Maquette CGRP indicé'!$C$28-1,A118&lt;'Maquette CGRP indicé'!$D$28+1),"X",""))</f>
        <v/>
      </c>
      <c r="G118" s="63" t="str">
        <f>IF(B118="","",IF(AND(A118&gt;'Maquette CGRP indicé'!$C$29-1,A118&lt;'Maquette CGRP indicé'!$D$29+1),"X",""))</f>
        <v/>
      </c>
      <c r="H118" s="63" t="str">
        <f>IF(B118="","",IF(AND(A118&gt;'Maquette CGRP indicé'!$C$30-1,A118&lt;'Maquette CGRP indicé'!$D$30+1),"X",""))</f>
        <v/>
      </c>
      <c r="I118" s="63" t="str">
        <f>IF(B118="","",IF(AND(A118&gt;'Maquette CGRP indicé'!$C$31-1,A118&lt;'Maquette CGRP indicé'!$D$31+1),"X",""))</f>
        <v/>
      </c>
      <c r="J118" s="63" t="str">
        <f>IF(B118="","",IF(AND(A118&gt;'Maquette CGRP indicé'!$C$32-1,A118&lt;'Maquette CGRP indicé'!$D$32+1),"X",""))</f>
        <v/>
      </c>
      <c r="K118" s="63" t="str">
        <f>IF(B118="","",IF(AND(A118&gt;'Maquette CGRP indicé'!$C$33-1,A118&lt;'Maquette CGRP indicé'!$D$33+1),"X",""))</f>
        <v/>
      </c>
      <c r="L118" s="63" t="str">
        <f>IF(B118="","",IF(AND(A118&gt;'Maquette CGRP indicé'!$C$34-1,A118&lt;'Maquette CGRP indicé'!$D$34+1),"X",""))</f>
        <v/>
      </c>
      <c r="M118" s="63" t="str">
        <f>IF(B118="","",IF(AND(A118&gt;'Maquette CGRP indicé'!$C$35-1,A118&lt;'Maquette CGRP indicé'!$D$35+1),"X",""))</f>
        <v/>
      </c>
      <c r="N118" s="63" t="str">
        <f>IF(B118="","",IF(AND(A118&gt;'Maquette CGRP indicé'!$C$36-1,A118&lt;'Maquette CGRP indicé'!$D$36+1),"X",""))</f>
        <v/>
      </c>
      <c r="O118" s="63" t="str">
        <f>IF(B118="","",IF(AND(A118&gt;'Maquette CGRP indicé'!$C$37-1,A118&lt;'Maquette CGRP indicé'!$D$37+1),"X",""))</f>
        <v/>
      </c>
      <c r="P118" s="63" t="str">
        <f>IF(B118="","",IF(AND(A118&gt;'Maquette CGRP indicé'!$C$38-1,A118&lt;'Maquette CGRP indicé'!$D$38+1),"X",""))</f>
        <v/>
      </c>
      <c r="Q118" s="63" t="str">
        <f>IF(B118="","",IF(AND(A118&gt;'Maquette CGRP indicé'!$C$39-1,A118&lt;'Maquette CGRP indicé'!$D$39+1),"X",""))</f>
        <v/>
      </c>
      <c r="W118" s="41" t="str">
        <f>IF(C118="","",'Maquette CGRP indicé'!$R$25)</f>
        <v/>
      </c>
      <c r="X118" s="42" t="str">
        <f>IF(D118="","",'Maquette CGRP indicé'!$R$26)</f>
        <v/>
      </c>
      <c r="Y118" s="42" t="str">
        <f>IF(E118="","",'Maquette CGRP indicé'!$R$27)</f>
        <v/>
      </c>
      <c r="Z118" s="42" t="str">
        <f>IF(F118="","",'Maquette CGRP indicé'!$R$28)</f>
        <v/>
      </c>
      <c r="AA118" s="42" t="str">
        <f>IF(G118="","",'Maquette CGRP indicé'!$R$29)</f>
        <v/>
      </c>
      <c r="AB118" s="42" t="str">
        <f>IF(H118="","",'Maquette CGRP indicé'!$R$30)</f>
        <v/>
      </c>
      <c r="AC118" s="42" t="str">
        <f>IF(I118="","",'Maquette CGRP indicé'!$R$31)</f>
        <v/>
      </c>
      <c r="AD118" s="42" t="str">
        <f>IF(J118="","",'Maquette CGRP indicé'!$R$32)</f>
        <v/>
      </c>
      <c r="AE118" s="42" t="str">
        <f>IF(K118="","",'Maquette CGRP indicé'!$R$33)</f>
        <v/>
      </c>
      <c r="AF118" s="42" t="str">
        <f>IF(L118="","",'Maquette CGRP indicé'!$R$34)</f>
        <v/>
      </c>
      <c r="AG118" s="42" t="str">
        <f>IF(M118="","",'Maquette CGRP indicé'!$R$35)</f>
        <v/>
      </c>
      <c r="AH118" s="42" t="str">
        <f>IF(N118="","",'Maquette CGRP indicé'!$R$36)</f>
        <v/>
      </c>
      <c r="AI118" s="42" t="str">
        <f>IF(O118="","",'Maquette CGRP indicé'!$R$37)</f>
        <v/>
      </c>
      <c r="AJ118" s="42" t="str">
        <f>IF(P118="","",'Maquette CGRP indicé'!$R$38)</f>
        <v/>
      </c>
      <c r="AK118" s="42" t="str">
        <f>IF(Q118="","",'Maquette CGRP indicé'!$R$39)</f>
        <v/>
      </c>
      <c r="AL118" s="64"/>
      <c r="AM118" s="64"/>
      <c r="AN118" s="64"/>
      <c r="AO118" s="64"/>
      <c r="AP118" s="65"/>
      <c r="AQ118" s="45" t="str">
        <f>IF(C118="","",'Maquette CGRP indicé'!$G$25)</f>
        <v/>
      </c>
      <c r="AR118" s="46" t="str">
        <f>IF(D118="","",'Maquette CGRP indicé'!$G$26)</f>
        <v/>
      </c>
      <c r="AS118" s="46" t="str">
        <f>IF(E118="","",'Maquette CGRP indicé'!$G$27)</f>
        <v/>
      </c>
      <c r="AT118" s="46" t="str">
        <f>IF(F118="","",'Maquette CGRP indicé'!$G$28)</f>
        <v/>
      </c>
      <c r="AU118" s="46" t="str">
        <f>IF(G118="","",'Maquette CGRP indicé'!$G$29)</f>
        <v/>
      </c>
      <c r="AV118" s="46" t="str">
        <f>IF(H118="","",'Maquette CGRP indicé'!$G$30)</f>
        <v/>
      </c>
      <c r="AW118" s="46" t="str">
        <f>IF(I118="","",'Maquette CGRP indicé'!$G$31)</f>
        <v/>
      </c>
      <c r="AX118" s="46" t="str">
        <f>IF(J118="","",'Maquette CGRP indicé'!$G$32)</f>
        <v/>
      </c>
      <c r="AY118" s="46" t="str">
        <f>IF(K118="","",'Maquette CGRP indicé'!$G$33)</f>
        <v/>
      </c>
      <c r="AZ118" s="46" t="str">
        <f>IF(L118="","",'Maquette CGRP indicé'!$G$34)</f>
        <v/>
      </c>
      <c r="BA118" s="46" t="str">
        <f>IF(M118="","",'Maquette CGRP indicé'!$G$35)</f>
        <v/>
      </c>
      <c r="BB118" s="46" t="str">
        <f>IF(N118="","",'Maquette CGRP indicé'!$G$36)</f>
        <v/>
      </c>
      <c r="BC118" s="46" t="str">
        <f>IF(O118="","",'Maquette CGRP indicé'!$G$37)</f>
        <v/>
      </c>
      <c r="BD118" s="46" t="str">
        <f>IF(P118="","",'Maquette CGRP indicé'!$G$38)</f>
        <v/>
      </c>
      <c r="BE118" s="46" t="str">
        <f>IF(Q118="","",'Maquette CGRP indicé'!$G$39)</f>
        <v/>
      </c>
      <c r="BF118" s="68"/>
      <c r="BG118" s="68"/>
      <c r="BH118" s="68"/>
      <c r="BI118" s="68"/>
      <c r="BJ118" s="69"/>
      <c r="BK118" s="48" t="str">
        <f>IF(C118="","",'Maquette CGRP indicé'!$H$25)</f>
        <v/>
      </c>
      <c r="BL118" s="49" t="str">
        <f>IF(D118="","",'Maquette CGRP indicé'!$H$26)</f>
        <v/>
      </c>
      <c r="BM118" s="49" t="str">
        <f>IF(E118="","",'Maquette CGRP indicé'!$H$27)</f>
        <v/>
      </c>
      <c r="BN118" s="49" t="str">
        <f>IF(F118="","",'Maquette CGRP indicé'!$H$28)</f>
        <v/>
      </c>
      <c r="BO118" s="49" t="str">
        <f>IF(G118="","",'Maquette CGRP indicé'!$H$29)</f>
        <v/>
      </c>
      <c r="BP118" s="49" t="str">
        <f>IF(H118="","",'Maquette CGRP indicé'!$H$30)</f>
        <v/>
      </c>
      <c r="BQ118" s="49" t="str">
        <f>IF(I118="","",'Maquette CGRP indicé'!$H$31)</f>
        <v/>
      </c>
      <c r="BR118" s="49" t="str">
        <f>IF(J118="","",'Maquette CGRP indicé'!$H$32)</f>
        <v/>
      </c>
      <c r="BS118" s="49" t="str">
        <f>IF(K118="","",'Maquette CGRP indicé'!$H$33)</f>
        <v/>
      </c>
      <c r="BT118" s="49" t="str">
        <f>IF(L118="","",'Maquette CGRP indicé'!$H$34)</f>
        <v/>
      </c>
      <c r="BU118" s="49" t="str">
        <f>IF(M118="","",'Maquette CGRP indicé'!$H$35)</f>
        <v/>
      </c>
      <c r="BV118" s="49" t="str">
        <f>IF(N118="","",'Maquette CGRP indicé'!$H$36)</f>
        <v/>
      </c>
      <c r="BW118" s="49" t="str">
        <f>IF(O118="","",'Maquette CGRP indicé'!$H$37)</f>
        <v/>
      </c>
      <c r="BX118" s="49" t="str">
        <f>IF(P118="","",'Maquette CGRP indicé'!$H$38)</f>
        <v/>
      </c>
      <c r="BY118" s="49" t="str">
        <f>IF(Q118="","",'Maquette CGRP indicé'!$H$39)</f>
        <v/>
      </c>
      <c r="BZ118" s="72"/>
      <c r="CA118" s="72"/>
      <c r="CB118" s="72"/>
      <c r="CC118" s="72"/>
      <c r="CD118" s="73"/>
      <c r="CE118" s="38" t="str">
        <f>IF(C118="","",'Maquette CGRP indicé'!$I$25)</f>
        <v/>
      </c>
      <c r="CF118" s="39" t="str">
        <f>IF(D118="","",'Maquette CGRP indicé'!$I$26)</f>
        <v/>
      </c>
      <c r="CG118" s="39" t="str">
        <f>IF(E118="","",'Maquette CGRP indicé'!$I$27)</f>
        <v/>
      </c>
      <c r="CH118" s="39" t="str">
        <f>IF(F118="","",'Maquette CGRP indicé'!$I$28)</f>
        <v/>
      </c>
      <c r="CI118" s="39" t="str">
        <f>IF(G118="","",'Maquette CGRP indicé'!$I$29)</f>
        <v/>
      </c>
      <c r="CJ118" s="39" t="str">
        <f>IF(H118="","",'Maquette CGRP indicé'!$I$30)</f>
        <v/>
      </c>
      <c r="CK118" s="39" t="str">
        <f>IF(I118="","",'Maquette CGRP indicé'!$I$31)</f>
        <v/>
      </c>
      <c r="CL118" s="39" t="str">
        <f>IF(J118="","",'Maquette CGRP indicé'!$I$32)</f>
        <v/>
      </c>
      <c r="CM118" s="39" t="str">
        <f>IF(K118="","",'Maquette CGRP indicé'!$I$33)</f>
        <v/>
      </c>
      <c r="CN118" s="39" t="str">
        <f>IF(L118="","",'Maquette CGRP indicé'!$I$34)</f>
        <v/>
      </c>
      <c r="CO118" s="39" t="str">
        <f>IF(M118="","",'Maquette CGRP indicé'!$I$35)</f>
        <v/>
      </c>
      <c r="CP118" s="39" t="str">
        <f>IF(N118="","",'Maquette CGRP indicé'!$I$36)</f>
        <v/>
      </c>
      <c r="CQ118" s="39" t="str">
        <f>IF(O118="","",'Maquette CGRP indicé'!$I$37)</f>
        <v/>
      </c>
      <c r="CR118" s="39" t="str">
        <f>IF(P118="","",'Maquette CGRP indicé'!$I$38)</f>
        <v/>
      </c>
      <c r="CS118" s="39" t="str">
        <f>IF(Q118="","",'Maquette CGRP indicé'!$I$39)</f>
        <v/>
      </c>
      <c r="CT118" s="68"/>
      <c r="CU118" s="68"/>
      <c r="CV118" s="68"/>
      <c r="CW118" s="68"/>
      <c r="CX118" s="69"/>
      <c r="CY118" s="1">
        <f t="shared" si="16"/>
        <v>45407</v>
      </c>
      <c r="CZ118" s="1" t="str">
        <f t="shared" si="17"/>
        <v>08/04-12/05</v>
      </c>
      <c r="DA118" s="22" t="str">
        <f t="shared" si="18"/>
        <v/>
      </c>
      <c r="DB118" s="22" t="str">
        <f t="shared" si="19"/>
        <v/>
      </c>
      <c r="DC118" s="29" t="str">
        <f t="shared" si="20"/>
        <v/>
      </c>
      <c r="DD118" s="29" t="str">
        <f t="shared" si="21"/>
        <v/>
      </c>
      <c r="DE118" s="29" t="str">
        <f t="shared" si="22"/>
        <v/>
      </c>
    </row>
    <row r="119" spans="1:109">
      <c r="A119" s="9">
        <f t="shared" si="23"/>
        <v>45408</v>
      </c>
      <c r="B119" s="9" t="str">
        <f>IF(AND(formules!$K$29="sogarantykids",A119&gt;formules!$F$30),"",VLOOKUP(TEXT(A119,"jj/mm"),formules!B:C,2,FALSE))</f>
        <v>08/04-12/05</v>
      </c>
      <c r="C119" s="63" t="str">
        <f>IF(B119="","",IF(AND(A119&gt;'Maquette CGRP indicé'!$C$25-1,A119&lt;'Maquette CGRP indicé'!$D$25+1),"X",""))</f>
        <v/>
      </c>
      <c r="D119" s="63" t="str">
        <f>IF(B119="","",IF(AND(A119&gt;'Maquette CGRP indicé'!$C$26-1,A119&lt;'Maquette CGRP indicé'!$D$26+1),"X",""))</f>
        <v/>
      </c>
      <c r="E119" s="63" t="str">
        <f>IF(B119="","",IF(AND(A119&gt;'Maquette CGRP indicé'!$C$27-1,A119&lt;'Maquette CGRP indicé'!$D$27+1),"X",""))</f>
        <v/>
      </c>
      <c r="F119" s="63" t="str">
        <f>IF(B119="","",IF(AND(A119&gt;'Maquette CGRP indicé'!$C$28-1,A119&lt;'Maquette CGRP indicé'!$D$28+1),"X",""))</f>
        <v/>
      </c>
      <c r="G119" s="63" t="str">
        <f>IF(B119="","",IF(AND(A119&gt;'Maquette CGRP indicé'!$C$29-1,A119&lt;'Maquette CGRP indicé'!$D$29+1),"X",""))</f>
        <v/>
      </c>
      <c r="H119" s="63" t="str">
        <f>IF(B119="","",IF(AND(A119&gt;'Maquette CGRP indicé'!$C$30-1,A119&lt;'Maquette CGRP indicé'!$D$30+1),"X",""))</f>
        <v/>
      </c>
      <c r="I119" s="63" t="str">
        <f>IF(B119="","",IF(AND(A119&gt;'Maquette CGRP indicé'!$C$31-1,A119&lt;'Maquette CGRP indicé'!$D$31+1),"X",""))</f>
        <v/>
      </c>
      <c r="J119" s="63" t="str">
        <f>IF(B119="","",IF(AND(A119&gt;'Maquette CGRP indicé'!$C$32-1,A119&lt;'Maquette CGRP indicé'!$D$32+1),"X",""))</f>
        <v/>
      </c>
      <c r="K119" s="63" t="str">
        <f>IF(B119="","",IF(AND(A119&gt;'Maquette CGRP indicé'!$C$33-1,A119&lt;'Maquette CGRP indicé'!$D$33+1),"X",""))</f>
        <v/>
      </c>
      <c r="L119" s="63" t="str">
        <f>IF(B119="","",IF(AND(A119&gt;'Maquette CGRP indicé'!$C$34-1,A119&lt;'Maquette CGRP indicé'!$D$34+1),"X",""))</f>
        <v/>
      </c>
      <c r="M119" s="63" t="str">
        <f>IF(B119="","",IF(AND(A119&gt;'Maquette CGRP indicé'!$C$35-1,A119&lt;'Maquette CGRP indicé'!$D$35+1),"X",""))</f>
        <v/>
      </c>
      <c r="N119" s="63" t="str">
        <f>IF(B119="","",IF(AND(A119&gt;'Maquette CGRP indicé'!$C$36-1,A119&lt;'Maquette CGRP indicé'!$D$36+1),"X",""))</f>
        <v/>
      </c>
      <c r="O119" s="63" t="str">
        <f>IF(B119="","",IF(AND(A119&gt;'Maquette CGRP indicé'!$C$37-1,A119&lt;'Maquette CGRP indicé'!$D$37+1),"X",""))</f>
        <v/>
      </c>
      <c r="P119" s="63" t="str">
        <f>IF(B119="","",IF(AND(A119&gt;'Maquette CGRP indicé'!$C$38-1,A119&lt;'Maquette CGRP indicé'!$D$38+1),"X",""))</f>
        <v/>
      </c>
      <c r="Q119" s="63" t="str">
        <f>IF(B119="","",IF(AND(A119&gt;'Maquette CGRP indicé'!$C$39-1,A119&lt;'Maquette CGRP indicé'!$D$39+1),"X",""))</f>
        <v/>
      </c>
      <c r="W119" s="41" t="str">
        <f>IF(C119="","",'Maquette CGRP indicé'!$R$25)</f>
        <v/>
      </c>
      <c r="X119" s="42" t="str">
        <f>IF(D119="","",'Maquette CGRP indicé'!$R$26)</f>
        <v/>
      </c>
      <c r="Y119" s="42" t="str">
        <f>IF(E119="","",'Maquette CGRP indicé'!$R$27)</f>
        <v/>
      </c>
      <c r="Z119" s="42" t="str">
        <f>IF(F119="","",'Maquette CGRP indicé'!$R$28)</f>
        <v/>
      </c>
      <c r="AA119" s="42" t="str">
        <f>IF(G119="","",'Maquette CGRP indicé'!$R$29)</f>
        <v/>
      </c>
      <c r="AB119" s="42" t="str">
        <f>IF(H119="","",'Maquette CGRP indicé'!$R$30)</f>
        <v/>
      </c>
      <c r="AC119" s="42" t="str">
        <f>IF(I119="","",'Maquette CGRP indicé'!$R$31)</f>
        <v/>
      </c>
      <c r="AD119" s="42" t="str">
        <f>IF(J119="","",'Maquette CGRP indicé'!$R$32)</f>
        <v/>
      </c>
      <c r="AE119" s="42" t="str">
        <f>IF(K119="","",'Maquette CGRP indicé'!$R$33)</f>
        <v/>
      </c>
      <c r="AF119" s="42" t="str">
        <f>IF(L119="","",'Maquette CGRP indicé'!$R$34)</f>
        <v/>
      </c>
      <c r="AG119" s="42" t="str">
        <f>IF(M119="","",'Maquette CGRP indicé'!$R$35)</f>
        <v/>
      </c>
      <c r="AH119" s="42" t="str">
        <f>IF(N119="","",'Maquette CGRP indicé'!$R$36)</f>
        <v/>
      </c>
      <c r="AI119" s="42" t="str">
        <f>IF(O119="","",'Maquette CGRP indicé'!$R$37)</f>
        <v/>
      </c>
      <c r="AJ119" s="42" t="str">
        <f>IF(P119="","",'Maquette CGRP indicé'!$R$38)</f>
        <v/>
      </c>
      <c r="AK119" s="42" t="str">
        <f>IF(Q119="","",'Maquette CGRP indicé'!$R$39)</f>
        <v/>
      </c>
      <c r="AL119" s="64"/>
      <c r="AM119" s="64"/>
      <c r="AN119" s="64"/>
      <c r="AO119" s="64"/>
      <c r="AP119" s="65"/>
      <c r="AQ119" s="45" t="str">
        <f>IF(C119="","",'Maquette CGRP indicé'!$G$25)</f>
        <v/>
      </c>
      <c r="AR119" s="46" t="str">
        <f>IF(D119="","",'Maquette CGRP indicé'!$G$26)</f>
        <v/>
      </c>
      <c r="AS119" s="46" t="str">
        <f>IF(E119="","",'Maquette CGRP indicé'!$G$27)</f>
        <v/>
      </c>
      <c r="AT119" s="46" t="str">
        <f>IF(F119="","",'Maquette CGRP indicé'!$G$28)</f>
        <v/>
      </c>
      <c r="AU119" s="46" t="str">
        <f>IF(G119="","",'Maquette CGRP indicé'!$G$29)</f>
        <v/>
      </c>
      <c r="AV119" s="46" t="str">
        <f>IF(H119="","",'Maquette CGRP indicé'!$G$30)</f>
        <v/>
      </c>
      <c r="AW119" s="46" t="str">
        <f>IF(I119="","",'Maquette CGRP indicé'!$G$31)</f>
        <v/>
      </c>
      <c r="AX119" s="46" t="str">
        <f>IF(J119="","",'Maquette CGRP indicé'!$G$32)</f>
        <v/>
      </c>
      <c r="AY119" s="46" t="str">
        <f>IF(K119="","",'Maquette CGRP indicé'!$G$33)</f>
        <v/>
      </c>
      <c r="AZ119" s="46" t="str">
        <f>IF(L119="","",'Maquette CGRP indicé'!$G$34)</f>
        <v/>
      </c>
      <c r="BA119" s="46" t="str">
        <f>IF(M119="","",'Maquette CGRP indicé'!$G$35)</f>
        <v/>
      </c>
      <c r="BB119" s="46" t="str">
        <f>IF(N119="","",'Maquette CGRP indicé'!$G$36)</f>
        <v/>
      </c>
      <c r="BC119" s="46" t="str">
        <f>IF(O119="","",'Maquette CGRP indicé'!$G$37)</f>
        <v/>
      </c>
      <c r="BD119" s="46" t="str">
        <f>IF(P119="","",'Maquette CGRP indicé'!$G$38)</f>
        <v/>
      </c>
      <c r="BE119" s="46" t="str">
        <f>IF(Q119="","",'Maquette CGRP indicé'!$G$39)</f>
        <v/>
      </c>
      <c r="BF119" s="68"/>
      <c r="BG119" s="68"/>
      <c r="BH119" s="68"/>
      <c r="BI119" s="68"/>
      <c r="BJ119" s="69"/>
      <c r="BK119" s="48" t="str">
        <f>IF(C119="","",'Maquette CGRP indicé'!$H$25)</f>
        <v/>
      </c>
      <c r="BL119" s="49" t="str">
        <f>IF(D119="","",'Maquette CGRP indicé'!$H$26)</f>
        <v/>
      </c>
      <c r="BM119" s="49" t="str">
        <f>IF(E119="","",'Maquette CGRP indicé'!$H$27)</f>
        <v/>
      </c>
      <c r="BN119" s="49" t="str">
        <f>IF(F119="","",'Maquette CGRP indicé'!$H$28)</f>
        <v/>
      </c>
      <c r="BO119" s="49" t="str">
        <f>IF(G119="","",'Maquette CGRP indicé'!$H$29)</f>
        <v/>
      </c>
      <c r="BP119" s="49" t="str">
        <f>IF(H119="","",'Maquette CGRP indicé'!$H$30)</f>
        <v/>
      </c>
      <c r="BQ119" s="49" t="str">
        <f>IF(I119="","",'Maquette CGRP indicé'!$H$31)</f>
        <v/>
      </c>
      <c r="BR119" s="49" t="str">
        <f>IF(J119="","",'Maquette CGRP indicé'!$H$32)</f>
        <v/>
      </c>
      <c r="BS119" s="49" t="str">
        <f>IF(K119="","",'Maquette CGRP indicé'!$H$33)</f>
        <v/>
      </c>
      <c r="BT119" s="49" t="str">
        <f>IF(L119="","",'Maquette CGRP indicé'!$H$34)</f>
        <v/>
      </c>
      <c r="BU119" s="49" t="str">
        <f>IF(M119="","",'Maquette CGRP indicé'!$H$35)</f>
        <v/>
      </c>
      <c r="BV119" s="49" t="str">
        <f>IF(N119="","",'Maquette CGRP indicé'!$H$36)</f>
        <v/>
      </c>
      <c r="BW119" s="49" t="str">
        <f>IF(O119="","",'Maquette CGRP indicé'!$H$37)</f>
        <v/>
      </c>
      <c r="BX119" s="49" t="str">
        <f>IF(P119="","",'Maquette CGRP indicé'!$H$38)</f>
        <v/>
      </c>
      <c r="BY119" s="49" t="str">
        <f>IF(Q119="","",'Maquette CGRP indicé'!$H$39)</f>
        <v/>
      </c>
      <c r="BZ119" s="72"/>
      <c r="CA119" s="72"/>
      <c r="CB119" s="72"/>
      <c r="CC119" s="72"/>
      <c r="CD119" s="73"/>
      <c r="CE119" s="38" t="str">
        <f>IF(C119="","",'Maquette CGRP indicé'!$I$25)</f>
        <v/>
      </c>
      <c r="CF119" s="39" t="str">
        <f>IF(D119="","",'Maquette CGRP indicé'!$I$26)</f>
        <v/>
      </c>
      <c r="CG119" s="39" t="str">
        <f>IF(E119="","",'Maquette CGRP indicé'!$I$27)</f>
        <v/>
      </c>
      <c r="CH119" s="39" t="str">
        <f>IF(F119="","",'Maquette CGRP indicé'!$I$28)</f>
        <v/>
      </c>
      <c r="CI119" s="39" t="str">
        <f>IF(G119="","",'Maquette CGRP indicé'!$I$29)</f>
        <v/>
      </c>
      <c r="CJ119" s="39" t="str">
        <f>IF(H119="","",'Maquette CGRP indicé'!$I$30)</f>
        <v/>
      </c>
      <c r="CK119" s="39" t="str">
        <f>IF(I119="","",'Maquette CGRP indicé'!$I$31)</f>
        <v/>
      </c>
      <c r="CL119" s="39" t="str">
        <f>IF(J119="","",'Maquette CGRP indicé'!$I$32)</f>
        <v/>
      </c>
      <c r="CM119" s="39" t="str">
        <f>IF(K119="","",'Maquette CGRP indicé'!$I$33)</f>
        <v/>
      </c>
      <c r="CN119" s="39" t="str">
        <f>IF(L119="","",'Maquette CGRP indicé'!$I$34)</f>
        <v/>
      </c>
      <c r="CO119" s="39" t="str">
        <f>IF(M119="","",'Maquette CGRP indicé'!$I$35)</f>
        <v/>
      </c>
      <c r="CP119" s="39" t="str">
        <f>IF(N119="","",'Maquette CGRP indicé'!$I$36)</f>
        <v/>
      </c>
      <c r="CQ119" s="39" t="str">
        <f>IF(O119="","",'Maquette CGRP indicé'!$I$37)</f>
        <v/>
      </c>
      <c r="CR119" s="39" t="str">
        <f>IF(P119="","",'Maquette CGRP indicé'!$I$38)</f>
        <v/>
      </c>
      <c r="CS119" s="39" t="str">
        <f>IF(Q119="","",'Maquette CGRP indicé'!$I$39)</f>
        <v/>
      </c>
      <c r="CT119" s="68"/>
      <c r="CU119" s="68"/>
      <c r="CV119" s="68"/>
      <c r="CW119" s="68"/>
      <c r="CX119" s="69"/>
      <c r="CY119" s="1">
        <f t="shared" si="16"/>
        <v>45408</v>
      </c>
      <c r="CZ119" s="1" t="str">
        <f t="shared" si="17"/>
        <v>08/04-12/05</v>
      </c>
      <c r="DA119" s="22" t="str">
        <f t="shared" si="18"/>
        <v/>
      </c>
      <c r="DB119" s="22" t="str">
        <f t="shared" si="19"/>
        <v/>
      </c>
      <c r="DC119" s="29" t="str">
        <f t="shared" si="20"/>
        <v/>
      </c>
      <c r="DD119" s="29" t="str">
        <f t="shared" si="21"/>
        <v/>
      </c>
      <c r="DE119" s="29" t="str">
        <f t="shared" si="22"/>
        <v/>
      </c>
    </row>
    <row r="120" spans="1:109">
      <c r="A120" s="9">
        <f t="shared" si="23"/>
        <v>45409</v>
      </c>
      <c r="B120" s="9" t="str">
        <f>IF(AND(formules!$K$29="sogarantykids",A120&gt;formules!$F$30),"",VLOOKUP(TEXT(A120,"jj/mm"),formules!B:C,2,FALSE))</f>
        <v>08/04-12/05</v>
      </c>
      <c r="C120" s="63" t="str">
        <f>IF(B120="","",IF(AND(A120&gt;'Maquette CGRP indicé'!$C$25-1,A120&lt;'Maquette CGRP indicé'!$D$25+1),"X",""))</f>
        <v/>
      </c>
      <c r="D120" s="63" t="str">
        <f>IF(B120="","",IF(AND(A120&gt;'Maquette CGRP indicé'!$C$26-1,A120&lt;'Maquette CGRP indicé'!$D$26+1),"X",""))</f>
        <v/>
      </c>
      <c r="E120" s="63" t="str">
        <f>IF(B120="","",IF(AND(A120&gt;'Maquette CGRP indicé'!$C$27-1,A120&lt;'Maquette CGRP indicé'!$D$27+1),"X",""))</f>
        <v/>
      </c>
      <c r="F120" s="63" t="str">
        <f>IF(B120="","",IF(AND(A120&gt;'Maquette CGRP indicé'!$C$28-1,A120&lt;'Maquette CGRP indicé'!$D$28+1),"X",""))</f>
        <v/>
      </c>
      <c r="G120" s="63" t="str">
        <f>IF(B120="","",IF(AND(A120&gt;'Maquette CGRP indicé'!$C$29-1,A120&lt;'Maquette CGRP indicé'!$D$29+1),"X",""))</f>
        <v/>
      </c>
      <c r="H120" s="63" t="str">
        <f>IF(B120="","",IF(AND(A120&gt;'Maquette CGRP indicé'!$C$30-1,A120&lt;'Maquette CGRP indicé'!$D$30+1),"X",""))</f>
        <v/>
      </c>
      <c r="I120" s="63" t="str">
        <f>IF(B120="","",IF(AND(A120&gt;'Maquette CGRP indicé'!$C$31-1,A120&lt;'Maquette CGRP indicé'!$D$31+1),"X",""))</f>
        <v/>
      </c>
      <c r="J120" s="63" t="str">
        <f>IF(B120="","",IF(AND(A120&gt;'Maquette CGRP indicé'!$C$32-1,A120&lt;'Maquette CGRP indicé'!$D$32+1),"X",""))</f>
        <v/>
      </c>
      <c r="K120" s="63" t="str">
        <f>IF(B120="","",IF(AND(A120&gt;'Maquette CGRP indicé'!$C$33-1,A120&lt;'Maquette CGRP indicé'!$D$33+1),"X",""))</f>
        <v/>
      </c>
      <c r="L120" s="63" t="str">
        <f>IF(B120="","",IF(AND(A120&gt;'Maquette CGRP indicé'!$C$34-1,A120&lt;'Maquette CGRP indicé'!$D$34+1),"X",""))</f>
        <v/>
      </c>
      <c r="M120" s="63" t="str">
        <f>IF(B120="","",IF(AND(A120&gt;'Maquette CGRP indicé'!$C$35-1,A120&lt;'Maquette CGRP indicé'!$D$35+1),"X",""))</f>
        <v/>
      </c>
      <c r="N120" s="63" t="str">
        <f>IF(B120="","",IF(AND(A120&gt;'Maquette CGRP indicé'!$C$36-1,A120&lt;'Maquette CGRP indicé'!$D$36+1),"X",""))</f>
        <v/>
      </c>
      <c r="O120" s="63" t="str">
        <f>IF(B120="","",IF(AND(A120&gt;'Maquette CGRP indicé'!$C$37-1,A120&lt;'Maquette CGRP indicé'!$D$37+1),"X",""))</f>
        <v/>
      </c>
      <c r="P120" s="63" t="str">
        <f>IF(B120="","",IF(AND(A120&gt;'Maquette CGRP indicé'!$C$38-1,A120&lt;'Maquette CGRP indicé'!$D$38+1),"X",""))</f>
        <v/>
      </c>
      <c r="Q120" s="63" t="str">
        <f>IF(B120="","",IF(AND(A120&gt;'Maquette CGRP indicé'!$C$39-1,A120&lt;'Maquette CGRP indicé'!$D$39+1),"X",""))</f>
        <v/>
      </c>
      <c r="W120" s="41" t="str">
        <f>IF(C120="","",'Maquette CGRP indicé'!$R$25)</f>
        <v/>
      </c>
      <c r="X120" s="42" t="str">
        <f>IF(D120="","",'Maquette CGRP indicé'!$R$26)</f>
        <v/>
      </c>
      <c r="Y120" s="42" t="str">
        <f>IF(E120="","",'Maquette CGRP indicé'!$R$27)</f>
        <v/>
      </c>
      <c r="Z120" s="42" t="str">
        <f>IF(F120="","",'Maquette CGRP indicé'!$R$28)</f>
        <v/>
      </c>
      <c r="AA120" s="42" t="str">
        <f>IF(G120="","",'Maquette CGRP indicé'!$R$29)</f>
        <v/>
      </c>
      <c r="AB120" s="42" t="str">
        <f>IF(H120="","",'Maquette CGRP indicé'!$R$30)</f>
        <v/>
      </c>
      <c r="AC120" s="42" t="str">
        <f>IF(I120="","",'Maquette CGRP indicé'!$R$31)</f>
        <v/>
      </c>
      <c r="AD120" s="42" t="str">
        <f>IF(J120="","",'Maquette CGRP indicé'!$R$32)</f>
        <v/>
      </c>
      <c r="AE120" s="42" t="str">
        <f>IF(K120="","",'Maquette CGRP indicé'!$R$33)</f>
        <v/>
      </c>
      <c r="AF120" s="42" t="str">
        <f>IF(L120="","",'Maquette CGRP indicé'!$R$34)</f>
        <v/>
      </c>
      <c r="AG120" s="42" t="str">
        <f>IF(M120="","",'Maquette CGRP indicé'!$R$35)</f>
        <v/>
      </c>
      <c r="AH120" s="42" t="str">
        <f>IF(N120="","",'Maquette CGRP indicé'!$R$36)</f>
        <v/>
      </c>
      <c r="AI120" s="42" t="str">
        <f>IF(O120="","",'Maquette CGRP indicé'!$R$37)</f>
        <v/>
      </c>
      <c r="AJ120" s="42" t="str">
        <f>IF(P120="","",'Maquette CGRP indicé'!$R$38)</f>
        <v/>
      </c>
      <c r="AK120" s="42" t="str">
        <f>IF(Q120="","",'Maquette CGRP indicé'!$R$39)</f>
        <v/>
      </c>
      <c r="AL120" s="64"/>
      <c r="AM120" s="64"/>
      <c r="AN120" s="64"/>
      <c r="AO120" s="64"/>
      <c r="AP120" s="65"/>
      <c r="AQ120" s="45" t="str">
        <f>IF(C120="","",'Maquette CGRP indicé'!$G$25)</f>
        <v/>
      </c>
      <c r="AR120" s="46" t="str">
        <f>IF(D120="","",'Maquette CGRP indicé'!$G$26)</f>
        <v/>
      </c>
      <c r="AS120" s="46" t="str">
        <f>IF(E120="","",'Maquette CGRP indicé'!$G$27)</f>
        <v/>
      </c>
      <c r="AT120" s="46" t="str">
        <f>IF(F120="","",'Maquette CGRP indicé'!$G$28)</f>
        <v/>
      </c>
      <c r="AU120" s="46" t="str">
        <f>IF(G120="","",'Maquette CGRP indicé'!$G$29)</f>
        <v/>
      </c>
      <c r="AV120" s="46" t="str">
        <f>IF(H120="","",'Maquette CGRP indicé'!$G$30)</f>
        <v/>
      </c>
      <c r="AW120" s="46" t="str">
        <f>IF(I120="","",'Maquette CGRP indicé'!$G$31)</f>
        <v/>
      </c>
      <c r="AX120" s="46" t="str">
        <f>IF(J120="","",'Maquette CGRP indicé'!$G$32)</f>
        <v/>
      </c>
      <c r="AY120" s="46" t="str">
        <f>IF(K120="","",'Maquette CGRP indicé'!$G$33)</f>
        <v/>
      </c>
      <c r="AZ120" s="46" t="str">
        <f>IF(L120="","",'Maquette CGRP indicé'!$G$34)</f>
        <v/>
      </c>
      <c r="BA120" s="46" t="str">
        <f>IF(M120="","",'Maquette CGRP indicé'!$G$35)</f>
        <v/>
      </c>
      <c r="BB120" s="46" t="str">
        <f>IF(N120="","",'Maquette CGRP indicé'!$G$36)</f>
        <v/>
      </c>
      <c r="BC120" s="46" t="str">
        <f>IF(O120="","",'Maquette CGRP indicé'!$G$37)</f>
        <v/>
      </c>
      <c r="BD120" s="46" t="str">
        <f>IF(P120="","",'Maquette CGRP indicé'!$G$38)</f>
        <v/>
      </c>
      <c r="BE120" s="46" t="str">
        <f>IF(Q120="","",'Maquette CGRP indicé'!$G$39)</f>
        <v/>
      </c>
      <c r="BF120" s="68"/>
      <c r="BG120" s="68"/>
      <c r="BH120" s="68"/>
      <c r="BI120" s="68"/>
      <c r="BJ120" s="69"/>
      <c r="BK120" s="48" t="str">
        <f>IF(C120="","",'Maquette CGRP indicé'!$H$25)</f>
        <v/>
      </c>
      <c r="BL120" s="49" t="str">
        <f>IF(D120="","",'Maquette CGRP indicé'!$H$26)</f>
        <v/>
      </c>
      <c r="BM120" s="49" t="str">
        <f>IF(E120="","",'Maquette CGRP indicé'!$H$27)</f>
        <v/>
      </c>
      <c r="BN120" s="49" t="str">
        <f>IF(F120="","",'Maquette CGRP indicé'!$H$28)</f>
        <v/>
      </c>
      <c r="BO120" s="49" t="str">
        <f>IF(G120="","",'Maquette CGRP indicé'!$H$29)</f>
        <v/>
      </c>
      <c r="BP120" s="49" t="str">
        <f>IF(H120="","",'Maquette CGRP indicé'!$H$30)</f>
        <v/>
      </c>
      <c r="BQ120" s="49" t="str">
        <f>IF(I120="","",'Maquette CGRP indicé'!$H$31)</f>
        <v/>
      </c>
      <c r="BR120" s="49" t="str">
        <f>IF(J120="","",'Maquette CGRP indicé'!$H$32)</f>
        <v/>
      </c>
      <c r="BS120" s="49" t="str">
        <f>IF(K120="","",'Maquette CGRP indicé'!$H$33)</f>
        <v/>
      </c>
      <c r="BT120" s="49" t="str">
        <f>IF(L120="","",'Maquette CGRP indicé'!$H$34)</f>
        <v/>
      </c>
      <c r="BU120" s="49" t="str">
        <f>IF(M120="","",'Maquette CGRP indicé'!$H$35)</f>
        <v/>
      </c>
      <c r="BV120" s="49" t="str">
        <f>IF(N120="","",'Maquette CGRP indicé'!$H$36)</f>
        <v/>
      </c>
      <c r="BW120" s="49" t="str">
        <f>IF(O120="","",'Maquette CGRP indicé'!$H$37)</f>
        <v/>
      </c>
      <c r="BX120" s="49" t="str">
        <f>IF(P120="","",'Maquette CGRP indicé'!$H$38)</f>
        <v/>
      </c>
      <c r="BY120" s="49" t="str">
        <f>IF(Q120="","",'Maquette CGRP indicé'!$H$39)</f>
        <v/>
      </c>
      <c r="BZ120" s="72"/>
      <c r="CA120" s="72"/>
      <c r="CB120" s="72"/>
      <c r="CC120" s="72"/>
      <c r="CD120" s="73"/>
      <c r="CE120" s="38" t="str">
        <f>IF(C120="","",'Maquette CGRP indicé'!$I$25)</f>
        <v/>
      </c>
      <c r="CF120" s="39" t="str">
        <f>IF(D120="","",'Maquette CGRP indicé'!$I$26)</f>
        <v/>
      </c>
      <c r="CG120" s="39" t="str">
        <f>IF(E120="","",'Maquette CGRP indicé'!$I$27)</f>
        <v/>
      </c>
      <c r="CH120" s="39" t="str">
        <f>IF(F120="","",'Maquette CGRP indicé'!$I$28)</f>
        <v/>
      </c>
      <c r="CI120" s="39" t="str">
        <f>IF(G120="","",'Maquette CGRP indicé'!$I$29)</f>
        <v/>
      </c>
      <c r="CJ120" s="39" t="str">
        <f>IF(H120="","",'Maquette CGRP indicé'!$I$30)</f>
        <v/>
      </c>
      <c r="CK120" s="39" t="str">
        <f>IF(I120="","",'Maquette CGRP indicé'!$I$31)</f>
        <v/>
      </c>
      <c r="CL120" s="39" t="str">
        <f>IF(J120="","",'Maquette CGRP indicé'!$I$32)</f>
        <v/>
      </c>
      <c r="CM120" s="39" t="str">
        <f>IF(K120="","",'Maquette CGRP indicé'!$I$33)</f>
        <v/>
      </c>
      <c r="CN120" s="39" t="str">
        <f>IF(L120="","",'Maquette CGRP indicé'!$I$34)</f>
        <v/>
      </c>
      <c r="CO120" s="39" t="str">
        <f>IF(M120="","",'Maquette CGRP indicé'!$I$35)</f>
        <v/>
      </c>
      <c r="CP120" s="39" t="str">
        <f>IF(N120="","",'Maquette CGRP indicé'!$I$36)</f>
        <v/>
      </c>
      <c r="CQ120" s="39" t="str">
        <f>IF(O120="","",'Maquette CGRP indicé'!$I$37)</f>
        <v/>
      </c>
      <c r="CR120" s="39" t="str">
        <f>IF(P120="","",'Maquette CGRP indicé'!$I$38)</f>
        <v/>
      </c>
      <c r="CS120" s="39" t="str">
        <f>IF(Q120="","",'Maquette CGRP indicé'!$I$39)</f>
        <v/>
      </c>
      <c r="CT120" s="68"/>
      <c r="CU120" s="68"/>
      <c r="CV120" s="68"/>
      <c r="CW120" s="68"/>
      <c r="CX120" s="69"/>
      <c r="CY120" s="1">
        <f t="shared" si="16"/>
        <v>45409</v>
      </c>
      <c r="CZ120" s="1" t="str">
        <f t="shared" si="17"/>
        <v>08/04-12/05</v>
      </c>
      <c r="DA120" s="22" t="str">
        <f t="shared" si="18"/>
        <v/>
      </c>
      <c r="DB120" s="22" t="str">
        <f t="shared" si="19"/>
        <v/>
      </c>
      <c r="DC120" s="29" t="str">
        <f t="shared" si="20"/>
        <v/>
      </c>
      <c r="DD120" s="29" t="str">
        <f t="shared" si="21"/>
        <v/>
      </c>
      <c r="DE120" s="29" t="str">
        <f t="shared" si="22"/>
        <v/>
      </c>
    </row>
    <row r="121" spans="1:109">
      <c r="A121" s="9">
        <f t="shared" si="23"/>
        <v>45410</v>
      </c>
      <c r="B121" s="9" t="str">
        <f>IF(AND(formules!$K$29="sogarantykids",A121&gt;formules!$F$30),"",VLOOKUP(TEXT(A121,"jj/mm"),formules!B:C,2,FALSE))</f>
        <v>08/04-12/05</v>
      </c>
      <c r="C121" s="63" t="str">
        <f>IF(B121="","",IF(AND(A121&gt;'Maquette CGRP indicé'!$C$25-1,A121&lt;'Maquette CGRP indicé'!$D$25+1),"X",""))</f>
        <v/>
      </c>
      <c r="D121" s="63" t="str">
        <f>IF(B121="","",IF(AND(A121&gt;'Maquette CGRP indicé'!$C$26-1,A121&lt;'Maquette CGRP indicé'!$D$26+1),"X",""))</f>
        <v/>
      </c>
      <c r="E121" s="63" t="str">
        <f>IF(B121="","",IF(AND(A121&gt;'Maquette CGRP indicé'!$C$27-1,A121&lt;'Maquette CGRP indicé'!$D$27+1),"X",""))</f>
        <v/>
      </c>
      <c r="F121" s="63" t="str">
        <f>IF(B121="","",IF(AND(A121&gt;'Maquette CGRP indicé'!$C$28-1,A121&lt;'Maquette CGRP indicé'!$D$28+1),"X",""))</f>
        <v/>
      </c>
      <c r="G121" s="63" t="str">
        <f>IF(B121="","",IF(AND(A121&gt;'Maquette CGRP indicé'!$C$29-1,A121&lt;'Maquette CGRP indicé'!$D$29+1),"X",""))</f>
        <v/>
      </c>
      <c r="H121" s="63" t="str">
        <f>IF(B121="","",IF(AND(A121&gt;'Maquette CGRP indicé'!$C$30-1,A121&lt;'Maquette CGRP indicé'!$D$30+1),"X",""))</f>
        <v/>
      </c>
      <c r="I121" s="63" t="str">
        <f>IF(B121="","",IF(AND(A121&gt;'Maquette CGRP indicé'!$C$31-1,A121&lt;'Maquette CGRP indicé'!$D$31+1),"X",""))</f>
        <v/>
      </c>
      <c r="J121" s="63" t="str">
        <f>IF(B121="","",IF(AND(A121&gt;'Maquette CGRP indicé'!$C$32-1,A121&lt;'Maquette CGRP indicé'!$D$32+1),"X",""))</f>
        <v/>
      </c>
      <c r="K121" s="63" t="str">
        <f>IF(B121="","",IF(AND(A121&gt;'Maquette CGRP indicé'!$C$33-1,A121&lt;'Maquette CGRP indicé'!$D$33+1),"X",""))</f>
        <v/>
      </c>
      <c r="L121" s="63" t="str">
        <f>IF(B121="","",IF(AND(A121&gt;'Maquette CGRP indicé'!$C$34-1,A121&lt;'Maquette CGRP indicé'!$D$34+1),"X",""))</f>
        <v/>
      </c>
      <c r="M121" s="63" t="str">
        <f>IF(B121="","",IF(AND(A121&gt;'Maquette CGRP indicé'!$C$35-1,A121&lt;'Maquette CGRP indicé'!$D$35+1),"X",""))</f>
        <v/>
      </c>
      <c r="N121" s="63" t="str">
        <f>IF(B121="","",IF(AND(A121&gt;'Maquette CGRP indicé'!$C$36-1,A121&lt;'Maquette CGRP indicé'!$D$36+1),"X",""))</f>
        <v/>
      </c>
      <c r="O121" s="63" t="str">
        <f>IF(B121="","",IF(AND(A121&gt;'Maquette CGRP indicé'!$C$37-1,A121&lt;'Maquette CGRP indicé'!$D$37+1),"X",""))</f>
        <v/>
      </c>
      <c r="P121" s="63" t="str">
        <f>IF(B121="","",IF(AND(A121&gt;'Maquette CGRP indicé'!$C$38-1,A121&lt;'Maquette CGRP indicé'!$D$38+1),"X",""))</f>
        <v/>
      </c>
      <c r="Q121" s="63" t="str">
        <f>IF(B121="","",IF(AND(A121&gt;'Maquette CGRP indicé'!$C$39-1,A121&lt;'Maquette CGRP indicé'!$D$39+1),"X",""))</f>
        <v/>
      </c>
      <c r="W121" s="41" t="str">
        <f>IF(C121="","",'Maquette CGRP indicé'!$R$25)</f>
        <v/>
      </c>
      <c r="X121" s="42" t="str">
        <f>IF(D121="","",'Maquette CGRP indicé'!$R$26)</f>
        <v/>
      </c>
      <c r="Y121" s="42" t="str">
        <f>IF(E121="","",'Maquette CGRP indicé'!$R$27)</f>
        <v/>
      </c>
      <c r="Z121" s="42" t="str">
        <f>IF(F121="","",'Maquette CGRP indicé'!$R$28)</f>
        <v/>
      </c>
      <c r="AA121" s="42" t="str">
        <f>IF(G121="","",'Maquette CGRP indicé'!$R$29)</f>
        <v/>
      </c>
      <c r="AB121" s="42" t="str">
        <f>IF(H121="","",'Maquette CGRP indicé'!$R$30)</f>
        <v/>
      </c>
      <c r="AC121" s="42" t="str">
        <f>IF(I121="","",'Maquette CGRP indicé'!$R$31)</f>
        <v/>
      </c>
      <c r="AD121" s="42" t="str">
        <f>IF(J121="","",'Maquette CGRP indicé'!$R$32)</f>
        <v/>
      </c>
      <c r="AE121" s="42" t="str">
        <f>IF(K121="","",'Maquette CGRP indicé'!$R$33)</f>
        <v/>
      </c>
      <c r="AF121" s="42" t="str">
        <f>IF(L121="","",'Maquette CGRP indicé'!$R$34)</f>
        <v/>
      </c>
      <c r="AG121" s="42" t="str">
        <f>IF(M121="","",'Maquette CGRP indicé'!$R$35)</f>
        <v/>
      </c>
      <c r="AH121" s="42" t="str">
        <f>IF(N121="","",'Maquette CGRP indicé'!$R$36)</f>
        <v/>
      </c>
      <c r="AI121" s="42" t="str">
        <f>IF(O121="","",'Maquette CGRP indicé'!$R$37)</f>
        <v/>
      </c>
      <c r="AJ121" s="42" t="str">
        <f>IF(P121="","",'Maquette CGRP indicé'!$R$38)</f>
        <v/>
      </c>
      <c r="AK121" s="42" t="str">
        <f>IF(Q121="","",'Maquette CGRP indicé'!$R$39)</f>
        <v/>
      </c>
      <c r="AL121" s="64"/>
      <c r="AM121" s="64"/>
      <c r="AN121" s="64"/>
      <c r="AO121" s="64"/>
      <c r="AP121" s="65"/>
      <c r="AQ121" s="45" t="str">
        <f>IF(C121="","",'Maquette CGRP indicé'!$G$25)</f>
        <v/>
      </c>
      <c r="AR121" s="46" t="str">
        <f>IF(D121="","",'Maquette CGRP indicé'!$G$26)</f>
        <v/>
      </c>
      <c r="AS121" s="46" t="str">
        <f>IF(E121="","",'Maquette CGRP indicé'!$G$27)</f>
        <v/>
      </c>
      <c r="AT121" s="46" t="str">
        <f>IF(F121="","",'Maquette CGRP indicé'!$G$28)</f>
        <v/>
      </c>
      <c r="AU121" s="46" t="str">
        <f>IF(G121="","",'Maquette CGRP indicé'!$G$29)</f>
        <v/>
      </c>
      <c r="AV121" s="46" t="str">
        <f>IF(H121="","",'Maquette CGRP indicé'!$G$30)</f>
        <v/>
      </c>
      <c r="AW121" s="46" t="str">
        <f>IF(I121="","",'Maquette CGRP indicé'!$G$31)</f>
        <v/>
      </c>
      <c r="AX121" s="46" t="str">
        <f>IF(J121="","",'Maquette CGRP indicé'!$G$32)</f>
        <v/>
      </c>
      <c r="AY121" s="46" t="str">
        <f>IF(K121="","",'Maquette CGRP indicé'!$G$33)</f>
        <v/>
      </c>
      <c r="AZ121" s="46" t="str">
        <f>IF(L121="","",'Maquette CGRP indicé'!$G$34)</f>
        <v/>
      </c>
      <c r="BA121" s="46" t="str">
        <f>IF(M121="","",'Maquette CGRP indicé'!$G$35)</f>
        <v/>
      </c>
      <c r="BB121" s="46" t="str">
        <f>IF(N121="","",'Maquette CGRP indicé'!$G$36)</f>
        <v/>
      </c>
      <c r="BC121" s="46" t="str">
        <f>IF(O121="","",'Maquette CGRP indicé'!$G$37)</f>
        <v/>
      </c>
      <c r="BD121" s="46" t="str">
        <f>IF(P121="","",'Maquette CGRP indicé'!$G$38)</f>
        <v/>
      </c>
      <c r="BE121" s="46" t="str">
        <f>IF(Q121="","",'Maquette CGRP indicé'!$G$39)</f>
        <v/>
      </c>
      <c r="BF121" s="68"/>
      <c r="BG121" s="68"/>
      <c r="BH121" s="68"/>
      <c r="BI121" s="68"/>
      <c r="BJ121" s="69"/>
      <c r="BK121" s="48" t="str">
        <f>IF(C121="","",'Maquette CGRP indicé'!$H$25)</f>
        <v/>
      </c>
      <c r="BL121" s="49" t="str">
        <f>IF(D121="","",'Maquette CGRP indicé'!$H$26)</f>
        <v/>
      </c>
      <c r="BM121" s="49" t="str">
        <f>IF(E121="","",'Maquette CGRP indicé'!$H$27)</f>
        <v/>
      </c>
      <c r="BN121" s="49" t="str">
        <f>IF(F121="","",'Maquette CGRP indicé'!$H$28)</f>
        <v/>
      </c>
      <c r="BO121" s="49" t="str">
        <f>IF(G121="","",'Maquette CGRP indicé'!$H$29)</f>
        <v/>
      </c>
      <c r="BP121" s="49" t="str">
        <f>IF(H121="","",'Maquette CGRP indicé'!$H$30)</f>
        <v/>
      </c>
      <c r="BQ121" s="49" t="str">
        <f>IF(I121="","",'Maquette CGRP indicé'!$H$31)</f>
        <v/>
      </c>
      <c r="BR121" s="49" t="str">
        <f>IF(J121="","",'Maquette CGRP indicé'!$H$32)</f>
        <v/>
      </c>
      <c r="BS121" s="49" t="str">
        <f>IF(K121="","",'Maquette CGRP indicé'!$H$33)</f>
        <v/>
      </c>
      <c r="BT121" s="49" t="str">
        <f>IF(L121="","",'Maquette CGRP indicé'!$H$34)</f>
        <v/>
      </c>
      <c r="BU121" s="49" t="str">
        <f>IF(M121="","",'Maquette CGRP indicé'!$H$35)</f>
        <v/>
      </c>
      <c r="BV121" s="49" t="str">
        <f>IF(N121="","",'Maquette CGRP indicé'!$H$36)</f>
        <v/>
      </c>
      <c r="BW121" s="49" t="str">
        <f>IF(O121="","",'Maquette CGRP indicé'!$H$37)</f>
        <v/>
      </c>
      <c r="BX121" s="49" t="str">
        <f>IF(P121="","",'Maquette CGRP indicé'!$H$38)</f>
        <v/>
      </c>
      <c r="BY121" s="49" t="str">
        <f>IF(Q121="","",'Maquette CGRP indicé'!$H$39)</f>
        <v/>
      </c>
      <c r="BZ121" s="72"/>
      <c r="CA121" s="72"/>
      <c r="CB121" s="72"/>
      <c r="CC121" s="72"/>
      <c r="CD121" s="73"/>
      <c r="CE121" s="38" t="str">
        <f>IF(C121="","",'Maquette CGRP indicé'!$I$25)</f>
        <v/>
      </c>
      <c r="CF121" s="39" t="str">
        <f>IF(D121="","",'Maquette CGRP indicé'!$I$26)</f>
        <v/>
      </c>
      <c r="CG121" s="39" t="str">
        <f>IF(E121="","",'Maquette CGRP indicé'!$I$27)</f>
        <v/>
      </c>
      <c r="CH121" s="39" t="str">
        <f>IF(F121="","",'Maquette CGRP indicé'!$I$28)</f>
        <v/>
      </c>
      <c r="CI121" s="39" t="str">
        <f>IF(G121="","",'Maquette CGRP indicé'!$I$29)</f>
        <v/>
      </c>
      <c r="CJ121" s="39" t="str">
        <f>IF(H121="","",'Maquette CGRP indicé'!$I$30)</f>
        <v/>
      </c>
      <c r="CK121" s="39" t="str">
        <f>IF(I121="","",'Maquette CGRP indicé'!$I$31)</f>
        <v/>
      </c>
      <c r="CL121" s="39" t="str">
        <f>IF(J121="","",'Maquette CGRP indicé'!$I$32)</f>
        <v/>
      </c>
      <c r="CM121" s="39" t="str">
        <f>IF(K121="","",'Maquette CGRP indicé'!$I$33)</f>
        <v/>
      </c>
      <c r="CN121" s="39" t="str">
        <f>IF(L121="","",'Maquette CGRP indicé'!$I$34)</f>
        <v/>
      </c>
      <c r="CO121" s="39" t="str">
        <f>IF(M121="","",'Maquette CGRP indicé'!$I$35)</f>
        <v/>
      </c>
      <c r="CP121" s="39" t="str">
        <f>IF(N121="","",'Maquette CGRP indicé'!$I$36)</f>
        <v/>
      </c>
      <c r="CQ121" s="39" t="str">
        <f>IF(O121="","",'Maquette CGRP indicé'!$I$37)</f>
        <v/>
      </c>
      <c r="CR121" s="39" t="str">
        <f>IF(P121="","",'Maquette CGRP indicé'!$I$38)</f>
        <v/>
      </c>
      <c r="CS121" s="39" t="str">
        <f>IF(Q121="","",'Maquette CGRP indicé'!$I$39)</f>
        <v/>
      </c>
      <c r="CT121" s="68"/>
      <c r="CU121" s="68"/>
      <c r="CV121" s="68"/>
      <c r="CW121" s="68"/>
      <c r="CX121" s="69"/>
      <c r="CY121" s="1">
        <f t="shared" si="16"/>
        <v>45410</v>
      </c>
      <c r="CZ121" s="1" t="str">
        <f t="shared" si="17"/>
        <v>08/04-12/05</v>
      </c>
      <c r="DA121" s="22" t="str">
        <f t="shared" si="18"/>
        <v/>
      </c>
      <c r="DB121" s="22" t="str">
        <f t="shared" si="19"/>
        <v/>
      </c>
      <c r="DC121" s="29" t="str">
        <f t="shared" si="20"/>
        <v/>
      </c>
      <c r="DD121" s="29" t="str">
        <f t="shared" si="21"/>
        <v/>
      </c>
      <c r="DE121" s="29" t="str">
        <f t="shared" si="22"/>
        <v/>
      </c>
    </row>
    <row r="122" spans="1:109">
      <c r="A122" s="9">
        <f t="shared" si="23"/>
        <v>45411</v>
      </c>
      <c r="B122" s="9" t="str">
        <f>IF(AND(formules!$K$29="sogarantykids",A122&gt;formules!$F$30),"",VLOOKUP(TEXT(A122,"jj/mm"),formules!B:C,2,FALSE))</f>
        <v>08/04-12/05</v>
      </c>
      <c r="C122" s="63" t="str">
        <f>IF(B122="","",IF(AND(A122&gt;'Maquette CGRP indicé'!$C$25-1,A122&lt;'Maquette CGRP indicé'!$D$25+1),"X",""))</f>
        <v/>
      </c>
      <c r="D122" s="63" t="str">
        <f>IF(B122="","",IF(AND(A122&gt;'Maquette CGRP indicé'!$C$26-1,A122&lt;'Maquette CGRP indicé'!$D$26+1),"X",""))</f>
        <v/>
      </c>
      <c r="E122" s="63" t="str">
        <f>IF(B122="","",IF(AND(A122&gt;'Maquette CGRP indicé'!$C$27-1,A122&lt;'Maquette CGRP indicé'!$D$27+1),"X",""))</f>
        <v/>
      </c>
      <c r="F122" s="63" t="str">
        <f>IF(B122="","",IF(AND(A122&gt;'Maquette CGRP indicé'!$C$28-1,A122&lt;'Maquette CGRP indicé'!$D$28+1),"X",""))</f>
        <v/>
      </c>
      <c r="G122" s="63" t="str">
        <f>IF(B122="","",IF(AND(A122&gt;'Maquette CGRP indicé'!$C$29-1,A122&lt;'Maquette CGRP indicé'!$D$29+1),"X",""))</f>
        <v/>
      </c>
      <c r="H122" s="63" t="str">
        <f>IF(B122="","",IF(AND(A122&gt;'Maquette CGRP indicé'!$C$30-1,A122&lt;'Maquette CGRP indicé'!$D$30+1),"X",""))</f>
        <v/>
      </c>
      <c r="I122" s="63" t="str">
        <f>IF(B122="","",IF(AND(A122&gt;'Maquette CGRP indicé'!$C$31-1,A122&lt;'Maquette CGRP indicé'!$D$31+1),"X",""))</f>
        <v/>
      </c>
      <c r="J122" s="63" t="str">
        <f>IF(B122="","",IF(AND(A122&gt;'Maquette CGRP indicé'!$C$32-1,A122&lt;'Maquette CGRP indicé'!$D$32+1),"X",""))</f>
        <v/>
      </c>
      <c r="K122" s="63" t="str">
        <f>IF(B122="","",IF(AND(A122&gt;'Maquette CGRP indicé'!$C$33-1,A122&lt;'Maquette CGRP indicé'!$D$33+1),"X",""))</f>
        <v/>
      </c>
      <c r="L122" s="63" t="str">
        <f>IF(B122="","",IF(AND(A122&gt;'Maquette CGRP indicé'!$C$34-1,A122&lt;'Maquette CGRP indicé'!$D$34+1),"X",""))</f>
        <v/>
      </c>
      <c r="M122" s="63" t="str">
        <f>IF(B122="","",IF(AND(A122&gt;'Maquette CGRP indicé'!$C$35-1,A122&lt;'Maquette CGRP indicé'!$D$35+1),"X",""))</f>
        <v/>
      </c>
      <c r="N122" s="63" t="str">
        <f>IF(B122="","",IF(AND(A122&gt;'Maquette CGRP indicé'!$C$36-1,A122&lt;'Maquette CGRP indicé'!$D$36+1),"X",""))</f>
        <v/>
      </c>
      <c r="O122" s="63" t="str">
        <f>IF(B122="","",IF(AND(A122&gt;'Maquette CGRP indicé'!$C$37-1,A122&lt;'Maquette CGRP indicé'!$D$37+1),"X",""))</f>
        <v/>
      </c>
      <c r="P122" s="63" t="str">
        <f>IF(B122="","",IF(AND(A122&gt;'Maquette CGRP indicé'!$C$38-1,A122&lt;'Maquette CGRP indicé'!$D$38+1),"X",""))</f>
        <v/>
      </c>
      <c r="Q122" s="63" t="str">
        <f>IF(B122="","",IF(AND(A122&gt;'Maquette CGRP indicé'!$C$39-1,A122&lt;'Maquette CGRP indicé'!$D$39+1),"X",""))</f>
        <v/>
      </c>
      <c r="W122" s="41" t="str">
        <f>IF(C122="","",'Maquette CGRP indicé'!$R$25)</f>
        <v/>
      </c>
      <c r="X122" s="42" t="str">
        <f>IF(D122="","",'Maquette CGRP indicé'!$R$26)</f>
        <v/>
      </c>
      <c r="Y122" s="42" t="str">
        <f>IF(E122="","",'Maquette CGRP indicé'!$R$27)</f>
        <v/>
      </c>
      <c r="Z122" s="42" t="str">
        <f>IF(F122="","",'Maquette CGRP indicé'!$R$28)</f>
        <v/>
      </c>
      <c r="AA122" s="42" t="str">
        <f>IF(G122="","",'Maquette CGRP indicé'!$R$29)</f>
        <v/>
      </c>
      <c r="AB122" s="42" t="str">
        <f>IF(H122="","",'Maquette CGRP indicé'!$R$30)</f>
        <v/>
      </c>
      <c r="AC122" s="42" t="str">
        <f>IF(I122="","",'Maquette CGRP indicé'!$R$31)</f>
        <v/>
      </c>
      <c r="AD122" s="42" t="str">
        <f>IF(J122="","",'Maquette CGRP indicé'!$R$32)</f>
        <v/>
      </c>
      <c r="AE122" s="42" t="str">
        <f>IF(K122="","",'Maquette CGRP indicé'!$R$33)</f>
        <v/>
      </c>
      <c r="AF122" s="42" t="str">
        <f>IF(L122="","",'Maquette CGRP indicé'!$R$34)</f>
        <v/>
      </c>
      <c r="AG122" s="42" t="str">
        <f>IF(M122="","",'Maquette CGRP indicé'!$R$35)</f>
        <v/>
      </c>
      <c r="AH122" s="42" t="str">
        <f>IF(N122="","",'Maquette CGRP indicé'!$R$36)</f>
        <v/>
      </c>
      <c r="AI122" s="42" t="str">
        <f>IF(O122="","",'Maquette CGRP indicé'!$R$37)</f>
        <v/>
      </c>
      <c r="AJ122" s="42" t="str">
        <f>IF(P122="","",'Maquette CGRP indicé'!$R$38)</f>
        <v/>
      </c>
      <c r="AK122" s="42" t="str">
        <f>IF(Q122="","",'Maquette CGRP indicé'!$R$39)</f>
        <v/>
      </c>
      <c r="AL122" s="64"/>
      <c r="AM122" s="64"/>
      <c r="AN122" s="64"/>
      <c r="AO122" s="64"/>
      <c r="AP122" s="65"/>
      <c r="AQ122" s="45" t="str">
        <f>IF(C122="","",'Maquette CGRP indicé'!$G$25)</f>
        <v/>
      </c>
      <c r="AR122" s="46" t="str">
        <f>IF(D122="","",'Maquette CGRP indicé'!$G$26)</f>
        <v/>
      </c>
      <c r="AS122" s="46" t="str">
        <f>IF(E122="","",'Maquette CGRP indicé'!$G$27)</f>
        <v/>
      </c>
      <c r="AT122" s="46" t="str">
        <f>IF(F122="","",'Maquette CGRP indicé'!$G$28)</f>
        <v/>
      </c>
      <c r="AU122" s="46" t="str">
        <f>IF(G122="","",'Maquette CGRP indicé'!$G$29)</f>
        <v/>
      </c>
      <c r="AV122" s="46" t="str">
        <f>IF(H122="","",'Maquette CGRP indicé'!$G$30)</f>
        <v/>
      </c>
      <c r="AW122" s="46" t="str">
        <f>IF(I122="","",'Maquette CGRP indicé'!$G$31)</f>
        <v/>
      </c>
      <c r="AX122" s="46" t="str">
        <f>IF(J122="","",'Maquette CGRP indicé'!$G$32)</f>
        <v/>
      </c>
      <c r="AY122" s="46" t="str">
        <f>IF(K122="","",'Maquette CGRP indicé'!$G$33)</f>
        <v/>
      </c>
      <c r="AZ122" s="46" t="str">
        <f>IF(L122="","",'Maquette CGRP indicé'!$G$34)</f>
        <v/>
      </c>
      <c r="BA122" s="46" t="str">
        <f>IF(M122="","",'Maquette CGRP indicé'!$G$35)</f>
        <v/>
      </c>
      <c r="BB122" s="46" t="str">
        <f>IF(N122="","",'Maquette CGRP indicé'!$G$36)</f>
        <v/>
      </c>
      <c r="BC122" s="46" t="str">
        <f>IF(O122="","",'Maquette CGRP indicé'!$G$37)</f>
        <v/>
      </c>
      <c r="BD122" s="46" t="str">
        <f>IF(P122="","",'Maquette CGRP indicé'!$G$38)</f>
        <v/>
      </c>
      <c r="BE122" s="46" t="str">
        <f>IF(Q122="","",'Maquette CGRP indicé'!$G$39)</f>
        <v/>
      </c>
      <c r="BF122" s="68"/>
      <c r="BG122" s="68"/>
      <c r="BH122" s="68"/>
      <c r="BI122" s="68"/>
      <c r="BJ122" s="69"/>
      <c r="BK122" s="48" t="str">
        <f>IF(C122="","",'Maquette CGRP indicé'!$H$25)</f>
        <v/>
      </c>
      <c r="BL122" s="49" t="str">
        <f>IF(D122="","",'Maquette CGRP indicé'!$H$26)</f>
        <v/>
      </c>
      <c r="BM122" s="49" t="str">
        <f>IF(E122="","",'Maquette CGRP indicé'!$H$27)</f>
        <v/>
      </c>
      <c r="BN122" s="49" t="str">
        <f>IF(F122="","",'Maquette CGRP indicé'!$H$28)</f>
        <v/>
      </c>
      <c r="BO122" s="49" t="str">
        <f>IF(G122="","",'Maquette CGRP indicé'!$H$29)</f>
        <v/>
      </c>
      <c r="BP122" s="49" t="str">
        <f>IF(H122="","",'Maquette CGRP indicé'!$H$30)</f>
        <v/>
      </c>
      <c r="BQ122" s="49" t="str">
        <f>IF(I122="","",'Maquette CGRP indicé'!$H$31)</f>
        <v/>
      </c>
      <c r="BR122" s="49" t="str">
        <f>IF(J122="","",'Maquette CGRP indicé'!$H$32)</f>
        <v/>
      </c>
      <c r="BS122" s="49" t="str">
        <f>IF(K122="","",'Maquette CGRP indicé'!$H$33)</f>
        <v/>
      </c>
      <c r="BT122" s="49" t="str">
        <f>IF(L122="","",'Maquette CGRP indicé'!$H$34)</f>
        <v/>
      </c>
      <c r="BU122" s="49" t="str">
        <f>IF(M122="","",'Maquette CGRP indicé'!$H$35)</f>
        <v/>
      </c>
      <c r="BV122" s="49" t="str">
        <f>IF(N122="","",'Maquette CGRP indicé'!$H$36)</f>
        <v/>
      </c>
      <c r="BW122" s="49" t="str">
        <f>IF(O122="","",'Maquette CGRP indicé'!$H$37)</f>
        <v/>
      </c>
      <c r="BX122" s="49" t="str">
        <f>IF(P122="","",'Maquette CGRP indicé'!$H$38)</f>
        <v/>
      </c>
      <c r="BY122" s="49" t="str">
        <f>IF(Q122="","",'Maquette CGRP indicé'!$H$39)</f>
        <v/>
      </c>
      <c r="BZ122" s="72"/>
      <c r="CA122" s="72"/>
      <c r="CB122" s="72"/>
      <c r="CC122" s="72"/>
      <c r="CD122" s="73"/>
      <c r="CE122" s="38" t="str">
        <f>IF(C122="","",'Maquette CGRP indicé'!$I$25)</f>
        <v/>
      </c>
      <c r="CF122" s="39" t="str">
        <f>IF(D122="","",'Maquette CGRP indicé'!$I$26)</f>
        <v/>
      </c>
      <c r="CG122" s="39" t="str">
        <f>IF(E122="","",'Maquette CGRP indicé'!$I$27)</f>
        <v/>
      </c>
      <c r="CH122" s="39" t="str">
        <f>IF(F122="","",'Maquette CGRP indicé'!$I$28)</f>
        <v/>
      </c>
      <c r="CI122" s="39" t="str">
        <f>IF(G122="","",'Maquette CGRP indicé'!$I$29)</f>
        <v/>
      </c>
      <c r="CJ122" s="39" t="str">
        <f>IF(H122="","",'Maquette CGRP indicé'!$I$30)</f>
        <v/>
      </c>
      <c r="CK122" s="39" t="str">
        <f>IF(I122="","",'Maquette CGRP indicé'!$I$31)</f>
        <v/>
      </c>
      <c r="CL122" s="39" t="str">
        <f>IF(J122="","",'Maquette CGRP indicé'!$I$32)</f>
        <v/>
      </c>
      <c r="CM122" s="39" t="str">
        <f>IF(K122="","",'Maquette CGRP indicé'!$I$33)</f>
        <v/>
      </c>
      <c r="CN122" s="39" t="str">
        <f>IF(L122="","",'Maquette CGRP indicé'!$I$34)</f>
        <v/>
      </c>
      <c r="CO122" s="39" t="str">
        <f>IF(M122="","",'Maquette CGRP indicé'!$I$35)</f>
        <v/>
      </c>
      <c r="CP122" s="39" t="str">
        <f>IF(N122="","",'Maquette CGRP indicé'!$I$36)</f>
        <v/>
      </c>
      <c r="CQ122" s="39" t="str">
        <f>IF(O122="","",'Maquette CGRP indicé'!$I$37)</f>
        <v/>
      </c>
      <c r="CR122" s="39" t="str">
        <f>IF(P122="","",'Maquette CGRP indicé'!$I$38)</f>
        <v/>
      </c>
      <c r="CS122" s="39" t="str">
        <f>IF(Q122="","",'Maquette CGRP indicé'!$I$39)</f>
        <v/>
      </c>
      <c r="CT122" s="68"/>
      <c r="CU122" s="68"/>
      <c r="CV122" s="68"/>
      <c r="CW122" s="68"/>
      <c r="CX122" s="69"/>
      <c r="CY122" s="1">
        <f t="shared" si="16"/>
        <v>45411</v>
      </c>
      <c r="CZ122" s="1" t="str">
        <f t="shared" si="17"/>
        <v>08/04-12/05</v>
      </c>
      <c r="DA122" s="22" t="str">
        <f t="shared" si="18"/>
        <v/>
      </c>
      <c r="DB122" s="22" t="str">
        <f t="shared" si="19"/>
        <v/>
      </c>
      <c r="DC122" s="29" t="str">
        <f t="shared" si="20"/>
        <v/>
      </c>
      <c r="DD122" s="29" t="str">
        <f t="shared" si="21"/>
        <v/>
      </c>
      <c r="DE122" s="29" t="str">
        <f t="shared" si="22"/>
        <v/>
      </c>
    </row>
    <row r="123" spans="1:109">
      <c r="A123" s="9">
        <f t="shared" si="23"/>
        <v>45412</v>
      </c>
      <c r="B123" s="9" t="str">
        <f>IF(AND(formules!$K$29="sogarantykids",A123&gt;formules!$F$30),"",VLOOKUP(TEXT(A123,"jj/mm"),formules!B:C,2,FALSE))</f>
        <v>08/04-12/05</v>
      </c>
      <c r="C123" s="63" t="str">
        <f>IF(B123="","",IF(AND(A123&gt;'Maquette CGRP indicé'!$C$25-1,A123&lt;'Maquette CGRP indicé'!$D$25+1),"X",""))</f>
        <v/>
      </c>
      <c r="D123" s="63" t="str">
        <f>IF(B123="","",IF(AND(A123&gt;'Maquette CGRP indicé'!$C$26-1,A123&lt;'Maquette CGRP indicé'!$D$26+1),"X",""))</f>
        <v/>
      </c>
      <c r="E123" s="63" t="str">
        <f>IF(B123="","",IF(AND(A123&gt;'Maquette CGRP indicé'!$C$27-1,A123&lt;'Maquette CGRP indicé'!$D$27+1),"X",""))</f>
        <v/>
      </c>
      <c r="F123" s="63" t="str">
        <f>IF(B123="","",IF(AND(A123&gt;'Maquette CGRP indicé'!$C$28-1,A123&lt;'Maquette CGRP indicé'!$D$28+1),"X",""))</f>
        <v/>
      </c>
      <c r="G123" s="63" t="str">
        <f>IF(B123="","",IF(AND(A123&gt;'Maquette CGRP indicé'!$C$29-1,A123&lt;'Maquette CGRP indicé'!$D$29+1),"X",""))</f>
        <v/>
      </c>
      <c r="H123" s="63" t="str">
        <f>IF(B123="","",IF(AND(A123&gt;'Maquette CGRP indicé'!$C$30-1,A123&lt;'Maquette CGRP indicé'!$D$30+1),"X",""))</f>
        <v/>
      </c>
      <c r="I123" s="63" t="str">
        <f>IF(B123="","",IF(AND(A123&gt;'Maquette CGRP indicé'!$C$31-1,A123&lt;'Maquette CGRP indicé'!$D$31+1),"X",""))</f>
        <v/>
      </c>
      <c r="J123" s="63" t="str">
        <f>IF(B123="","",IF(AND(A123&gt;'Maquette CGRP indicé'!$C$32-1,A123&lt;'Maquette CGRP indicé'!$D$32+1),"X",""))</f>
        <v/>
      </c>
      <c r="K123" s="63" t="str">
        <f>IF(B123="","",IF(AND(A123&gt;'Maquette CGRP indicé'!$C$33-1,A123&lt;'Maquette CGRP indicé'!$D$33+1),"X",""))</f>
        <v/>
      </c>
      <c r="L123" s="63" t="str">
        <f>IF(B123="","",IF(AND(A123&gt;'Maquette CGRP indicé'!$C$34-1,A123&lt;'Maquette CGRP indicé'!$D$34+1),"X",""))</f>
        <v/>
      </c>
      <c r="M123" s="63" t="str">
        <f>IF(B123="","",IF(AND(A123&gt;'Maquette CGRP indicé'!$C$35-1,A123&lt;'Maquette CGRP indicé'!$D$35+1),"X",""))</f>
        <v/>
      </c>
      <c r="N123" s="63" t="str">
        <f>IF(B123="","",IF(AND(A123&gt;'Maquette CGRP indicé'!$C$36-1,A123&lt;'Maquette CGRP indicé'!$D$36+1),"X",""))</f>
        <v/>
      </c>
      <c r="O123" s="63" t="str">
        <f>IF(B123="","",IF(AND(A123&gt;'Maquette CGRP indicé'!$C$37-1,A123&lt;'Maquette CGRP indicé'!$D$37+1),"X",""))</f>
        <v/>
      </c>
      <c r="P123" s="63" t="str">
        <f>IF(B123="","",IF(AND(A123&gt;'Maquette CGRP indicé'!$C$38-1,A123&lt;'Maquette CGRP indicé'!$D$38+1),"X",""))</f>
        <v/>
      </c>
      <c r="Q123" s="63" t="str">
        <f>IF(B123="","",IF(AND(A123&gt;'Maquette CGRP indicé'!$C$39-1,A123&lt;'Maquette CGRP indicé'!$D$39+1),"X",""))</f>
        <v/>
      </c>
      <c r="W123" s="41" t="str">
        <f>IF(C123="","",'Maquette CGRP indicé'!$R$25)</f>
        <v/>
      </c>
      <c r="X123" s="42" t="str">
        <f>IF(D123="","",'Maquette CGRP indicé'!$R$26)</f>
        <v/>
      </c>
      <c r="Y123" s="42" t="str">
        <f>IF(E123="","",'Maquette CGRP indicé'!$R$27)</f>
        <v/>
      </c>
      <c r="Z123" s="42" t="str">
        <f>IF(F123="","",'Maquette CGRP indicé'!$R$28)</f>
        <v/>
      </c>
      <c r="AA123" s="42" t="str">
        <f>IF(G123="","",'Maquette CGRP indicé'!$R$29)</f>
        <v/>
      </c>
      <c r="AB123" s="42" t="str">
        <f>IF(H123="","",'Maquette CGRP indicé'!$R$30)</f>
        <v/>
      </c>
      <c r="AC123" s="42" t="str">
        <f>IF(I123="","",'Maquette CGRP indicé'!$R$31)</f>
        <v/>
      </c>
      <c r="AD123" s="42" t="str">
        <f>IF(J123="","",'Maquette CGRP indicé'!$R$32)</f>
        <v/>
      </c>
      <c r="AE123" s="42" t="str">
        <f>IF(K123="","",'Maquette CGRP indicé'!$R$33)</f>
        <v/>
      </c>
      <c r="AF123" s="42" t="str">
        <f>IF(L123="","",'Maquette CGRP indicé'!$R$34)</f>
        <v/>
      </c>
      <c r="AG123" s="42" t="str">
        <f>IF(M123="","",'Maquette CGRP indicé'!$R$35)</f>
        <v/>
      </c>
      <c r="AH123" s="42" t="str">
        <f>IF(N123="","",'Maquette CGRP indicé'!$R$36)</f>
        <v/>
      </c>
      <c r="AI123" s="42" t="str">
        <f>IF(O123="","",'Maquette CGRP indicé'!$R$37)</f>
        <v/>
      </c>
      <c r="AJ123" s="42" t="str">
        <f>IF(P123="","",'Maquette CGRP indicé'!$R$38)</f>
        <v/>
      </c>
      <c r="AK123" s="42" t="str">
        <f>IF(Q123="","",'Maquette CGRP indicé'!$R$39)</f>
        <v/>
      </c>
      <c r="AL123" s="64"/>
      <c r="AM123" s="64"/>
      <c r="AN123" s="64"/>
      <c r="AO123" s="64"/>
      <c r="AP123" s="65"/>
      <c r="AQ123" s="45" t="str">
        <f>IF(C123="","",'Maquette CGRP indicé'!$G$25)</f>
        <v/>
      </c>
      <c r="AR123" s="46" t="str">
        <f>IF(D123="","",'Maquette CGRP indicé'!$G$26)</f>
        <v/>
      </c>
      <c r="AS123" s="46" t="str">
        <f>IF(E123="","",'Maquette CGRP indicé'!$G$27)</f>
        <v/>
      </c>
      <c r="AT123" s="46" t="str">
        <f>IF(F123="","",'Maquette CGRP indicé'!$G$28)</f>
        <v/>
      </c>
      <c r="AU123" s="46" t="str">
        <f>IF(G123="","",'Maquette CGRP indicé'!$G$29)</f>
        <v/>
      </c>
      <c r="AV123" s="46" t="str">
        <f>IF(H123="","",'Maquette CGRP indicé'!$G$30)</f>
        <v/>
      </c>
      <c r="AW123" s="46" t="str">
        <f>IF(I123="","",'Maquette CGRP indicé'!$G$31)</f>
        <v/>
      </c>
      <c r="AX123" s="46" t="str">
        <f>IF(J123="","",'Maquette CGRP indicé'!$G$32)</f>
        <v/>
      </c>
      <c r="AY123" s="46" t="str">
        <f>IF(K123="","",'Maquette CGRP indicé'!$G$33)</f>
        <v/>
      </c>
      <c r="AZ123" s="46" t="str">
        <f>IF(L123="","",'Maquette CGRP indicé'!$G$34)</f>
        <v/>
      </c>
      <c r="BA123" s="46" t="str">
        <f>IF(M123="","",'Maquette CGRP indicé'!$G$35)</f>
        <v/>
      </c>
      <c r="BB123" s="46" t="str">
        <f>IF(N123="","",'Maquette CGRP indicé'!$G$36)</f>
        <v/>
      </c>
      <c r="BC123" s="46" t="str">
        <f>IF(O123="","",'Maquette CGRP indicé'!$G$37)</f>
        <v/>
      </c>
      <c r="BD123" s="46" t="str">
        <f>IF(P123="","",'Maquette CGRP indicé'!$G$38)</f>
        <v/>
      </c>
      <c r="BE123" s="46" t="str">
        <f>IF(Q123="","",'Maquette CGRP indicé'!$G$39)</f>
        <v/>
      </c>
      <c r="BF123" s="68"/>
      <c r="BG123" s="68"/>
      <c r="BH123" s="68"/>
      <c r="BI123" s="68"/>
      <c r="BJ123" s="69"/>
      <c r="BK123" s="48" t="str">
        <f>IF(C123="","",'Maquette CGRP indicé'!$H$25)</f>
        <v/>
      </c>
      <c r="BL123" s="49" t="str">
        <f>IF(D123="","",'Maquette CGRP indicé'!$H$26)</f>
        <v/>
      </c>
      <c r="BM123" s="49" t="str">
        <f>IF(E123="","",'Maquette CGRP indicé'!$H$27)</f>
        <v/>
      </c>
      <c r="BN123" s="49" t="str">
        <f>IF(F123="","",'Maquette CGRP indicé'!$H$28)</f>
        <v/>
      </c>
      <c r="BO123" s="49" t="str">
        <f>IF(G123="","",'Maquette CGRP indicé'!$H$29)</f>
        <v/>
      </c>
      <c r="BP123" s="49" t="str">
        <f>IF(H123="","",'Maquette CGRP indicé'!$H$30)</f>
        <v/>
      </c>
      <c r="BQ123" s="49" t="str">
        <f>IF(I123="","",'Maquette CGRP indicé'!$H$31)</f>
        <v/>
      </c>
      <c r="BR123" s="49" t="str">
        <f>IF(J123="","",'Maquette CGRP indicé'!$H$32)</f>
        <v/>
      </c>
      <c r="BS123" s="49" t="str">
        <f>IF(K123="","",'Maquette CGRP indicé'!$H$33)</f>
        <v/>
      </c>
      <c r="BT123" s="49" t="str">
        <f>IF(L123="","",'Maquette CGRP indicé'!$H$34)</f>
        <v/>
      </c>
      <c r="BU123" s="49" t="str">
        <f>IF(M123="","",'Maquette CGRP indicé'!$H$35)</f>
        <v/>
      </c>
      <c r="BV123" s="49" t="str">
        <f>IF(N123="","",'Maquette CGRP indicé'!$H$36)</f>
        <v/>
      </c>
      <c r="BW123" s="49" t="str">
        <f>IF(O123="","",'Maquette CGRP indicé'!$H$37)</f>
        <v/>
      </c>
      <c r="BX123" s="49" t="str">
        <f>IF(P123="","",'Maquette CGRP indicé'!$H$38)</f>
        <v/>
      </c>
      <c r="BY123" s="49" t="str">
        <f>IF(Q123="","",'Maquette CGRP indicé'!$H$39)</f>
        <v/>
      </c>
      <c r="BZ123" s="72"/>
      <c r="CA123" s="72"/>
      <c r="CB123" s="72"/>
      <c r="CC123" s="72"/>
      <c r="CD123" s="73"/>
      <c r="CE123" s="38" t="str">
        <f>IF(C123="","",'Maquette CGRP indicé'!$I$25)</f>
        <v/>
      </c>
      <c r="CF123" s="39" t="str">
        <f>IF(D123="","",'Maquette CGRP indicé'!$I$26)</f>
        <v/>
      </c>
      <c r="CG123" s="39" t="str">
        <f>IF(E123="","",'Maquette CGRP indicé'!$I$27)</f>
        <v/>
      </c>
      <c r="CH123" s="39" t="str">
        <f>IF(F123="","",'Maquette CGRP indicé'!$I$28)</f>
        <v/>
      </c>
      <c r="CI123" s="39" t="str">
        <f>IF(G123="","",'Maquette CGRP indicé'!$I$29)</f>
        <v/>
      </c>
      <c r="CJ123" s="39" t="str">
        <f>IF(H123="","",'Maquette CGRP indicé'!$I$30)</f>
        <v/>
      </c>
      <c r="CK123" s="39" t="str">
        <f>IF(I123="","",'Maquette CGRP indicé'!$I$31)</f>
        <v/>
      </c>
      <c r="CL123" s="39" t="str">
        <f>IF(J123="","",'Maquette CGRP indicé'!$I$32)</f>
        <v/>
      </c>
      <c r="CM123" s="39" t="str">
        <f>IF(K123="","",'Maquette CGRP indicé'!$I$33)</f>
        <v/>
      </c>
      <c r="CN123" s="39" t="str">
        <f>IF(L123="","",'Maquette CGRP indicé'!$I$34)</f>
        <v/>
      </c>
      <c r="CO123" s="39" t="str">
        <f>IF(M123="","",'Maquette CGRP indicé'!$I$35)</f>
        <v/>
      </c>
      <c r="CP123" s="39" t="str">
        <f>IF(N123="","",'Maquette CGRP indicé'!$I$36)</f>
        <v/>
      </c>
      <c r="CQ123" s="39" t="str">
        <f>IF(O123="","",'Maquette CGRP indicé'!$I$37)</f>
        <v/>
      </c>
      <c r="CR123" s="39" t="str">
        <f>IF(P123="","",'Maquette CGRP indicé'!$I$38)</f>
        <v/>
      </c>
      <c r="CS123" s="39" t="str">
        <f>IF(Q123="","",'Maquette CGRP indicé'!$I$39)</f>
        <v/>
      </c>
      <c r="CT123" s="68"/>
      <c r="CU123" s="68"/>
      <c r="CV123" s="68"/>
      <c r="CW123" s="68"/>
      <c r="CX123" s="69"/>
      <c r="CY123" s="1">
        <f t="shared" si="16"/>
        <v>45412</v>
      </c>
      <c r="CZ123" s="1" t="str">
        <f t="shared" si="17"/>
        <v>08/04-12/05</v>
      </c>
      <c r="DA123" s="22" t="str">
        <f t="shared" si="18"/>
        <v/>
      </c>
      <c r="DB123" s="22" t="str">
        <f t="shared" si="19"/>
        <v/>
      </c>
      <c r="DC123" s="29" t="str">
        <f t="shared" si="20"/>
        <v/>
      </c>
      <c r="DD123" s="29" t="str">
        <f t="shared" si="21"/>
        <v/>
      </c>
      <c r="DE123" s="29" t="str">
        <f t="shared" si="22"/>
        <v/>
      </c>
    </row>
    <row r="124" spans="1:109">
      <c r="A124" s="9">
        <f t="shared" si="23"/>
        <v>45413</v>
      </c>
      <c r="B124" s="9" t="str">
        <f>IF(AND(formules!$K$29="sogarantykids",A124&gt;formules!$F$30),"",VLOOKUP(TEXT(A124,"jj/mm"),formules!B:C,2,FALSE))</f>
        <v>08/04-12/05</v>
      </c>
      <c r="C124" s="63" t="str">
        <f>IF(B124="","",IF(AND(A124&gt;'Maquette CGRP indicé'!$C$25-1,A124&lt;'Maquette CGRP indicé'!$D$25+1),"X",""))</f>
        <v/>
      </c>
      <c r="D124" s="63" t="str">
        <f>IF(B124="","",IF(AND(A124&gt;'Maquette CGRP indicé'!$C$26-1,A124&lt;'Maquette CGRP indicé'!$D$26+1),"X",""))</f>
        <v/>
      </c>
      <c r="E124" s="63" t="str">
        <f>IF(B124="","",IF(AND(A124&gt;'Maquette CGRP indicé'!$C$27-1,A124&lt;'Maquette CGRP indicé'!$D$27+1),"X",""))</f>
        <v/>
      </c>
      <c r="F124" s="63" t="str">
        <f>IF(B124="","",IF(AND(A124&gt;'Maquette CGRP indicé'!$C$28-1,A124&lt;'Maquette CGRP indicé'!$D$28+1),"X",""))</f>
        <v/>
      </c>
      <c r="G124" s="63" t="str">
        <f>IF(B124="","",IF(AND(A124&gt;'Maquette CGRP indicé'!$C$29-1,A124&lt;'Maquette CGRP indicé'!$D$29+1),"X",""))</f>
        <v/>
      </c>
      <c r="H124" s="63" t="str">
        <f>IF(B124="","",IF(AND(A124&gt;'Maquette CGRP indicé'!$C$30-1,A124&lt;'Maquette CGRP indicé'!$D$30+1),"X",""))</f>
        <v/>
      </c>
      <c r="I124" s="63" t="str">
        <f>IF(B124="","",IF(AND(A124&gt;'Maquette CGRP indicé'!$C$31-1,A124&lt;'Maquette CGRP indicé'!$D$31+1),"X",""))</f>
        <v/>
      </c>
      <c r="J124" s="63" t="str">
        <f>IF(B124="","",IF(AND(A124&gt;'Maquette CGRP indicé'!$C$32-1,A124&lt;'Maquette CGRP indicé'!$D$32+1),"X",""))</f>
        <v/>
      </c>
      <c r="K124" s="63" t="str">
        <f>IF(B124="","",IF(AND(A124&gt;'Maquette CGRP indicé'!$C$33-1,A124&lt;'Maquette CGRP indicé'!$D$33+1),"X",""))</f>
        <v/>
      </c>
      <c r="L124" s="63" t="str">
        <f>IF(B124="","",IF(AND(A124&gt;'Maquette CGRP indicé'!$C$34-1,A124&lt;'Maquette CGRP indicé'!$D$34+1),"X",""))</f>
        <v/>
      </c>
      <c r="M124" s="63" t="str">
        <f>IF(B124="","",IF(AND(A124&gt;'Maquette CGRP indicé'!$C$35-1,A124&lt;'Maquette CGRP indicé'!$D$35+1),"X",""))</f>
        <v/>
      </c>
      <c r="N124" s="63" t="str">
        <f>IF(B124="","",IF(AND(A124&gt;'Maquette CGRP indicé'!$C$36-1,A124&lt;'Maquette CGRP indicé'!$D$36+1),"X",""))</f>
        <v/>
      </c>
      <c r="O124" s="63" t="str">
        <f>IF(B124="","",IF(AND(A124&gt;'Maquette CGRP indicé'!$C$37-1,A124&lt;'Maquette CGRP indicé'!$D$37+1),"X",""))</f>
        <v/>
      </c>
      <c r="P124" s="63" t="str">
        <f>IF(B124="","",IF(AND(A124&gt;'Maquette CGRP indicé'!$C$38-1,A124&lt;'Maquette CGRP indicé'!$D$38+1),"X",""))</f>
        <v/>
      </c>
      <c r="Q124" s="63" t="str">
        <f>IF(B124="","",IF(AND(A124&gt;'Maquette CGRP indicé'!$C$39-1,A124&lt;'Maquette CGRP indicé'!$D$39+1),"X",""))</f>
        <v/>
      </c>
      <c r="W124" s="41" t="str">
        <f>IF(C124="","",'Maquette CGRP indicé'!$R$25)</f>
        <v/>
      </c>
      <c r="X124" s="42" t="str">
        <f>IF(D124="","",'Maquette CGRP indicé'!$R$26)</f>
        <v/>
      </c>
      <c r="Y124" s="42" t="str">
        <f>IF(E124="","",'Maquette CGRP indicé'!$R$27)</f>
        <v/>
      </c>
      <c r="Z124" s="42" t="str">
        <f>IF(F124="","",'Maquette CGRP indicé'!$R$28)</f>
        <v/>
      </c>
      <c r="AA124" s="42" t="str">
        <f>IF(G124="","",'Maquette CGRP indicé'!$R$29)</f>
        <v/>
      </c>
      <c r="AB124" s="42" t="str">
        <f>IF(H124="","",'Maquette CGRP indicé'!$R$30)</f>
        <v/>
      </c>
      <c r="AC124" s="42" t="str">
        <f>IF(I124="","",'Maquette CGRP indicé'!$R$31)</f>
        <v/>
      </c>
      <c r="AD124" s="42" t="str">
        <f>IF(J124="","",'Maquette CGRP indicé'!$R$32)</f>
        <v/>
      </c>
      <c r="AE124" s="42" t="str">
        <f>IF(K124="","",'Maquette CGRP indicé'!$R$33)</f>
        <v/>
      </c>
      <c r="AF124" s="42" t="str">
        <f>IF(L124="","",'Maquette CGRP indicé'!$R$34)</f>
        <v/>
      </c>
      <c r="AG124" s="42" t="str">
        <f>IF(M124="","",'Maquette CGRP indicé'!$R$35)</f>
        <v/>
      </c>
      <c r="AH124" s="42" t="str">
        <f>IF(N124="","",'Maquette CGRP indicé'!$R$36)</f>
        <v/>
      </c>
      <c r="AI124" s="42" t="str">
        <f>IF(O124="","",'Maquette CGRP indicé'!$R$37)</f>
        <v/>
      </c>
      <c r="AJ124" s="42" t="str">
        <f>IF(P124="","",'Maquette CGRP indicé'!$R$38)</f>
        <v/>
      </c>
      <c r="AK124" s="42" t="str">
        <f>IF(Q124="","",'Maquette CGRP indicé'!$R$39)</f>
        <v/>
      </c>
      <c r="AL124" s="64"/>
      <c r="AM124" s="64"/>
      <c r="AN124" s="64"/>
      <c r="AO124" s="64"/>
      <c r="AP124" s="65"/>
      <c r="AQ124" s="45" t="str">
        <f>IF(C124="","",'Maquette CGRP indicé'!$G$25)</f>
        <v/>
      </c>
      <c r="AR124" s="46" t="str">
        <f>IF(D124="","",'Maquette CGRP indicé'!$G$26)</f>
        <v/>
      </c>
      <c r="AS124" s="46" t="str">
        <f>IF(E124="","",'Maquette CGRP indicé'!$G$27)</f>
        <v/>
      </c>
      <c r="AT124" s="46" t="str">
        <f>IF(F124="","",'Maquette CGRP indicé'!$G$28)</f>
        <v/>
      </c>
      <c r="AU124" s="46" t="str">
        <f>IF(G124="","",'Maquette CGRP indicé'!$G$29)</f>
        <v/>
      </c>
      <c r="AV124" s="46" t="str">
        <f>IF(H124="","",'Maquette CGRP indicé'!$G$30)</f>
        <v/>
      </c>
      <c r="AW124" s="46" t="str">
        <f>IF(I124="","",'Maquette CGRP indicé'!$G$31)</f>
        <v/>
      </c>
      <c r="AX124" s="46" t="str">
        <f>IF(J124="","",'Maquette CGRP indicé'!$G$32)</f>
        <v/>
      </c>
      <c r="AY124" s="46" t="str">
        <f>IF(K124="","",'Maquette CGRP indicé'!$G$33)</f>
        <v/>
      </c>
      <c r="AZ124" s="46" t="str">
        <f>IF(L124="","",'Maquette CGRP indicé'!$G$34)</f>
        <v/>
      </c>
      <c r="BA124" s="46" t="str">
        <f>IF(M124="","",'Maquette CGRP indicé'!$G$35)</f>
        <v/>
      </c>
      <c r="BB124" s="46" t="str">
        <f>IF(N124="","",'Maquette CGRP indicé'!$G$36)</f>
        <v/>
      </c>
      <c r="BC124" s="46" t="str">
        <f>IF(O124="","",'Maquette CGRP indicé'!$G$37)</f>
        <v/>
      </c>
      <c r="BD124" s="46" t="str">
        <f>IF(P124="","",'Maquette CGRP indicé'!$G$38)</f>
        <v/>
      </c>
      <c r="BE124" s="46" t="str">
        <f>IF(Q124="","",'Maquette CGRP indicé'!$G$39)</f>
        <v/>
      </c>
      <c r="BF124" s="68"/>
      <c r="BG124" s="68"/>
      <c r="BH124" s="68"/>
      <c r="BI124" s="68"/>
      <c r="BJ124" s="69"/>
      <c r="BK124" s="48" t="str">
        <f>IF(C124="","",'Maquette CGRP indicé'!$H$25)</f>
        <v/>
      </c>
      <c r="BL124" s="49" t="str">
        <f>IF(D124="","",'Maquette CGRP indicé'!$H$26)</f>
        <v/>
      </c>
      <c r="BM124" s="49" t="str">
        <f>IF(E124="","",'Maquette CGRP indicé'!$H$27)</f>
        <v/>
      </c>
      <c r="BN124" s="49" t="str">
        <f>IF(F124="","",'Maquette CGRP indicé'!$H$28)</f>
        <v/>
      </c>
      <c r="BO124" s="49" t="str">
        <f>IF(G124="","",'Maquette CGRP indicé'!$H$29)</f>
        <v/>
      </c>
      <c r="BP124" s="49" t="str">
        <f>IF(H124="","",'Maquette CGRP indicé'!$H$30)</f>
        <v/>
      </c>
      <c r="BQ124" s="49" t="str">
        <f>IF(I124="","",'Maquette CGRP indicé'!$H$31)</f>
        <v/>
      </c>
      <c r="BR124" s="49" t="str">
        <f>IF(J124="","",'Maquette CGRP indicé'!$H$32)</f>
        <v/>
      </c>
      <c r="BS124" s="49" t="str">
        <f>IF(K124="","",'Maquette CGRP indicé'!$H$33)</f>
        <v/>
      </c>
      <c r="BT124" s="49" t="str">
        <f>IF(L124="","",'Maquette CGRP indicé'!$H$34)</f>
        <v/>
      </c>
      <c r="BU124" s="49" t="str">
        <f>IF(M124="","",'Maquette CGRP indicé'!$H$35)</f>
        <v/>
      </c>
      <c r="BV124" s="49" t="str">
        <f>IF(N124="","",'Maquette CGRP indicé'!$H$36)</f>
        <v/>
      </c>
      <c r="BW124" s="49" t="str">
        <f>IF(O124="","",'Maquette CGRP indicé'!$H$37)</f>
        <v/>
      </c>
      <c r="BX124" s="49" t="str">
        <f>IF(P124="","",'Maquette CGRP indicé'!$H$38)</f>
        <v/>
      </c>
      <c r="BY124" s="49" t="str">
        <f>IF(Q124="","",'Maquette CGRP indicé'!$H$39)</f>
        <v/>
      </c>
      <c r="BZ124" s="72"/>
      <c r="CA124" s="72"/>
      <c r="CB124" s="72"/>
      <c r="CC124" s="72"/>
      <c r="CD124" s="73"/>
      <c r="CE124" s="38" t="str">
        <f>IF(C124="","",'Maquette CGRP indicé'!$I$25)</f>
        <v/>
      </c>
      <c r="CF124" s="39" t="str">
        <f>IF(D124="","",'Maquette CGRP indicé'!$I$26)</f>
        <v/>
      </c>
      <c r="CG124" s="39" t="str">
        <f>IF(E124="","",'Maquette CGRP indicé'!$I$27)</f>
        <v/>
      </c>
      <c r="CH124" s="39" t="str">
        <f>IF(F124="","",'Maquette CGRP indicé'!$I$28)</f>
        <v/>
      </c>
      <c r="CI124" s="39" t="str">
        <f>IF(G124="","",'Maquette CGRP indicé'!$I$29)</f>
        <v/>
      </c>
      <c r="CJ124" s="39" t="str">
        <f>IF(H124="","",'Maquette CGRP indicé'!$I$30)</f>
        <v/>
      </c>
      <c r="CK124" s="39" t="str">
        <f>IF(I124="","",'Maquette CGRP indicé'!$I$31)</f>
        <v/>
      </c>
      <c r="CL124" s="39" t="str">
        <f>IF(J124="","",'Maquette CGRP indicé'!$I$32)</f>
        <v/>
      </c>
      <c r="CM124" s="39" t="str">
        <f>IF(K124="","",'Maquette CGRP indicé'!$I$33)</f>
        <v/>
      </c>
      <c r="CN124" s="39" t="str">
        <f>IF(L124="","",'Maquette CGRP indicé'!$I$34)</f>
        <v/>
      </c>
      <c r="CO124" s="39" t="str">
        <f>IF(M124="","",'Maquette CGRP indicé'!$I$35)</f>
        <v/>
      </c>
      <c r="CP124" s="39" t="str">
        <f>IF(N124="","",'Maquette CGRP indicé'!$I$36)</f>
        <v/>
      </c>
      <c r="CQ124" s="39" t="str">
        <f>IF(O124="","",'Maquette CGRP indicé'!$I$37)</f>
        <v/>
      </c>
      <c r="CR124" s="39" t="str">
        <f>IF(P124="","",'Maquette CGRP indicé'!$I$38)</f>
        <v/>
      </c>
      <c r="CS124" s="39" t="str">
        <f>IF(Q124="","",'Maquette CGRP indicé'!$I$39)</f>
        <v/>
      </c>
      <c r="CT124" s="68"/>
      <c r="CU124" s="68"/>
      <c r="CV124" s="68"/>
      <c r="CW124" s="68"/>
      <c r="CX124" s="69"/>
      <c r="CY124" s="1">
        <f t="shared" si="16"/>
        <v>45413</v>
      </c>
      <c r="CZ124" s="1" t="str">
        <f t="shared" si="17"/>
        <v>08/04-12/05</v>
      </c>
      <c r="DA124" s="22" t="str">
        <f t="shared" si="18"/>
        <v/>
      </c>
      <c r="DB124" s="22" t="str">
        <f t="shared" si="19"/>
        <v/>
      </c>
      <c r="DC124" s="29" t="str">
        <f t="shared" si="20"/>
        <v/>
      </c>
      <c r="DD124" s="29" t="str">
        <f t="shared" si="21"/>
        <v/>
      </c>
      <c r="DE124" s="29" t="str">
        <f t="shared" si="22"/>
        <v/>
      </c>
    </row>
    <row r="125" spans="1:109">
      <c r="A125" s="9">
        <f t="shared" si="23"/>
        <v>45414</v>
      </c>
      <c r="B125" s="9" t="str">
        <f>IF(AND(formules!$K$29="sogarantykids",A125&gt;formules!$F$30),"",VLOOKUP(TEXT(A125,"jj/mm"),formules!B:C,2,FALSE))</f>
        <v>08/04-12/05</v>
      </c>
      <c r="C125" s="63" t="str">
        <f>IF(B125="","",IF(AND(A125&gt;'Maquette CGRP indicé'!$C$25-1,A125&lt;'Maquette CGRP indicé'!$D$25+1),"X",""))</f>
        <v/>
      </c>
      <c r="D125" s="63" t="str">
        <f>IF(B125="","",IF(AND(A125&gt;'Maquette CGRP indicé'!$C$26-1,A125&lt;'Maquette CGRP indicé'!$D$26+1),"X",""))</f>
        <v/>
      </c>
      <c r="E125" s="63" t="str">
        <f>IF(B125="","",IF(AND(A125&gt;'Maquette CGRP indicé'!$C$27-1,A125&lt;'Maquette CGRP indicé'!$D$27+1),"X",""))</f>
        <v/>
      </c>
      <c r="F125" s="63" t="str">
        <f>IF(B125="","",IF(AND(A125&gt;'Maquette CGRP indicé'!$C$28-1,A125&lt;'Maquette CGRP indicé'!$D$28+1),"X",""))</f>
        <v/>
      </c>
      <c r="G125" s="63" t="str">
        <f>IF(B125="","",IF(AND(A125&gt;'Maquette CGRP indicé'!$C$29-1,A125&lt;'Maquette CGRP indicé'!$D$29+1),"X",""))</f>
        <v/>
      </c>
      <c r="H125" s="63" t="str">
        <f>IF(B125="","",IF(AND(A125&gt;'Maquette CGRP indicé'!$C$30-1,A125&lt;'Maquette CGRP indicé'!$D$30+1),"X",""))</f>
        <v/>
      </c>
      <c r="I125" s="63" t="str">
        <f>IF(B125="","",IF(AND(A125&gt;'Maquette CGRP indicé'!$C$31-1,A125&lt;'Maquette CGRP indicé'!$D$31+1),"X",""))</f>
        <v/>
      </c>
      <c r="J125" s="63" t="str">
        <f>IF(B125="","",IF(AND(A125&gt;'Maquette CGRP indicé'!$C$32-1,A125&lt;'Maquette CGRP indicé'!$D$32+1),"X",""))</f>
        <v/>
      </c>
      <c r="K125" s="63" t="str">
        <f>IF(B125="","",IF(AND(A125&gt;'Maquette CGRP indicé'!$C$33-1,A125&lt;'Maquette CGRP indicé'!$D$33+1),"X",""))</f>
        <v/>
      </c>
      <c r="L125" s="63" t="str">
        <f>IF(B125="","",IF(AND(A125&gt;'Maquette CGRP indicé'!$C$34-1,A125&lt;'Maquette CGRP indicé'!$D$34+1),"X",""))</f>
        <v/>
      </c>
      <c r="M125" s="63" t="str">
        <f>IF(B125="","",IF(AND(A125&gt;'Maquette CGRP indicé'!$C$35-1,A125&lt;'Maquette CGRP indicé'!$D$35+1),"X",""))</f>
        <v/>
      </c>
      <c r="N125" s="63" t="str">
        <f>IF(B125="","",IF(AND(A125&gt;'Maquette CGRP indicé'!$C$36-1,A125&lt;'Maquette CGRP indicé'!$D$36+1),"X",""))</f>
        <v/>
      </c>
      <c r="O125" s="63" t="str">
        <f>IF(B125="","",IF(AND(A125&gt;'Maquette CGRP indicé'!$C$37-1,A125&lt;'Maquette CGRP indicé'!$D$37+1),"X",""))</f>
        <v/>
      </c>
      <c r="P125" s="63" t="str">
        <f>IF(B125="","",IF(AND(A125&gt;'Maquette CGRP indicé'!$C$38-1,A125&lt;'Maquette CGRP indicé'!$D$38+1),"X",""))</f>
        <v/>
      </c>
      <c r="Q125" s="63" t="str">
        <f>IF(B125="","",IF(AND(A125&gt;'Maquette CGRP indicé'!$C$39-1,A125&lt;'Maquette CGRP indicé'!$D$39+1),"X",""))</f>
        <v/>
      </c>
      <c r="W125" s="41" t="str">
        <f>IF(C125="","",'Maquette CGRP indicé'!$R$25)</f>
        <v/>
      </c>
      <c r="X125" s="42" t="str">
        <f>IF(D125="","",'Maquette CGRP indicé'!$R$26)</f>
        <v/>
      </c>
      <c r="Y125" s="42" t="str">
        <f>IF(E125="","",'Maquette CGRP indicé'!$R$27)</f>
        <v/>
      </c>
      <c r="Z125" s="42" t="str">
        <f>IF(F125="","",'Maquette CGRP indicé'!$R$28)</f>
        <v/>
      </c>
      <c r="AA125" s="42" t="str">
        <f>IF(G125="","",'Maquette CGRP indicé'!$R$29)</f>
        <v/>
      </c>
      <c r="AB125" s="42" t="str">
        <f>IF(H125="","",'Maquette CGRP indicé'!$R$30)</f>
        <v/>
      </c>
      <c r="AC125" s="42" t="str">
        <f>IF(I125="","",'Maquette CGRP indicé'!$R$31)</f>
        <v/>
      </c>
      <c r="AD125" s="42" t="str">
        <f>IF(J125="","",'Maquette CGRP indicé'!$R$32)</f>
        <v/>
      </c>
      <c r="AE125" s="42" t="str">
        <f>IF(K125="","",'Maquette CGRP indicé'!$R$33)</f>
        <v/>
      </c>
      <c r="AF125" s="42" t="str">
        <f>IF(L125="","",'Maquette CGRP indicé'!$R$34)</f>
        <v/>
      </c>
      <c r="AG125" s="42" t="str">
        <f>IF(M125="","",'Maquette CGRP indicé'!$R$35)</f>
        <v/>
      </c>
      <c r="AH125" s="42" t="str">
        <f>IF(N125="","",'Maquette CGRP indicé'!$R$36)</f>
        <v/>
      </c>
      <c r="AI125" s="42" t="str">
        <f>IF(O125="","",'Maquette CGRP indicé'!$R$37)</f>
        <v/>
      </c>
      <c r="AJ125" s="42" t="str">
        <f>IF(P125="","",'Maquette CGRP indicé'!$R$38)</f>
        <v/>
      </c>
      <c r="AK125" s="42" t="str">
        <f>IF(Q125="","",'Maquette CGRP indicé'!$R$39)</f>
        <v/>
      </c>
      <c r="AL125" s="64"/>
      <c r="AM125" s="64"/>
      <c r="AN125" s="64"/>
      <c r="AO125" s="64"/>
      <c r="AP125" s="65"/>
      <c r="AQ125" s="45" t="str">
        <f>IF(C125="","",'Maquette CGRP indicé'!$G$25)</f>
        <v/>
      </c>
      <c r="AR125" s="46" t="str">
        <f>IF(D125="","",'Maquette CGRP indicé'!$G$26)</f>
        <v/>
      </c>
      <c r="AS125" s="46" t="str">
        <f>IF(E125="","",'Maquette CGRP indicé'!$G$27)</f>
        <v/>
      </c>
      <c r="AT125" s="46" t="str">
        <f>IF(F125="","",'Maquette CGRP indicé'!$G$28)</f>
        <v/>
      </c>
      <c r="AU125" s="46" t="str">
        <f>IF(G125="","",'Maquette CGRP indicé'!$G$29)</f>
        <v/>
      </c>
      <c r="AV125" s="46" t="str">
        <f>IF(H125="","",'Maquette CGRP indicé'!$G$30)</f>
        <v/>
      </c>
      <c r="AW125" s="46" t="str">
        <f>IF(I125="","",'Maquette CGRP indicé'!$G$31)</f>
        <v/>
      </c>
      <c r="AX125" s="46" t="str">
        <f>IF(J125="","",'Maquette CGRP indicé'!$G$32)</f>
        <v/>
      </c>
      <c r="AY125" s="46" t="str">
        <f>IF(K125="","",'Maquette CGRP indicé'!$G$33)</f>
        <v/>
      </c>
      <c r="AZ125" s="46" t="str">
        <f>IF(L125="","",'Maquette CGRP indicé'!$G$34)</f>
        <v/>
      </c>
      <c r="BA125" s="46" t="str">
        <f>IF(M125="","",'Maquette CGRP indicé'!$G$35)</f>
        <v/>
      </c>
      <c r="BB125" s="46" t="str">
        <f>IF(N125="","",'Maquette CGRP indicé'!$G$36)</f>
        <v/>
      </c>
      <c r="BC125" s="46" t="str">
        <f>IF(O125="","",'Maquette CGRP indicé'!$G$37)</f>
        <v/>
      </c>
      <c r="BD125" s="46" t="str">
        <f>IF(P125="","",'Maquette CGRP indicé'!$G$38)</f>
        <v/>
      </c>
      <c r="BE125" s="46" t="str">
        <f>IF(Q125="","",'Maquette CGRP indicé'!$G$39)</f>
        <v/>
      </c>
      <c r="BF125" s="68"/>
      <c r="BG125" s="68"/>
      <c r="BH125" s="68"/>
      <c r="BI125" s="68"/>
      <c r="BJ125" s="69"/>
      <c r="BK125" s="48" t="str">
        <f>IF(C125="","",'Maquette CGRP indicé'!$H$25)</f>
        <v/>
      </c>
      <c r="BL125" s="49" t="str">
        <f>IF(D125="","",'Maquette CGRP indicé'!$H$26)</f>
        <v/>
      </c>
      <c r="BM125" s="49" t="str">
        <f>IF(E125="","",'Maquette CGRP indicé'!$H$27)</f>
        <v/>
      </c>
      <c r="BN125" s="49" t="str">
        <f>IF(F125="","",'Maquette CGRP indicé'!$H$28)</f>
        <v/>
      </c>
      <c r="BO125" s="49" t="str">
        <f>IF(G125="","",'Maquette CGRP indicé'!$H$29)</f>
        <v/>
      </c>
      <c r="BP125" s="49" t="str">
        <f>IF(H125="","",'Maquette CGRP indicé'!$H$30)</f>
        <v/>
      </c>
      <c r="BQ125" s="49" t="str">
        <f>IF(I125="","",'Maquette CGRP indicé'!$H$31)</f>
        <v/>
      </c>
      <c r="BR125" s="49" t="str">
        <f>IF(J125="","",'Maquette CGRP indicé'!$H$32)</f>
        <v/>
      </c>
      <c r="BS125" s="49" t="str">
        <f>IF(K125="","",'Maquette CGRP indicé'!$H$33)</f>
        <v/>
      </c>
      <c r="BT125" s="49" t="str">
        <f>IF(L125="","",'Maquette CGRP indicé'!$H$34)</f>
        <v/>
      </c>
      <c r="BU125" s="49" t="str">
        <f>IF(M125="","",'Maquette CGRP indicé'!$H$35)</f>
        <v/>
      </c>
      <c r="BV125" s="49" t="str">
        <f>IF(N125="","",'Maquette CGRP indicé'!$H$36)</f>
        <v/>
      </c>
      <c r="BW125" s="49" t="str">
        <f>IF(O125="","",'Maquette CGRP indicé'!$H$37)</f>
        <v/>
      </c>
      <c r="BX125" s="49" t="str">
        <f>IF(P125="","",'Maquette CGRP indicé'!$H$38)</f>
        <v/>
      </c>
      <c r="BY125" s="49" t="str">
        <f>IF(Q125="","",'Maquette CGRP indicé'!$H$39)</f>
        <v/>
      </c>
      <c r="BZ125" s="72"/>
      <c r="CA125" s="72"/>
      <c r="CB125" s="72"/>
      <c r="CC125" s="72"/>
      <c r="CD125" s="73"/>
      <c r="CE125" s="38" t="str">
        <f>IF(C125="","",'Maquette CGRP indicé'!$I$25)</f>
        <v/>
      </c>
      <c r="CF125" s="39" t="str">
        <f>IF(D125="","",'Maquette CGRP indicé'!$I$26)</f>
        <v/>
      </c>
      <c r="CG125" s="39" t="str">
        <f>IF(E125="","",'Maquette CGRP indicé'!$I$27)</f>
        <v/>
      </c>
      <c r="CH125" s="39" t="str">
        <f>IF(F125="","",'Maquette CGRP indicé'!$I$28)</f>
        <v/>
      </c>
      <c r="CI125" s="39" t="str">
        <f>IF(G125="","",'Maquette CGRP indicé'!$I$29)</f>
        <v/>
      </c>
      <c r="CJ125" s="39" t="str">
        <f>IF(H125="","",'Maquette CGRP indicé'!$I$30)</f>
        <v/>
      </c>
      <c r="CK125" s="39" t="str">
        <f>IF(I125="","",'Maquette CGRP indicé'!$I$31)</f>
        <v/>
      </c>
      <c r="CL125" s="39" t="str">
        <f>IF(J125="","",'Maquette CGRP indicé'!$I$32)</f>
        <v/>
      </c>
      <c r="CM125" s="39" t="str">
        <f>IF(K125="","",'Maquette CGRP indicé'!$I$33)</f>
        <v/>
      </c>
      <c r="CN125" s="39" t="str">
        <f>IF(L125="","",'Maquette CGRP indicé'!$I$34)</f>
        <v/>
      </c>
      <c r="CO125" s="39" t="str">
        <f>IF(M125="","",'Maquette CGRP indicé'!$I$35)</f>
        <v/>
      </c>
      <c r="CP125" s="39" t="str">
        <f>IF(N125="","",'Maquette CGRP indicé'!$I$36)</f>
        <v/>
      </c>
      <c r="CQ125" s="39" t="str">
        <f>IF(O125="","",'Maquette CGRP indicé'!$I$37)</f>
        <v/>
      </c>
      <c r="CR125" s="39" t="str">
        <f>IF(P125="","",'Maquette CGRP indicé'!$I$38)</f>
        <v/>
      </c>
      <c r="CS125" s="39" t="str">
        <f>IF(Q125="","",'Maquette CGRP indicé'!$I$39)</f>
        <v/>
      </c>
      <c r="CT125" s="68"/>
      <c r="CU125" s="68"/>
      <c r="CV125" s="68"/>
      <c r="CW125" s="68"/>
      <c r="CX125" s="69"/>
      <c r="CY125" s="1">
        <f t="shared" si="16"/>
        <v>45414</v>
      </c>
      <c r="CZ125" s="1" t="str">
        <f t="shared" si="17"/>
        <v>08/04-12/05</v>
      </c>
      <c r="DA125" s="22" t="str">
        <f t="shared" si="18"/>
        <v/>
      </c>
      <c r="DB125" s="22" t="str">
        <f t="shared" si="19"/>
        <v/>
      </c>
      <c r="DC125" s="29" t="str">
        <f t="shared" si="20"/>
        <v/>
      </c>
      <c r="DD125" s="29" t="str">
        <f t="shared" si="21"/>
        <v/>
      </c>
      <c r="DE125" s="29" t="str">
        <f t="shared" si="22"/>
        <v/>
      </c>
    </row>
    <row r="126" spans="1:109">
      <c r="A126" s="9">
        <f t="shared" si="23"/>
        <v>45415</v>
      </c>
      <c r="B126" s="9" t="str">
        <f>IF(AND(formules!$K$29="sogarantykids",A126&gt;formules!$F$30),"",VLOOKUP(TEXT(A126,"jj/mm"),formules!B:C,2,FALSE))</f>
        <v>08/04-12/05</v>
      </c>
      <c r="C126" s="63" t="str">
        <f>IF(B126="","",IF(AND(A126&gt;'Maquette CGRP indicé'!$C$25-1,A126&lt;'Maquette CGRP indicé'!$D$25+1),"X",""))</f>
        <v/>
      </c>
      <c r="D126" s="63" t="str">
        <f>IF(B126="","",IF(AND(A126&gt;'Maquette CGRP indicé'!$C$26-1,A126&lt;'Maquette CGRP indicé'!$D$26+1),"X",""))</f>
        <v/>
      </c>
      <c r="E126" s="63" t="str">
        <f>IF(B126="","",IF(AND(A126&gt;'Maquette CGRP indicé'!$C$27-1,A126&lt;'Maquette CGRP indicé'!$D$27+1),"X",""))</f>
        <v/>
      </c>
      <c r="F126" s="63" t="str">
        <f>IF(B126="","",IF(AND(A126&gt;'Maquette CGRP indicé'!$C$28-1,A126&lt;'Maquette CGRP indicé'!$D$28+1),"X",""))</f>
        <v/>
      </c>
      <c r="G126" s="63" t="str">
        <f>IF(B126="","",IF(AND(A126&gt;'Maquette CGRP indicé'!$C$29-1,A126&lt;'Maquette CGRP indicé'!$D$29+1),"X",""))</f>
        <v/>
      </c>
      <c r="H126" s="63" t="str">
        <f>IF(B126="","",IF(AND(A126&gt;'Maquette CGRP indicé'!$C$30-1,A126&lt;'Maquette CGRP indicé'!$D$30+1),"X",""))</f>
        <v/>
      </c>
      <c r="I126" s="63" t="str">
        <f>IF(B126="","",IF(AND(A126&gt;'Maquette CGRP indicé'!$C$31-1,A126&lt;'Maquette CGRP indicé'!$D$31+1),"X",""))</f>
        <v/>
      </c>
      <c r="J126" s="63" t="str">
        <f>IF(B126="","",IF(AND(A126&gt;'Maquette CGRP indicé'!$C$32-1,A126&lt;'Maquette CGRP indicé'!$D$32+1),"X",""))</f>
        <v/>
      </c>
      <c r="K126" s="63" t="str">
        <f>IF(B126="","",IF(AND(A126&gt;'Maquette CGRP indicé'!$C$33-1,A126&lt;'Maquette CGRP indicé'!$D$33+1),"X",""))</f>
        <v/>
      </c>
      <c r="L126" s="63" t="str">
        <f>IF(B126="","",IF(AND(A126&gt;'Maquette CGRP indicé'!$C$34-1,A126&lt;'Maquette CGRP indicé'!$D$34+1),"X",""))</f>
        <v/>
      </c>
      <c r="M126" s="63" t="str">
        <f>IF(B126="","",IF(AND(A126&gt;'Maquette CGRP indicé'!$C$35-1,A126&lt;'Maquette CGRP indicé'!$D$35+1),"X",""))</f>
        <v/>
      </c>
      <c r="N126" s="63" t="str">
        <f>IF(B126="","",IF(AND(A126&gt;'Maquette CGRP indicé'!$C$36-1,A126&lt;'Maquette CGRP indicé'!$D$36+1),"X",""))</f>
        <v/>
      </c>
      <c r="O126" s="63" t="str">
        <f>IF(B126="","",IF(AND(A126&gt;'Maquette CGRP indicé'!$C$37-1,A126&lt;'Maquette CGRP indicé'!$D$37+1),"X",""))</f>
        <v/>
      </c>
      <c r="P126" s="63" t="str">
        <f>IF(B126="","",IF(AND(A126&gt;'Maquette CGRP indicé'!$C$38-1,A126&lt;'Maquette CGRP indicé'!$D$38+1),"X",""))</f>
        <v/>
      </c>
      <c r="Q126" s="63" t="str">
        <f>IF(B126="","",IF(AND(A126&gt;'Maquette CGRP indicé'!$C$39-1,A126&lt;'Maquette CGRP indicé'!$D$39+1),"X",""))</f>
        <v/>
      </c>
      <c r="W126" s="41" t="str">
        <f>IF(C126="","",'Maquette CGRP indicé'!$R$25)</f>
        <v/>
      </c>
      <c r="X126" s="42" t="str">
        <f>IF(D126="","",'Maquette CGRP indicé'!$R$26)</f>
        <v/>
      </c>
      <c r="Y126" s="42" t="str">
        <f>IF(E126="","",'Maquette CGRP indicé'!$R$27)</f>
        <v/>
      </c>
      <c r="Z126" s="42" t="str">
        <f>IF(F126="","",'Maquette CGRP indicé'!$R$28)</f>
        <v/>
      </c>
      <c r="AA126" s="42" t="str">
        <f>IF(G126="","",'Maquette CGRP indicé'!$R$29)</f>
        <v/>
      </c>
      <c r="AB126" s="42" t="str">
        <f>IF(H126="","",'Maquette CGRP indicé'!$R$30)</f>
        <v/>
      </c>
      <c r="AC126" s="42" t="str">
        <f>IF(I126="","",'Maquette CGRP indicé'!$R$31)</f>
        <v/>
      </c>
      <c r="AD126" s="42" t="str">
        <f>IF(J126="","",'Maquette CGRP indicé'!$R$32)</f>
        <v/>
      </c>
      <c r="AE126" s="42" t="str">
        <f>IF(K126="","",'Maquette CGRP indicé'!$R$33)</f>
        <v/>
      </c>
      <c r="AF126" s="42" t="str">
        <f>IF(L126="","",'Maquette CGRP indicé'!$R$34)</f>
        <v/>
      </c>
      <c r="AG126" s="42" t="str">
        <f>IF(M126="","",'Maquette CGRP indicé'!$R$35)</f>
        <v/>
      </c>
      <c r="AH126" s="42" t="str">
        <f>IF(N126="","",'Maquette CGRP indicé'!$R$36)</f>
        <v/>
      </c>
      <c r="AI126" s="42" t="str">
        <f>IF(O126="","",'Maquette CGRP indicé'!$R$37)</f>
        <v/>
      </c>
      <c r="AJ126" s="42" t="str">
        <f>IF(P126="","",'Maquette CGRP indicé'!$R$38)</f>
        <v/>
      </c>
      <c r="AK126" s="42" t="str">
        <f>IF(Q126="","",'Maquette CGRP indicé'!$R$39)</f>
        <v/>
      </c>
      <c r="AL126" s="64"/>
      <c r="AM126" s="64"/>
      <c r="AN126" s="64"/>
      <c r="AO126" s="64"/>
      <c r="AP126" s="65"/>
      <c r="AQ126" s="45" t="str">
        <f>IF(C126="","",'Maquette CGRP indicé'!$G$25)</f>
        <v/>
      </c>
      <c r="AR126" s="46" t="str">
        <f>IF(D126="","",'Maquette CGRP indicé'!$G$26)</f>
        <v/>
      </c>
      <c r="AS126" s="46" t="str">
        <f>IF(E126="","",'Maquette CGRP indicé'!$G$27)</f>
        <v/>
      </c>
      <c r="AT126" s="46" t="str">
        <f>IF(F126="","",'Maquette CGRP indicé'!$G$28)</f>
        <v/>
      </c>
      <c r="AU126" s="46" t="str">
        <f>IF(G126="","",'Maquette CGRP indicé'!$G$29)</f>
        <v/>
      </c>
      <c r="AV126" s="46" t="str">
        <f>IF(H126="","",'Maquette CGRP indicé'!$G$30)</f>
        <v/>
      </c>
      <c r="AW126" s="46" t="str">
        <f>IF(I126="","",'Maquette CGRP indicé'!$G$31)</f>
        <v/>
      </c>
      <c r="AX126" s="46" t="str">
        <f>IF(J126="","",'Maquette CGRP indicé'!$G$32)</f>
        <v/>
      </c>
      <c r="AY126" s="46" t="str">
        <f>IF(K126="","",'Maquette CGRP indicé'!$G$33)</f>
        <v/>
      </c>
      <c r="AZ126" s="46" t="str">
        <f>IF(L126="","",'Maquette CGRP indicé'!$G$34)</f>
        <v/>
      </c>
      <c r="BA126" s="46" t="str">
        <f>IF(M126="","",'Maquette CGRP indicé'!$G$35)</f>
        <v/>
      </c>
      <c r="BB126" s="46" t="str">
        <f>IF(N126="","",'Maquette CGRP indicé'!$G$36)</f>
        <v/>
      </c>
      <c r="BC126" s="46" t="str">
        <f>IF(O126="","",'Maquette CGRP indicé'!$G$37)</f>
        <v/>
      </c>
      <c r="BD126" s="46" t="str">
        <f>IF(P126="","",'Maquette CGRP indicé'!$G$38)</f>
        <v/>
      </c>
      <c r="BE126" s="46" t="str">
        <f>IF(Q126="","",'Maquette CGRP indicé'!$G$39)</f>
        <v/>
      </c>
      <c r="BF126" s="68"/>
      <c r="BG126" s="68"/>
      <c r="BH126" s="68"/>
      <c r="BI126" s="68"/>
      <c r="BJ126" s="69"/>
      <c r="BK126" s="48" t="str">
        <f>IF(C126="","",'Maquette CGRP indicé'!$H$25)</f>
        <v/>
      </c>
      <c r="BL126" s="49" t="str">
        <f>IF(D126="","",'Maquette CGRP indicé'!$H$26)</f>
        <v/>
      </c>
      <c r="BM126" s="49" t="str">
        <f>IF(E126="","",'Maquette CGRP indicé'!$H$27)</f>
        <v/>
      </c>
      <c r="BN126" s="49" t="str">
        <f>IF(F126="","",'Maquette CGRP indicé'!$H$28)</f>
        <v/>
      </c>
      <c r="BO126" s="49" t="str">
        <f>IF(G126="","",'Maquette CGRP indicé'!$H$29)</f>
        <v/>
      </c>
      <c r="BP126" s="49" t="str">
        <f>IF(H126="","",'Maquette CGRP indicé'!$H$30)</f>
        <v/>
      </c>
      <c r="BQ126" s="49" t="str">
        <f>IF(I126="","",'Maquette CGRP indicé'!$H$31)</f>
        <v/>
      </c>
      <c r="BR126" s="49" t="str">
        <f>IF(J126="","",'Maquette CGRP indicé'!$H$32)</f>
        <v/>
      </c>
      <c r="BS126" s="49" t="str">
        <f>IF(K126="","",'Maquette CGRP indicé'!$H$33)</f>
        <v/>
      </c>
      <c r="BT126" s="49" t="str">
        <f>IF(L126="","",'Maquette CGRP indicé'!$H$34)</f>
        <v/>
      </c>
      <c r="BU126" s="49" t="str">
        <f>IF(M126="","",'Maquette CGRP indicé'!$H$35)</f>
        <v/>
      </c>
      <c r="BV126" s="49" t="str">
        <f>IF(N126="","",'Maquette CGRP indicé'!$H$36)</f>
        <v/>
      </c>
      <c r="BW126" s="49" t="str">
        <f>IF(O126="","",'Maquette CGRP indicé'!$H$37)</f>
        <v/>
      </c>
      <c r="BX126" s="49" t="str">
        <f>IF(P126="","",'Maquette CGRP indicé'!$H$38)</f>
        <v/>
      </c>
      <c r="BY126" s="49" t="str">
        <f>IF(Q126="","",'Maquette CGRP indicé'!$H$39)</f>
        <v/>
      </c>
      <c r="BZ126" s="72"/>
      <c r="CA126" s="72"/>
      <c r="CB126" s="72"/>
      <c r="CC126" s="72"/>
      <c r="CD126" s="73"/>
      <c r="CE126" s="38" t="str">
        <f>IF(C126="","",'Maquette CGRP indicé'!$I$25)</f>
        <v/>
      </c>
      <c r="CF126" s="39" t="str">
        <f>IF(D126="","",'Maquette CGRP indicé'!$I$26)</f>
        <v/>
      </c>
      <c r="CG126" s="39" t="str">
        <f>IF(E126="","",'Maquette CGRP indicé'!$I$27)</f>
        <v/>
      </c>
      <c r="CH126" s="39" t="str">
        <f>IF(F126="","",'Maquette CGRP indicé'!$I$28)</f>
        <v/>
      </c>
      <c r="CI126" s="39" t="str">
        <f>IF(G126="","",'Maquette CGRP indicé'!$I$29)</f>
        <v/>
      </c>
      <c r="CJ126" s="39" t="str">
        <f>IF(H126="","",'Maquette CGRP indicé'!$I$30)</f>
        <v/>
      </c>
      <c r="CK126" s="39" t="str">
        <f>IF(I126="","",'Maquette CGRP indicé'!$I$31)</f>
        <v/>
      </c>
      <c r="CL126" s="39" t="str">
        <f>IF(J126="","",'Maquette CGRP indicé'!$I$32)</f>
        <v/>
      </c>
      <c r="CM126" s="39" t="str">
        <f>IF(K126="","",'Maquette CGRP indicé'!$I$33)</f>
        <v/>
      </c>
      <c r="CN126" s="39" t="str">
        <f>IF(L126="","",'Maquette CGRP indicé'!$I$34)</f>
        <v/>
      </c>
      <c r="CO126" s="39" t="str">
        <f>IF(M126="","",'Maquette CGRP indicé'!$I$35)</f>
        <v/>
      </c>
      <c r="CP126" s="39" t="str">
        <f>IF(N126="","",'Maquette CGRP indicé'!$I$36)</f>
        <v/>
      </c>
      <c r="CQ126" s="39" t="str">
        <f>IF(O126="","",'Maquette CGRP indicé'!$I$37)</f>
        <v/>
      </c>
      <c r="CR126" s="39" t="str">
        <f>IF(P126="","",'Maquette CGRP indicé'!$I$38)</f>
        <v/>
      </c>
      <c r="CS126" s="39" t="str">
        <f>IF(Q126="","",'Maquette CGRP indicé'!$I$39)</f>
        <v/>
      </c>
      <c r="CT126" s="68"/>
      <c r="CU126" s="68"/>
      <c r="CV126" s="68"/>
      <c r="CW126" s="68"/>
      <c r="CX126" s="69"/>
      <c r="CY126" s="1">
        <f t="shared" si="16"/>
        <v>45415</v>
      </c>
      <c r="CZ126" s="1" t="str">
        <f t="shared" si="17"/>
        <v>08/04-12/05</v>
      </c>
      <c r="DA126" s="22" t="str">
        <f t="shared" si="18"/>
        <v/>
      </c>
      <c r="DB126" s="22" t="str">
        <f t="shared" si="19"/>
        <v/>
      </c>
      <c r="DC126" s="29" t="str">
        <f t="shared" si="20"/>
        <v/>
      </c>
      <c r="DD126" s="29" t="str">
        <f t="shared" si="21"/>
        <v/>
      </c>
      <c r="DE126" s="29" t="str">
        <f t="shared" si="22"/>
        <v/>
      </c>
    </row>
    <row r="127" spans="1:109">
      <c r="A127" s="9">
        <f t="shared" si="23"/>
        <v>45416</v>
      </c>
      <c r="B127" s="9" t="str">
        <f>IF(AND(formules!$K$29="sogarantykids",A127&gt;formules!$F$30),"",VLOOKUP(TEXT(A127,"jj/mm"),formules!B:C,2,FALSE))</f>
        <v>08/04-12/05</v>
      </c>
      <c r="C127" s="63" t="str">
        <f>IF(B127="","",IF(AND(A127&gt;'Maquette CGRP indicé'!$C$25-1,A127&lt;'Maquette CGRP indicé'!$D$25+1),"X",""))</f>
        <v/>
      </c>
      <c r="D127" s="63" t="str">
        <f>IF(B127="","",IF(AND(A127&gt;'Maquette CGRP indicé'!$C$26-1,A127&lt;'Maquette CGRP indicé'!$D$26+1),"X",""))</f>
        <v/>
      </c>
      <c r="E127" s="63" t="str">
        <f>IF(B127="","",IF(AND(A127&gt;'Maquette CGRP indicé'!$C$27-1,A127&lt;'Maquette CGRP indicé'!$D$27+1),"X",""))</f>
        <v/>
      </c>
      <c r="F127" s="63" t="str">
        <f>IF(B127="","",IF(AND(A127&gt;'Maquette CGRP indicé'!$C$28-1,A127&lt;'Maquette CGRP indicé'!$D$28+1),"X",""))</f>
        <v/>
      </c>
      <c r="G127" s="63" t="str">
        <f>IF(B127="","",IF(AND(A127&gt;'Maquette CGRP indicé'!$C$29-1,A127&lt;'Maquette CGRP indicé'!$D$29+1),"X",""))</f>
        <v/>
      </c>
      <c r="H127" s="63" t="str">
        <f>IF(B127="","",IF(AND(A127&gt;'Maquette CGRP indicé'!$C$30-1,A127&lt;'Maquette CGRP indicé'!$D$30+1),"X",""))</f>
        <v/>
      </c>
      <c r="I127" s="63" t="str">
        <f>IF(B127="","",IF(AND(A127&gt;'Maquette CGRP indicé'!$C$31-1,A127&lt;'Maquette CGRP indicé'!$D$31+1),"X",""))</f>
        <v/>
      </c>
      <c r="J127" s="63" t="str">
        <f>IF(B127="","",IF(AND(A127&gt;'Maquette CGRP indicé'!$C$32-1,A127&lt;'Maquette CGRP indicé'!$D$32+1),"X",""))</f>
        <v/>
      </c>
      <c r="K127" s="63" t="str">
        <f>IF(B127="","",IF(AND(A127&gt;'Maquette CGRP indicé'!$C$33-1,A127&lt;'Maquette CGRP indicé'!$D$33+1),"X",""))</f>
        <v/>
      </c>
      <c r="L127" s="63" t="str">
        <f>IF(B127="","",IF(AND(A127&gt;'Maquette CGRP indicé'!$C$34-1,A127&lt;'Maquette CGRP indicé'!$D$34+1),"X",""))</f>
        <v/>
      </c>
      <c r="M127" s="63" t="str">
        <f>IF(B127="","",IF(AND(A127&gt;'Maquette CGRP indicé'!$C$35-1,A127&lt;'Maquette CGRP indicé'!$D$35+1),"X",""))</f>
        <v/>
      </c>
      <c r="N127" s="63" t="str">
        <f>IF(B127="","",IF(AND(A127&gt;'Maquette CGRP indicé'!$C$36-1,A127&lt;'Maquette CGRP indicé'!$D$36+1),"X",""))</f>
        <v/>
      </c>
      <c r="O127" s="63" t="str">
        <f>IF(B127="","",IF(AND(A127&gt;'Maquette CGRP indicé'!$C$37-1,A127&lt;'Maquette CGRP indicé'!$D$37+1),"X",""))</f>
        <v/>
      </c>
      <c r="P127" s="63" t="str">
        <f>IF(B127="","",IF(AND(A127&gt;'Maquette CGRP indicé'!$C$38-1,A127&lt;'Maquette CGRP indicé'!$D$38+1),"X",""))</f>
        <v/>
      </c>
      <c r="Q127" s="63" t="str">
        <f>IF(B127="","",IF(AND(A127&gt;'Maquette CGRP indicé'!$C$39-1,A127&lt;'Maquette CGRP indicé'!$D$39+1),"X",""))</f>
        <v/>
      </c>
      <c r="W127" s="41" t="str">
        <f>IF(C127="","",'Maquette CGRP indicé'!$R$25)</f>
        <v/>
      </c>
      <c r="X127" s="42" t="str">
        <f>IF(D127="","",'Maquette CGRP indicé'!$R$26)</f>
        <v/>
      </c>
      <c r="Y127" s="42" t="str">
        <f>IF(E127="","",'Maquette CGRP indicé'!$R$27)</f>
        <v/>
      </c>
      <c r="Z127" s="42" t="str">
        <f>IF(F127="","",'Maquette CGRP indicé'!$R$28)</f>
        <v/>
      </c>
      <c r="AA127" s="42" t="str">
        <f>IF(G127="","",'Maquette CGRP indicé'!$R$29)</f>
        <v/>
      </c>
      <c r="AB127" s="42" t="str">
        <f>IF(H127="","",'Maquette CGRP indicé'!$R$30)</f>
        <v/>
      </c>
      <c r="AC127" s="42" t="str">
        <f>IF(I127="","",'Maquette CGRP indicé'!$R$31)</f>
        <v/>
      </c>
      <c r="AD127" s="42" t="str">
        <f>IF(J127="","",'Maquette CGRP indicé'!$R$32)</f>
        <v/>
      </c>
      <c r="AE127" s="42" t="str">
        <f>IF(K127="","",'Maquette CGRP indicé'!$R$33)</f>
        <v/>
      </c>
      <c r="AF127" s="42" t="str">
        <f>IF(L127="","",'Maquette CGRP indicé'!$R$34)</f>
        <v/>
      </c>
      <c r="AG127" s="42" t="str">
        <f>IF(M127="","",'Maquette CGRP indicé'!$R$35)</f>
        <v/>
      </c>
      <c r="AH127" s="42" t="str">
        <f>IF(N127="","",'Maquette CGRP indicé'!$R$36)</f>
        <v/>
      </c>
      <c r="AI127" s="42" t="str">
        <f>IF(O127="","",'Maquette CGRP indicé'!$R$37)</f>
        <v/>
      </c>
      <c r="AJ127" s="42" t="str">
        <f>IF(P127="","",'Maquette CGRP indicé'!$R$38)</f>
        <v/>
      </c>
      <c r="AK127" s="42" t="str">
        <f>IF(Q127="","",'Maquette CGRP indicé'!$R$39)</f>
        <v/>
      </c>
      <c r="AL127" s="64"/>
      <c r="AM127" s="64"/>
      <c r="AN127" s="64"/>
      <c r="AO127" s="64"/>
      <c r="AP127" s="65"/>
      <c r="AQ127" s="45" t="str">
        <f>IF(C127="","",'Maquette CGRP indicé'!$G$25)</f>
        <v/>
      </c>
      <c r="AR127" s="46" t="str">
        <f>IF(D127="","",'Maquette CGRP indicé'!$G$26)</f>
        <v/>
      </c>
      <c r="AS127" s="46" t="str">
        <f>IF(E127="","",'Maquette CGRP indicé'!$G$27)</f>
        <v/>
      </c>
      <c r="AT127" s="46" t="str">
        <f>IF(F127="","",'Maquette CGRP indicé'!$G$28)</f>
        <v/>
      </c>
      <c r="AU127" s="46" t="str">
        <f>IF(G127="","",'Maquette CGRP indicé'!$G$29)</f>
        <v/>
      </c>
      <c r="AV127" s="46" t="str">
        <f>IF(H127="","",'Maquette CGRP indicé'!$G$30)</f>
        <v/>
      </c>
      <c r="AW127" s="46" t="str">
        <f>IF(I127="","",'Maquette CGRP indicé'!$G$31)</f>
        <v/>
      </c>
      <c r="AX127" s="46" t="str">
        <f>IF(J127="","",'Maquette CGRP indicé'!$G$32)</f>
        <v/>
      </c>
      <c r="AY127" s="46" t="str">
        <f>IF(K127="","",'Maquette CGRP indicé'!$G$33)</f>
        <v/>
      </c>
      <c r="AZ127" s="46" t="str">
        <f>IF(L127="","",'Maquette CGRP indicé'!$G$34)</f>
        <v/>
      </c>
      <c r="BA127" s="46" t="str">
        <f>IF(M127="","",'Maquette CGRP indicé'!$G$35)</f>
        <v/>
      </c>
      <c r="BB127" s="46" t="str">
        <f>IF(N127="","",'Maquette CGRP indicé'!$G$36)</f>
        <v/>
      </c>
      <c r="BC127" s="46" t="str">
        <f>IF(O127="","",'Maquette CGRP indicé'!$G$37)</f>
        <v/>
      </c>
      <c r="BD127" s="46" t="str">
        <f>IF(P127="","",'Maquette CGRP indicé'!$G$38)</f>
        <v/>
      </c>
      <c r="BE127" s="46" t="str">
        <f>IF(Q127="","",'Maquette CGRP indicé'!$G$39)</f>
        <v/>
      </c>
      <c r="BF127" s="68"/>
      <c r="BG127" s="68"/>
      <c r="BH127" s="68"/>
      <c r="BI127" s="68"/>
      <c r="BJ127" s="69"/>
      <c r="BK127" s="48" t="str">
        <f>IF(C127="","",'Maquette CGRP indicé'!$H$25)</f>
        <v/>
      </c>
      <c r="BL127" s="49" t="str">
        <f>IF(D127="","",'Maquette CGRP indicé'!$H$26)</f>
        <v/>
      </c>
      <c r="BM127" s="49" t="str">
        <f>IF(E127="","",'Maquette CGRP indicé'!$H$27)</f>
        <v/>
      </c>
      <c r="BN127" s="49" t="str">
        <f>IF(F127="","",'Maquette CGRP indicé'!$H$28)</f>
        <v/>
      </c>
      <c r="BO127" s="49" t="str">
        <f>IF(G127="","",'Maquette CGRP indicé'!$H$29)</f>
        <v/>
      </c>
      <c r="BP127" s="49" t="str">
        <f>IF(H127="","",'Maquette CGRP indicé'!$H$30)</f>
        <v/>
      </c>
      <c r="BQ127" s="49" t="str">
        <f>IF(I127="","",'Maquette CGRP indicé'!$H$31)</f>
        <v/>
      </c>
      <c r="BR127" s="49" t="str">
        <f>IF(J127="","",'Maquette CGRP indicé'!$H$32)</f>
        <v/>
      </c>
      <c r="BS127" s="49" t="str">
        <f>IF(K127="","",'Maquette CGRP indicé'!$H$33)</f>
        <v/>
      </c>
      <c r="BT127" s="49" t="str">
        <f>IF(L127="","",'Maquette CGRP indicé'!$H$34)</f>
        <v/>
      </c>
      <c r="BU127" s="49" t="str">
        <f>IF(M127="","",'Maquette CGRP indicé'!$H$35)</f>
        <v/>
      </c>
      <c r="BV127" s="49" t="str">
        <f>IF(N127="","",'Maquette CGRP indicé'!$H$36)</f>
        <v/>
      </c>
      <c r="BW127" s="49" t="str">
        <f>IF(O127="","",'Maquette CGRP indicé'!$H$37)</f>
        <v/>
      </c>
      <c r="BX127" s="49" t="str">
        <f>IF(P127="","",'Maquette CGRP indicé'!$H$38)</f>
        <v/>
      </c>
      <c r="BY127" s="49" t="str">
        <f>IF(Q127="","",'Maquette CGRP indicé'!$H$39)</f>
        <v/>
      </c>
      <c r="BZ127" s="72"/>
      <c r="CA127" s="72"/>
      <c r="CB127" s="72"/>
      <c r="CC127" s="72"/>
      <c r="CD127" s="73"/>
      <c r="CE127" s="38" t="str">
        <f>IF(C127="","",'Maquette CGRP indicé'!$I$25)</f>
        <v/>
      </c>
      <c r="CF127" s="39" t="str">
        <f>IF(D127="","",'Maquette CGRP indicé'!$I$26)</f>
        <v/>
      </c>
      <c r="CG127" s="39" t="str">
        <f>IF(E127="","",'Maquette CGRP indicé'!$I$27)</f>
        <v/>
      </c>
      <c r="CH127" s="39" t="str">
        <f>IF(F127="","",'Maquette CGRP indicé'!$I$28)</f>
        <v/>
      </c>
      <c r="CI127" s="39" t="str">
        <f>IF(G127="","",'Maquette CGRP indicé'!$I$29)</f>
        <v/>
      </c>
      <c r="CJ127" s="39" t="str">
        <f>IF(H127="","",'Maquette CGRP indicé'!$I$30)</f>
        <v/>
      </c>
      <c r="CK127" s="39" t="str">
        <f>IF(I127="","",'Maquette CGRP indicé'!$I$31)</f>
        <v/>
      </c>
      <c r="CL127" s="39" t="str">
        <f>IF(J127="","",'Maquette CGRP indicé'!$I$32)</f>
        <v/>
      </c>
      <c r="CM127" s="39" t="str">
        <f>IF(K127="","",'Maquette CGRP indicé'!$I$33)</f>
        <v/>
      </c>
      <c r="CN127" s="39" t="str">
        <f>IF(L127="","",'Maquette CGRP indicé'!$I$34)</f>
        <v/>
      </c>
      <c r="CO127" s="39" t="str">
        <f>IF(M127="","",'Maquette CGRP indicé'!$I$35)</f>
        <v/>
      </c>
      <c r="CP127" s="39" t="str">
        <f>IF(N127="","",'Maquette CGRP indicé'!$I$36)</f>
        <v/>
      </c>
      <c r="CQ127" s="39" t="str">
        <f>IF(O127="","",'Maquette CGRP indicé'!$I$37)</f>
        <v/>
      </c>
      <c r="CR127" s="39" t="str">
        <f>IF(P127="","",'Maquette CGRP indicé'!$I$38)</f>
        <v/>
      </c>
      <c r="CS127" s="39" t="str">
        <f>IF(Q127="","",'Maquette CGRP indicé'!$I$39)</f>
        <v/>
      </c>
      <c r="CT127" s="68"/>
      <c r="CU127" s="68"/>
      <c r="CV127" s="68"/>
      <c r="CW127" s="68"/>
      <c r="CX127" s="69"/>
      <c r="CY127" s="1">
        <f t="shared" si="16"/>
        <v>45416</v>
      </c>
      <c r="CZ127" s="1" t="str">
        <f t="shared" si="17"/>
        <v>08/04-12/05</v>
      </c>
      <c r="DA127" s="22" t="str">
        <f t="shared" si="18"/>
        <v/>
      </c>
      <c r="DB127" s="22" t="str">
        <f t="shared" si="19"/>
        <v/>
      </c>
      <c r="DC127" s="29" t="str">
        <f t="shared" si="20"/>
        <v/>
      </c>
      <c r="DD127" s="29" t="str">
        <f t="shared" si="21"/>
        <v/>
      </c>
      <c r="DE127" s="29" t="str">
        <f t="shared" si="22"/>
        <v/>
      </c>
    </row>
    <row r="128" spans="1:109">
      <c r="A128" s="9">
        <f t="shared" si="23"/>
        <v>45417</v>
      </c>
      <c r="B128" s="9" t="str">
        <f>IF(AND(formules!$K$29="sogarantykids",A128&gt;formules!$F$30),"",VLOOKUP(TEXT(A128,"jj/mm"),formules!B:C,2,FALSE))</f>
        <v>08/04-12/05</v>
      </c>
      <c r="C128" s="63" t="str">
        <f>IF(B128="","",IF(AND(A128&gt;'Maquette CGRP indicé'!$C$25-1,A128&lt;'Maquette CGRP indicé'!$D$25+1),"X",""))</f>
        <v/>
      </c>
      <c r="D128" s="63" t="str">
        <f>IF(B128="","",IF(AND(A128&gt;'Maquette CGRP indicé'!$C$26-1,A128&lt;'Maquette CGRP indicé'!$D$26+1),"X",""))</f>
        <v/>
      </c>
      <c r="E128" s="63" t="str">
        <f>IF(B128="","",IF(AND(A128&gt;'Maquette CGRP indicé'!$C$27-1,A128&lt;'Maquette CGRP indicé'!$D$27+1),"X",""))</f>
        <v/>
      </c>
      <c r="F128" s="63" t="str">
        <f>IF(B128="","",IF(AND(A128&gt;'Maquette CGRP indicé'!$C$28-1,A128&lt;'Maquette CGRP indicé'!$D$28+1),"X",""))</f>
        <v/>
      </c>
      <c r="G128" s="63" t="str">
        <f>IF(B128="","",IF(AND(A128&gt;'Maquette CGRP indicé'!$C$29-1,A128&lt;'Maquette CGRP indicé'!$D$29+1),"X",""))</f>
        <v/>
      </c>
      <c r="H128" s="63" t="str">
        <f>IF(B128="","",IF(AND(A128&gt;'Maquette CGRP indicé'!$C$30-1,A128&lt;'Maquette CGRP indicé'!$D$30+1),"X",""))</f>
        <v/>
      </c>
      <c r="I128" s="63" t="str">
        <f>IF(B128="","",IF(AND(A128&gt;'Maquette CGRP indicé'!$C$31-1,A128&lt;'Maquette CGRP indicé'!$D$31+1),"X",""))</f>
        <v/>
      </c>
      <c r="J128" s="63" t="str">
        <f>IF(B128="","",IF(AND(A128&gt;'Maquette CGRP indicé'!$C$32-1,A128&lt;'Maquette CGRP indicé'!$D$32+1),"X",""))</f>
        <v/>
      </c>
      <c r="K128" s="63" t="str">
        <f>IF(B128="","",IF(AND(A128&gt;'Maquette CGRP indicé'!$C$33-1,A128&lt;'Maquette CGRP indicé'!$D$33+1),"X",""))</f>
        <v/>
      </c>
      <c r="L128" s="63" t="str">
        <f>IF(B128="","",IF(AND(A128&gt;'Maquette CGRP indicé'!$C$34-1,A128&lt;'Maquette CGRP indicé'!$D$34+1),"X",""))</f>
        <v/>
      </c>
      <c r="M128" s="63" t="str">
        <f>IF(B128="","",IF(AND(A128&gt;'Maquette CGRP indicé'!$C$35-1,A128&lt;'Maquette CGRP indicé'!$D$35+1),"X",""))</f>
        <v/>
      </c>
      <c r="N128" s="63" t="str">
        <f>IF(B128="","",IF(AND(A128&gt;'Maquette CGRP indicé'!$C$36-1,A128&lt;'Maquette CGRP indicé'!$D$36+1),"X",""))</f>
        <v/>
      </c>
      <c r="O128" s="63" t="str">
        <f>IF(B128="","",IF(AND(A128&gt;'Maquette CGRP indicé'!$C$37-1,A128&lt;'Maquette CGRP indicé'!$D$37+1),"X",""))</f>
        <v/>
      </c>
      <c r="P128" s="63" t="str">
        <f>IF(B128="","",IF(AND(A128&gt;'Maquette CGRP indicé'!$C$38-1,A128&lt;'Maquette CGRP indicé'!$D$38+1),"X",""))</f>
        <v/>
      </c>
      <c r="Q128" s="63" t="str">
        <f>IF(B128="","",IF(AND(A128&gt;'Maquette CGRP indicé'!$C$39-1,A128&lt;'Maquette CGRP indicé'!$D$39+1),"X",""))</f>
        <v/>
      </c>
      <c r="W128" s="41" t="str">
        <f>IF(C128="","",'Maquette CGRP indicé'!$R$25)</f>
        <v/>
      </c>
      <c r="X128" s="42" t="str">
        <f>IF(D128="","",'Maquette CGRP indicé'!$R$26)</f>
        <v/>
      </c>
      <c r="Y128" s="42" t="str">
        <f>IF(E128="","",'Maquette CGRP indicé'!$R$27)</f>
        <v/>
      </c>
      <c r="Z128" s="42" t="str">
        <f>IF(F128="","",'Maquette CGRP indicé'!$R$28)</f>
        <v/>
      </c>
      <c r="AA128" s="42" t="str">
        <f>IF(G128="","",'Maquette CGRP indicé'!$R$29)</f>
        <v/>
      </c>
      <c r="AB128" s="42" t="str">
        <f>IF(H128="","",'Maquette CGRP indicé'!$R$30)</f>
        <v/>
      </c>
      <c r="AC128" s="42" t="str">
        <f>IF(I128="","",'Maquette CGRP indicé'!$R$31)</f>
        <v/>
      </c>
      <c r="AD128" s="42" t="str">
        <f>IF(J128="","",'Maquette CGRP indicé'!$R$32)</f>
        <v/>
      </c>
      <c r="AE128" s="42" t="str">
        <f>IF(K128="","",'Maquette CGRP indicé'!$R$33)</f>
        <v/>
      </c>
      <c r="AF128" s="42" t="str">
        <f>IF(L128="","",'Maquette CGRP indicé'!$R$34)</f>
        <v/>
      </c>
      <c r="AG128" s="42" t="str">
        <f>IF(M128="","",'Maquette CGRP indicé'!$R$35)</f>
        <v/>
      </c>
      <c r="AH128" s="42" t="str">
        <f>IF(N128="","",'Maquette CGRP indicé'!$R$36)</f>
        <v/>
      </c>
      <c r="AI128" s="42" t="str">
        <f>IF(O128="","",'Maquette CGRP indicé'!$R$37)</f>
        <v/>
      </c>
      <c r="AJ128" s="42" t="str">
        <f>IF(P128="","",'Maquette CGRP indicé'!$R$38)</f>
        <v/>
      </c>
      <c r="AK128" s="42" t="str">
        <f>IF(Q128="","",'Maquette CGRP indicé'!$R$39)</f>
        <v/>
      </c>
      <c r="AL128" s="64"/>
      <c r="AM128" s="64"/>
      <c r="AN128" s="64"/>
      <c r="AO128" s="64"/>
      <c r="AP128" s="65"/>
      <c r="AQ128" s="45" t="str">
        <f>IF(C128="","",'Maquette CGRP indicé'!$G$25)</f>
        <v/>
      </c>
      <c r="AR128" s="46" t="str">
        <f>IF(D128="","",'Maquette CGRP indicé'!$G$26)</f>
        <v/>
      </c>
      <c r="AS128" s="46" t="str">
        <f>IF(E128="","",'Maquette CGRP indicé'!$G$27)</f>
        <v/>
      </c>
      <c r="AT128" s="46" t="str">
        <f>IF(F128="","",'Maquette CGRP indicé'!$G$28)</f>
        <v/>
      </c>
      <c r="AU128" s="46" t="str">
        <f>IF(G128="","",'Maquette CGRP indicé'!$G$29)</f>
        <v/>
      </c>
      <c r="AV128" s="46" t="str">
        <f>IF(H128="","",'Maquette CGRP indicé'!$G$30)</f>
        <v/>
      </c>
      <c r="AW128" s="46" t="str">
        <f>IF(I128="","",'Maquette CGRP indicé'!$G$31)</f>
        <v/>
      </c>
      <c r="AX128" s="46" t="str">
        <f>IF(J128="","",'Maquette CGRP indicé'!$G$32)</f>
        <v/>
      </c>
      <c r="AY128" s="46" t="str">
        <f>IF(K128="","",'Maquette CGRP indicé'!$G$33)</f>
        <v/>
      </c>
      <c r="AZ128" s="46" t="str">
        <f>IF(L128="","",'Maquette CGRP indicé'!$G$34)</f>
        <v/>
      </c>
      <c r="BA128" s="46" t="str">
        <f>IF(M128="","",'Maquette CGRP indicé'!$G$35)</f>
        <v/>
      </c>
      <c r="BB128" s="46" t="str">
        <f>IF(N128="","",'Maquette CGRP indicé'!$G$36)</f>
        <v/>
      </c>
      <c r="BC128" s="46" t="str">
        <f>IF(O128="","",'Maquette CGRP indicé'!$G$37)</f>
        <v/>
      </c>
      <c r="BD128" s="46" t="str">
        <f>IF(P128="","",'Maquette CGRP indicé'!$G$38)</f>
        <v/>
      </c>
      <c r="BE128" s="46" t="str">
        <f>IF(Q128="","",'Maquette CGRP indicé'!$G$39)</f>
        <v/>
      </c>
      <c r="BF128" s="68"/>
      <c r="BG128" s="68"/>
      <c r="BH128" s="68"/>
      <c r="BI128" s="68"/>
      <c r="BJ128" s="69"/>
      <c r="BK128" s="48" t="str">
        <f>IF(C128="","",'Maquette CGRP indicé'!$H$25)</f>
        <v/>
      </c>
      <c r="BL128" s="49" t="str">
        <f>IF(D128="","",'Maquette CGRP indicé'!$H$26)</f>
        <v/>
      </c>
      <c r="BM128" s="49" t="str">
        <f>IF(E128="","",'Maquette CGRP indicé'!$H$27)</f>
        <v/>
      </c>
      <c r="BN128" s="49" t="str">
        <f>IF(F128="","",'Maquette CGRP indicé'!$H$28)</f>
        <v/>
      </c>
      <c r="BO128" s="49" t="str">
        <f>IF(G128="","",'Maquette CGRP indicé'!$H$29)</f>
        <v/>
      </c>
      <c r="BP128" s="49" t="str">
        <f>IF(H128="","",'Maquette CGRP indicé'!$H$30)</f>
        <v/>
      </c>
      <c r="BQ128" s="49" t="str">
        <f>IF(I128="","",'Maquette CGRP indicé'!$H$31)</f>
        <v/>
      </c>
      <c r="BR128" s="49" t="str">
        <f>IF(J128="","",'Maquette CGRP indicé'!$H$32)</f>
        <v/>
      </c>
      <c r="BS128" s="49" t="str">
        <f>IF(K128="","",'Maquette CGRP indicé'!$H$33)</f>
        <v/>
      </c>
      <c r="BT128" s="49" t="str">
        <f>IF(L128="","",'Maquette CGRP indicé'!$H$34)</f>
        <v/>
      </c>
      <c r="BU128" s="49" t="str">
        <f>IF(M128="","",'Maquette CGRP indicé'!$H$35)</f>
        <v/>
      </c>
      <c r="BV128" s="49" t="str">
        <f>IF(N128="","",'Maquette CGRP indicé'!$H$36)</f>
        <v/>
      </c>
      <c r="BW128" s="49" t="str">
        <f>IF(O128="","",'Maquette CGRP indicé'!$H$37)</f>
        <v/>
      </c>
      <c r="BX128" s="49" t="str">
        <f>IF(P128="","",'Maquette CGRP indicé'!$H$38)</f>
        <v/>
      </c>
      <c r="BY128" s="49" t="str">
        <f>IF(Q128="","",'Maquette CGRP indicé'!$H$39)</f>
        <v/>
      </c>
      <c r="BZ128" s="72"/>
      <c r="CA128" s="72"/>
      <c r="CB128" s="72"/>
      <c r="CC128" s="72"/>
      <c r="CD128" s="73"/>
      <c r="CE128" s="38" t="str">
        <f>IF(C128="","",'Maquette CGRP indicé'!$I$25)</f>
        <v/>
      </c>
      <c r="CF128" s="39" t="str">
        <f>IF(D128="","",'Maquette CGRP indicé'!$I$26)</f>
        <v/>
      </c>
      <c r="CG128" s="39" t="str">
        <f>IF(E128="","",'Maquette CGRP indicé'!$I$27)</f>
        <v/>
      </c>
      <c r="CH128" s="39" t="str">
        <f>IF(F128="","",'Maquette CGRP indicé'!$I$28)</f>
        <v/>
      </c>
      <c r="CI128" s="39" t="str">
        <f>IF(G128="","",'Maquette CGRP indicé'!$I$29)</f>
        <v/>
      </c>
      <c r="CJ128" s="39" t="str">
        <f>IF(H128="","",'Maquette CGRP indicé'!$I$30)</f>
        <v/>
      </c>
      <c r="CK128" s="39" t="str">
        <f>IF(I128="","",'Maquette CGRP indicé'!$I$31)</f>
        <v/>
      </c>
      <c r="CL128" s="39" t="str">
        <f>IF(J128="","",'Maquette CGRP indicé'!$I$32)</f>
        <v/>
      </c>
      <c r="CM128" s="39" t="str">
        <f>IF(K128="","",'Maquette CGRP indicé'!$I$33)</f>
        <v/>
      </c>
      <c r="CN128" s="39" t="str">
        <f>IF(L128="","",'Maquette CGRP indicé'!$I$34)</f>
        <v/>
      </c>
      <c r="CO128" s="39" t="str">
        <f>IF(M128="","",'Maquette CGRP indicé'!$I$35)</f>
        <v/>
      </c>
      <c r="CP128" s="39" t="str">
        <f>IF(N128="","",'Maquette CGRP indicé'!$I$36)</f>
        <v/>
      </c>
      <c r="CQ128" s="39" t="str">
        <f>IF(O128="","",'Maquette CGRP indicé'!$I$37)</f>
        <v/>
      </c>
      <c r="CR128" s="39" t="str">
        <f>IF(P128="","",'Maquette CGRP indicé'!$I$38)</f>
        <v/>
      </c>
      <c r="CS128" s="39" t="str">
        <f>IF(Q128="","",'Maquette CGRP indicé'!$I$39)</f>
        <v/>
      </c>
      <c r="CT128" s="68"/>
      <c r="CU128" s="68"/>
      <c r="CV128" s="68"/>
      <c r="CW128" s="68"/>
      <c r="CX128" s="69"/>
      <c r="CY128" s="1">
        <f t="shared" si="16"/>
        <v>45417</v>
      </c>
      <c r="CZ128" s="1" t="str">
        <f t="shared" si="17"/>
        <v>08/04-12/05</v>
      </c>
      <c r="DA128" s="22" t="str">
        <f t="shared" si="18"/>
        <v/>
      </c>
      <c r="DB128" s="22" t="str">
        <f t="shared" si="19"/>
        <v/>
      </c>
      <c r="DC128" s="29" t="str">
        <f t="shared" si="20"/>
        <v/>
      </c>
      <c r="DD128" s="29" t="str">
        <f t="shared" si="21"/>
        <v/>
      </c>
      <c r="DE128" s="29" t="str">
        <f t="shared" si="22"/>
        <v/>
      </c>
    </row>
    <row r="129" spans="1:109">
      <c r="A129" s="9">
        <f t="shared" si="23"/>
        <v>45418</v>
      </c>
      <c r="B129" s="9" t="str">
        <f>IF(AND(formules!$K$29="sogarantykids",A129&gt;formules!$F$30),"",VLOOKUP(TEXT(A129,"jj/mm"),formules!B:C,2,FALSE))</f>
        <v>08/04-12/05</v>
      </c>
      <c r="C129" s="63" t="str">
        <f>IF(B129="","",IF(AND(A129&gt;'Maquette CGRP indicé'!$C$25-1,A129&lt;'Maquette CGRP indicé'!$D$25+1),"X",""))</f>
        <v/>
      </c>
      <c r="D129" s="63" t="str">
        <f>IF(B129="","",IF(AND(A129&gt;'Maquette CGRP indicé'!$C$26-1,A129&lt;'Maquette CGRP indicé'!$D$26+1),"X",""))</f>
        <v/>
      </c>
      <c r="E129" s="63" t="str">
        <f>IF(B129="","",IF(AND(A129&gt;'Maquette CGRP indicé'!$C$27-1,A129&lt;'Maquette CGRP indicé'!$D$27+1),"X",""))</f>
        <v/>
      </c>
      <c r="F129" s="63" t="str">
        <f>IF(B129="","",IF(AND(A129&gt;'Maquette CGRP indicé'!$C$28-1,A129&lt;'Maquette CGRP indicé'!$D$28+1),"X",""))</f>
        <v/>
      </c>
      <c r="G129" s="63" t="str">
        <f>IF(B129="","",IF(AND(A129&gt;'Maquette CGRP indicé'!$C$29-1,A129&lt;'Maquette CGRP indicé'!$D$29+1),"X",""))</f>
        <v/>
      </c>
      <c r="H129" s="63" t="str">
        <f>IF(B129="","",IF(AND(A129&gt;'Maquette CGRP indicé'!$C$30-1,A129&lt;'Maquette CGRP indicé'!$D$30+1),"X",""))</f>
        <v/>
      </c>
      <c r="I129" s="63" t="str">
        <f>IF(B129="","",IF(AND(A129&gt;'Maquette CGRP indicé'!$C$31-1,A129&lt;'Maquette CGRP indicé'!$D$31+1),"X",""))</f>
        <v/>
      </c>
      <c r="J129" s="63" t="str">
        <f>IF(B129="","",IF(AND(A129&gt;'Maquette CGRP indicé'!$C$32-1,A129&lt;'Maquette CGRP indicé'!$D$32+1),"X",""))</f>
        <v/>
      </c>
      <c r="K129" s="63" t="str">
        <f>IF(B129="","",IF(AND(A129&gt;'Maquette CGRP indicé'!$C$33-1,A129&lt;'Maquette CGRP indicé'!$D$33+1),"X",""))</f>
        <v/>
      </c>
      <c r="L129" s="63" t="str">
        <f>IF(B129="","",IF(AND(A129&gt;'Maquette CGRP indicé'!$C$34-1,A129&lt;'Maquette CGRP indicé'!$D$34+1),"X",""))</f>
        <v/>
      </c>
      <c r="M129" s="63" t="str">
        <f>IF(B129="","",IF(AND(A129&gt;'Maquette CGRP indicé'!$C$35-1,A129&lt;'Maquette CGRP indicé'!$D$35+1),"X",""))</f>
        <v/>
      </c>
      <c r="N129" s="63" t="str">
        <f>IF(B129="","",IF(AND(A129&gt;'Maquette CGRP indicé'!$C$36-1,A129&lt;'Maquette CGRP indicé'!$D$36+1),"X",""))</f>
        <v/>
      </c>
      <c r="O129" s="63" t="str">
        <f>IF(B129="","",IF(AND(A129&gt;'Maquette CGRP indicé'!$C$37-1,A129&lt;'Maquette CGRP indicé'!$D$37+1),"X",""))</f>
        <v/>
      </c>
      <c r="P129" s="63" t="str">
        <f>IF(B129="","",IF(AND(A129&gt;'Maquette CGRP indicé'!$C$38-1,A129&lt;'Maquette CGRP indicé'!$D$38+1),"X",""))</f>
        <v/>
      </c>
      <c r="Q129" s="63" t="str">
        <f>IF(B129="","",IF(AND(A129&gt;'Maquette CGRP indicé'!$C$39-1,A129&lt;'Maquette CGRP indicé'!$D$39+1),"X",""))</f>
        <v/>
      </c>
      <c r="W129" s="41" t="str">
        <f>IF(C129="","",'Maquette CGRP indicé'!$R$25)</f>
        <v/>
      </c>
      <c r="X129" s="42" t="str">
        <f>IF(D129="","",'Maquette CGRP indicé'!$R$26)</f>
        <v/>
      </c>
      <c r="Y129" s="42" t="str">
        <f>IF(E129="","",'Maquette CGRP indicé'!$R$27)</f>
        <v/>
      </c>
      <c r="Z129" s="42" t="str">
        <f>IF(F129="","",'Maquette CGRP indicé'!$R$28)</f>
        <v/>
      </c>
      <c r="AA129" s="42" t="str">
        <f>IF(G129="","",'Maquette CGRP indicé'!$R$29)</f>
        <v/>
      </c>
      <c r="AB129" s="42" t="str">
        <f>IF(H129="","",'Maquette CGRP indicé'!$R$30)</f>
        <v/>
      </c>
      <c r="AC129" s="42" t="str">
        <f>IF(I129="","",'Maquette CGRP indicé'!$R$31)</f>
        <v/>
      </c>
      <c r="AD129" s="42" t="str">
        <f>IF(J129="","",'Maquette CGRP indicé'!$R$32)</f>
        <v/>
      </c>
      <c r="AE129" s="42" t="str">
        <f>IF(K129="","",'Maquette CGRP indicé'!$R$33)</f>
        <v/>
      </c>
      <c r="AF129" s="42" t="str">
        <f>IF(L129="","",'Maquette CGRP indicé'!$R$34)</f>
        <v/>
      </c>
      <c r="AG129" s="42" t="str">
        <f>IF(M129="","",'Maquette CGRP indicé'!$R$35)</f>
        <v/>
      </c>
      <c r="AH129" s="42" t="str">
        <f>IF(N129="","",'Maquette CGRP indicé'!$R$36)</f>
        <v/>
      </c>
      <c r="AI129" s="42" t="str">
        <f>IF(O129="","",'Maquette CGRP indicé'!$R$37)</f>
        <v/>
      </c>
      <c r="AJ129" s="42" t="str">
        <f>IF(P129="","",'Maquette CGRP indicé'!$R$38)</f>
        <v/>
      </c>
      <c r="AK129" s="42" t="str">
        <f>IF(Q129="","",'Maquette CGRP indicé'!$R$39)</f>
        <v/>
      </c>
      <c r="AL129" s="64"/>
      <c r="AM129" s="64"/>
      <c r="AN129" s="64"/>
      <c r="AO129" s="64"/>
      <c r="AP129" s="65"/>
      <c r="AQ129" s="45" t="str">
        <f>IF(C129="","",'Maquette CGRP indicé'!$G$25)</f>
        <v/>
      </c>
      <c r="AR129" s="46" t="str">
        <f>IF(D129="","",'Maquette CGRP indicé'!$G$26)</f>
        <v/>
      </c>
      <c r="AS129" s="46" t="str">
        <f>IF(E129="","",'Maquette CGRP indicé'!$G$27)</f>
        <v/>
      </c>
      <c r="AT129" s="46" t="str">
        <f>IF(F129="","",'Maquette CGRP indicé'!$G$28)</f>
        <v/>
      </c>
      <c r="AU129" s="46" t="str">
        <f>IF(G129="","",'Maquette CGRP indicé'!$G$29)</f>
        <v/>
      </c>
      <c r="AV129" s="46" t="str">
        <f>IF(H129="","",'Maquette CGRP indicé'!$G$30)</f>
        <v/>
      </c>
      <c r="AW129" s="46" t="str">
        <f>IF(I129="","",'Maquette CGRP indicé'!$G$31)</f>
        <v/>
      </c>
      <c r="AX129" s="46" t="str">
        <f>IF(J129="","",'Maquette CGRP indicé'!$G$32)</f>
        <v/>
      </c>
      <c r="AY129" s="46" t="str">
        <f>IF(K129="","",'Maquette CGRP indicé'!$G$33)</f>
        <v/>
      </c>
      <c r="AZ129" s="46" t="str">
        <f>IF(L129="","",'Maquette CGRP indicé'!$G$34)</f>
        <v/>
      </c>
      <c r="BA129" s="46" t="str">
        <f>IF(M129="","",'Maquette CGRP indicé'!$G$35)</f>
        <v/>
      </c>
      <c r="BB129" s="46" t="str">
        <f>IF(N129="","",'Maquette CGRP indicé'!$G$36)</f>
        <v/>
      </c>
      <c r="BC129" s="46" t="str">
        <f>IF(O129="","",'Maquette CGRP indicé'!$G$37)</f>
        <v/>
      </c>
      <c r="BD129" s="46" t="str">
        <f>IF(P129="","",'Maquette CGRP indicé'!$G$38)</f>
        <v/>
      </c>
      <c r="BE129" s="46" t="str">
        <f>IF(Q129="","",'Maquette CGRP indicé'!$G$39)</f>
        <v/>
      </c>
      <c r="BF129" s="68"/>
      <c r="BG129" s="68"/>
      <c r="BH129" s="68"/>
      <c r="BI129" s="68"/>
      <c r="BJ129" s="69"/>
      <c r="BK129" s="48" t="str">
        <f>IF(C129="","",'Maquette CGRP indicé'!$H$25)</f>
        <v/>
      </c>
      <c r="BL129" s="49" t="str">
        <f>IF(D129="","",'Maquette CGRP indicé'!$H$26)</f>
        <v/>
      </c>
      <c r="BM129" s="49" t="str">
        <f>IF(E129="","",'Maquette CGRP indicé'!$H$27)</f>
        <v/>
      </c>
      <c r="BN129" s="49" t="str">
        <f>IF(F129="","",'Maquette CGRP indicé'!$H$28)</f>
        <v/>
      </c>
      <c r="BO129" s="49" t="str">
        <f>IF(G129="","",'Maquette CGRP indicé'!$H$29)</f>
        <v/>
      </c>
      <c r="BP129" s="49" t="str">
        <f>IF(H129="","",'Maquette CGRP indicé'!$H$30)</f>
        <v/>
      </c>
      <c r="BQ129" s="49" t="str">
        <f>IF(I129="","",'Maquette CGRP indicé'!$H$31)</f>
        <v/>
      </c>
      <c r="BR129" s="49" t="str">
        <f>IF(J129="","",'Maquette CGRP indicé'!$H$32)</f>
        <v/>
      </c>
      <c r="BS129" s="49" t="str">
        <f>IF(K129="","",'Maquette CGRP indicé'!$H$33)</f>
        <v/>
      </c>
      <c r="BT129" s="49" t="str">
        <f>IF(L129="","",'Maquette CGRP indicé'!$H$34)</f>
        <v/>
      </c>
      <c r="BU129" s="49" t="str">
        <f>IF(M129="","",'Maquette CGRP indicé'!$H$35)</f>
        <v/>
      </c>
      <c r="BV129" s="49" t="str">
        <f>IF(N129="","",'Maquette CGRP indicé'!$H$36)</f>
        <v/>
      </c>
      <c r="BW129" s="49" t="str">
        <f>IF(O129="","",'Maquette CGRP indicé'!$H$37)</f>
        <v/>
      </c>
      <c r="BX129" s="49" t="str">
        <f>IF(P129="","",'Maquette CGRP indicé'!$H$38)</f>
        <v/>
      </c>
      <c r="BY129" s="49" t="str">
        <f>IF(Q129="","",'Maquette CGRP indicé'!$H$39)</f>
        <v/>
      </c>
      <c r="BZ129" s="72"/>
      <c r="CA129" s="72"/>
      <c r="CB129" s="72"/>
      <c r="CC129" s="72"/>
      <c r="CD129" s="73"/>
      <c r="CE129" s="38" t="str">
        <f>IF(C129="","",'Maquette CGRP indicé'!$I$25)</f>
        <v/>
      </c>
      <c r="CF129" s="39" t="str">
        <f>IF(D129="","",'Maquette CGRP indicé'!$I$26)</f>
        <v/>
      </c>
      <c r="CG129" s="39" t="str">
        <f>IF(E129="","",'Maquette CGRP indicé'!$I$27)</f>
        <v/>
      </c>
      <c r="CH129" s="39" t="str">
        <f>IF(F129="","",'Maquette CGRP indicé'!$I$28)</f>
        <v/>
      </c>
      <c r="CI129" s="39" t="str">
        <f>IF(G129="","",'Maquette CGRP indicé'!$I$29)</f>
        <v/>
      </c>
      <c r="CJ129" s="39" t="str">
        <f>IF(H129="","",'Maquette CGRP indicé'!$I$30)</f>
        <v/>
      </c>
      <c r="CK129" s="39" t="str">
        <f>IF(I129="","",'Maquette CGRP indicé'!$I$31)</f>
        <v/>
      </c>
      <c r="CL129" s="39" t="str">
        <f>IF(J129="","",'Maquette CGRP indicé'!$I$32)</f>
        <v/>
      </c>
      <c r="CM129" s="39" t="str">
        <f>IF(K129="","",'Maquette CGRP indicé'!$I$33)</f>
        <v/>
      </c>
      <c r="CN129" s="39" t="str">
        <f>IF(L129="","",'Maquette CGRP indicé'!$I$34)</f>
        <v/>
      </c>
      <c r="CO129" s="39" t="str">
        <f>IF(M129="","",'Maquette CGRP indicé'!$I$35)</f>
        <v/>
      </c>
      <c r="CP129" s="39" t="str">
        <f>IF(N129="","",'Maquette CGRP indicé'!$I$36)</f>
        <v/>
      </c>
      <c r="CQ129" s="39" t="str">
        <f>IF(O129="","",'Maquette CGRP indicé'!$I$37)</f>
        <v/>
      </c>
      <c r="CR129" s="39" t="str">
        <f>IF(P129="","",'Maquette CGRP indicé'!$I$38)</f>
        <v/>
      </c>
      <c r="CS129" s="39" t="str">
        <f>IF(Q129="","",'Maquette CGRP indicé'!$I$39)</f>
        <v/>
      </c>
      <c r="CT129" s="68"/>
      <c r="CU129" s="68"/>
      <c r="CV129" s="68"/>
      <c r="CW129" s="68"/>
      <c r="CX129" s="69"/>
      <c r="CY129" s="1">
        <f t="shared" si="16"/>
        <v>45418</v>
      </c>
      <c r="CZ129" s="1" t="str">
        <f t="shared" si="17"/>
        <v>08/04-12/05</v>
      </c>
      <c r="DA129" s="22" t="str">
        <f t="shared" si="18"/>
        <v/>
      </c>
      <c r="DB129" s="22" t="str">
        <f t="shared" si="19"/>
        <v/>
      </c>
      <c r="DC129" s="29" t="str">
        <f t="shared" si="20"/>
        <v/>
      </c>
      <c r="DD129" s="29" t="str">
        <f t="shared" si="21"/>
        <v/>
      </c>
      <c r="DE129" s="29" t="str">
        <f t="shared" si="22"/>
        <v/>
      </c>
    </row>
    <row r="130" spans="1:109">
      <c r="A130" s="9">
        <f t="shared" si="23"/>
        <v>45419</v>
      </c>
      <c r="B130" s="9" t="str">
        <f>IF(AND(formules!$K$29="sogarantykids",A130&gt;formules!$F$30),"",VLOOKUP(TEXT(A130,"jj/mm"),formules!B:C,2,FALSE))</f>
        <v>08/04-12/05</v>
      </c>
      <c r="C130" s="63" t="str">
        <f>IF(B130="","",IF(AND(A130&gt;'Maquette CGRP indicé'!$C$25-1,A130&lt;'Maquette CGRP indicé'!$D$25+1),"X",""))</f>
        <v/>
      </c>
      <c r="D130" s="63" t="str">
        <f>IF(B130="","",IF(AND(A130&gt;'Maquette CGRP indicé'!$C$26-1,A130&lt;'Maquette CGRP indicé'!$D$26+1),"X",""))</f>
        <v/>
      </c>
      <c r="E130" s="63" t="str">
        <f>IF(B130="","",IF(AND(A130&gt;'Maquette CGRP indicé'!$C$27-1,A130&lt;'Maquette CGRP indicé'!$D$27+1),"X",""))</f>
        <v/>
      </c>
      <c r="F130" s="63" t="str">
        <f>IF(B130="","",IF(AND(A130&gt;'Maquette CGRP indicé'!$C$28-1,A130&lt;'Maquette CGRP indicé'!$D$28+1),"X",""))</f>
        <v/>
      </c>
      <c r="G130" s="63" t="str">
        <f>IF(B130="","",IF(AND(A130&gt;'Maquette CGRP indicé'!$C$29-1,A130&lt;'Maquette CGRP indicé'!$D$29+1),"X",""))</f>
        <v/>
      </c>
      <c r="H130" s="63" t="str">
        <f>IF(B130="","",IF(AND(A130&gt;'Maquette CGRP indicé'!$C$30-1,A130&lt;'Maquette CGRP indicé'!$D$30+1),"X",""))</f>
        <v/>
      </c>
      <c r="I130" s="63" t="str">
        <f>IF(B130="","",IF(AND(A130&gt;'Maquette CGRP indicé'!$C$31-1,A130&lt;'Maquette CGRP indicé'!$D$31+1),"X",""))</f>
        <v/>
      </c>
      <c r="J130" s="63" t="str">
        <f>IF(B130="","",IF(AND(A130&gt;'Maquette CGRP indicé'!$C$32-1,A130&lt;'Maquette CGRP indicé'!$D$32+1),"X",""))</f>
        <v/>
      </c>
      <c r="K130" s="63" t="str">
        <f>IF(B130="","",IF(AND(A130&gt;'Maquette CGRP indicé'!$C$33-1,A130&lt;'Maquette CGRP indicé'!$D$33+1),"X",""))</f>
        <v/>
      </c>
      <c r="L130" s="63" t="str">
        <f>IF(B130="","",IF(AND(A130&gt;'Maquette CGRP indicé'!$C$34-1,A130&lt;'Maquette CGRP indicé'!$D$34+1),"X",""))</f>
        <v/>
      </c>
      <c r="M130" s="63" t="str">
        <f>IF(B130="","",IF(AND(A130&gt;'Maquette CGRP indicé'!$C$35-1,A130&lt;'Maquette CGRP indicé'!$D$35+1),"X",""))</f>
        <v/>
      </c>
      <c r="N130" s="63" t="str">
        <f>IF(B130="","",IF(AND(A130&gt;'Maquette CGRP indicé'!$C$36-1,A130&lt;'Maquette CGRP indicé'!$D$36+1),"X",""))</f>
        <v/>
      </c>
      <c r="O130" s="63" t="str">
        <f>IF(B130="","",IF(AND(A130&gt;'Maquette CGRP indicé'!$C$37-1,A130&lt;'Maquette CGRP indicé'!$D$37+1),"X",""))</f>
        <v/>
      </c>
      <c r="P130" s="63" t="str">
        <f>IF(B130="","",IF(AND(A130&gt;'Maquette CGRP indicé'!$C$38-1,A130&lt;'Maquette CGRP indicé'!$D$38+1),"X",""))</f>
        <v/>
      </c>
      <c r="Q130" s="63" t="str">
        <f>IF(B130="","",IF(AND(A130&gt;'Maquette CGRP indicé'!$C$39-1,A130&lt;'Maquette CGRP indicé'!$D$39+1),"X",""))</f>
        <v/>
      </c>
      <c r="W130" s="41" t="str">
        <f>IF(C130="","",'Maquette CGRP indicé'!$R$25)</f>
        <v/>
      </c>
      <c r="X130" s="42" t="str">
        <f>IF(D130="","",'Maquette CGRP indicé'!$R$26)</f>
        <v/>
      </c>
      <c r="Y130" s="42" t="str">
        <f>IF(E130="","",'Maquette CGRP indicé'!$R$27)</f>
        <v/>
      </c>
      <c r="Z130" s="42" t="str">
        <f>IF(F130="","",'Maquette CGRP indicé'!$R$28)</f>
        <v/>
      </c>
      <c r="AA130" s="42" t="str">
        <f>IF(G130="","",'Maquette CGRP indicé'!$R$29)</f>
        <v/>
      </c>
      <c r="AB130" s="42" t="str">
        <f>IF(H130="","",'Maquette CGRP indicé'!$R$30)</f>
        <v/>
      </c>
      <c r="AC130" s="42" t="str">
        <f>IF(I130="","",'Maquette CGRP indicé'!$R$31)</f>
        <v/>
      </c>
      <c r="AD130" s="42" t="str">
        <f>IF(J130="","",'Maquette CGRP indicé'!$R$32)</f>
        <v/>
      </c>
      <c r="AE130" s="42" t="str">
        <f>IF(K130="","",'Maquette CGRP indicé'!$R$33)</f>
        <v/>
      </c>
      <c r="AF130" s="42" t="str">
        <f>IF(L130="","",'Maquette CGRP indicé'!$R$34)</f>
        <v/>
      </c>
      <c r="AG130" s="42" t="str">
        <f>IF(M130="","",'Maquette CGRP indicé'!$R$35)</f>
        <v/>
      </c>
      <c r="AH130" s="42" t="str">
        <f>IF(N130="","",'Maquette CGRP indicé'!$R$36)</f>
        <v/>
      </c>
      <c r="AI130" s="42" t="str">
        <f>IF(O130="","",'Maquette CGRP indicé'!$R$37)</f>
        <v/>
      </c>
      <c r="AJ130" s="42" t="str">
        <f>IF(P130="","",'Maquette CGRP indicé'!$R$38)</f>
        <v/>
      </c>
      <c r="AK130" s="42" t="str">
        <f>IF(Q130="","",'Maquette CGRP indicé'!$R$39)</f>
        <v/>
      </c>
      <c r="AL130" s="64"/>
      <c r="AM130" s="64"/>
      <c r="AN130" s="64"/>
      <c r="AO130" s="64"/>
      <c r="AP130" s="65"/>
      <c r="AQ130" s="45" t="str">
        <f>IF(C130="","",'Maquette CGRP indicé'!$G$25)</f>
        <v/>
      </c>
      <c r="AR130" s="46" t="str">
        <f>IF(D130="","",'Maquette CGRP indicé'!$G$26)</f>
        <v/>
      </c>
      <c r="AS130" s="46" t="str">
        <f>IF(E130="","",'Maquette CGRP indicé'!$G$27)</f>
        <v/>
      </c>
      <c r="AT130" s="46" t="str">
        <f>IF(F130="","",'Maquette CGRP indicé'!$G$28)</f>
        <v/>
      </c>
      <c r="AU130" s="46" t="str">
        <f>IF(G130="","",'Maquette CGRP indicé'!$G$29)</f>
        <v/>
      </c>
      <c r="AV130" s="46" t="str">
        <f>IF(H130="","",'Maquette CGRP indicé'!$G$30)</f>
        <v/>
      </c>
      <c r="AW130" s="46" t="str">
        <f>IF(I130="","",'Maquette CGRP indicé'!$G$31)</f>
        <v/>
      </c>
      <c r="AX130" s="46" t="str">
        <f>IF(J130="","",'Maquette CGRP indicé'!$G$32)</f>
        <v/>
      </c>
      <c r="AY130" s="46" t="str">
        <f>IF(K130="","",'Maquette CGRP indicé'!$G$33)</f>
        <v/>
      </c>
      <c r="AZ130" s="46" t="str">
        <f>IF(L130="","",'Maquette CGRP indicé'!$G$34)</f>
        <v/>
      </c>
      <c r="BA130" s="46" t="str">
        <f>IF(M130="","",'Maquette CGRP indicé'!$G$35)</f>
        <v/>
      </c>
      <c r="BB130" s="46" t="str">
        <f>IF(N130="","",'Maquette CGRP indicé'!$G$36)</f>
        <v/>
      </c>
      <c r="BC130" s="46" t="str">
        <f>IF(O130="","",'Maquette CGRP indicé'!$G$37)</f>
        <v/>
      </c>
      <c r="BD130" s="46" t="str">
        <f>IF(P130="","",'Maquette CGRP indicé'!$G$38)</f>
        <v/>
      </c>
      <c r="BE130" s="46" t="str">
        <f>IF(Q130="","",'Maquette CGRP indicé'!$G$39)</f>
        <v/>
      </c>
      <c r="BF130" s="68"/>
      <c r="BG130" s="68"/>
      <c r="BH130" s="68"/>
      <c r="BI130" s="68"/>
      <c r="BJ130" s="69"/>
      <c r="BK130" s="48" t="str">
        <f>IF(C130="","",'Maquette CGRP indicé'!$H$25)</f>
        <v/>
      </c>
      <c r="BL130" s="49" t="str">
        <f>IF(D130="","",'Maquette CGRP indicé'!$H$26)</f>
        <v/>
      </c>
      <c r="BM130" s="49" t="str">
        <f>IF(E130="","",'Maquette CGRP indicé'!$H$27)</f>
        <v/>
      </c>
      <c r="BN130" s="49" t="str">
        <f>IF(F130="","",'Maquette CGRP indicé'!$H$28)</f>
        <v/>
      </c>
      <c r="BO130" s="49" t="str">
        <f>IF(G130="","",'Maquette CGRP indicé'!$H$29)</f>
        <v/>
      </c>
      <c r="BP130" s="49" t="str">
        <f>IF(H130="","",'Maquette CGRP indicé'!$H$30)</f>
        <v/>
      </c>
      <c r="BQ130" s="49" t="str">
        <f>IF(I130="","",'Maquette CGRP indicé'!$H$31)</f>
        <v/>
      </c>
      <c r="BR130" s="49" t="str">
        <f>IF(J130="","",'Maquette CGRP indicé'!$H$32)</f>
        <v/>
      </c>
      <c r="BS130" s="49" t="str">
        <f>IF(K130="","",'Maquette CGRP indicé'!$H$33)</f>
        <v/>
      </c>
      <c r="BT130" s="49" t="str">
        <f>IF(L130="","",'Maquette CGRP indicé'!$H$34)</f>
        <v/>
      </c>
      <c r="BU130" s="49" t="str">
        <f>IF(M130="","",'Maquette CGRP indicé'!$H$35)</f>
        <v/>
      </c>
      <c r="BV130" s="49" t="str">
        <f>IF(N130="","",'Maquette CGRP indicé'!$H$36)</f>
        <v/>
      </c>
      <c r="BW130" s="49" t="str">
        <f>IF(O130="","",'Maquette CGRP indicé'!$H$37)</f>
        <v/>
      </c>
      <c r="BX130" s="49" t="str">
        <f>IF(P130="","",'Maquette CGRP indicé'!$H$38)</f>
        <v/>
      </c>
      <c r="BY130" s="49" t="str">
        <f>IF(Q130="","",'Maquette CGRP indicé'!$H$39)</f>
        <v/>
      </c>
      <c r="BZ130" s="72"/>
      <c r="CA130" s="72"/>
      <c r="CB130" s="72"/>
      <c r="CC130" s="72"/>
      <c r="CD130" s="73"/>
      <c r="CE130" s="38" t="str">
        <f>IF(C130="","",'Maquette CGRP indicé'!$I$25)</f>
        <v/>
      </c>
      <c r="CF130" s="39" t="str">
        <f>IF(D130="","",'Maquette CGRP indicé'!$I$26)</f>
        <v/>
      </c>
      <c r="CG130" s="39" t="str">
        <f>IF(E130="","",'Maquette CGRP indicé'!$I$27)</f>
        <v/>
      </c>
      <c r="CH130" s="39" t="str">
        <f>IF(F130="","",'Maquette CGRP indicé'!$I$28)</f>
        <v/>
      </c>
      <c r="CI130" s="39" t="str">
        <f>IF(G130="","",'Maquette CGRP indicé'!$I$29)</f>
        <v/>
      </c>
      <c r="CJ130" s="39" t="str">
        <f>IF(H130="","",'Maquette CGRP indicé'!$I$30)</f>
        <v/>
      </c>
      <c r="CK130" s="39" t="str">
        <f>IF(I130="","",'Maquette CGRP indicé'!$I$31)</f>
        <v/>
      </c>
      <c r="CL130" s="39" t="str">
        <f>IF(J130="","",'Maquette CGRP indicé'!$I$32)</f>
        <v/>
      </c>
      <c r="CM130" s="39" t="str">
        <f>IF(K130="","",'Maquette CGRP indicé'!$I$33)</f>
        <v/>
      </c>
      <c r="CN130" s="39" t="str">
        <f>IF(L130="","",'Maquette CGRP indicé'!$I$34)</f>
        <v/>
      </c>
      <c r="CO130" s="39" t="str">
        <f>IF(M130="","",'Maquette CGRP indicé'!$I$35)</f>
        <v/>
      </c>
      <c r="CP130" s="39" t="str">
        <f>IF(N130="","",'Maquette CGRP indicé'!$I$36)</f>
        <v/>
      </c>
      <c r="CQ130" s="39" t="str">
        <f>IF(O130="","",'Maquette CGRP indicé'!$I$37)</f>
        <v/>
      </c>
      <c r="CR130" s="39" t="str">
        <f>IF(P130="","",'Maquette CGRP indicé'!$I$38)</f>
        <v/>
      </c>
      <c r="CS130" s="39" t="str">
        <f>IF(Q130="","",'Maquette CGRP indicé'!$I$39)</f>
        <v/>
      </c>
      <c r="CT130" s="68"/>
      <c r="CU130" s="68"/>
      <c r="CV130" s="68"/>
      <c r="CW130" s="68"/>
      <c r="CX130" s="69"/>
      <c r="CY130" s="1">
        <f t="shared" si="16"/>
        <v>45419</v>
      </c>
      <c r="CZ130" s="1" t="str">
        <f t="shared" si="17"/>
        <v>08/04-12/05</v>
      </c>
      <c r="DA130" s="22" t="str">
        <f t="shared" si="18"/>
        <v/>
      </c>
      <c r="DB130" s="22" t="str">
        <f t="shared" si="19"/>
        <v/>
      </c>
      <c r="DC130" s="29" t="str">
        <f t="shared" si="20"/>
        <v/>
      </c>
      <c r="DD130" s="29" t="str">
        <f t="shared" si="21"/>
        <v/>
      </c>
      <c r="DE130" s="29" t="str">
        <f t="shared" si="22"/>
        <v/>
      </c>
    </row>
    <row r="131" spans="1:109">
      <c r="A131" s="9">
        <f t="shared" si="23"/>
        <v>45420</v>
      </c>
      <c r="B131" s="9" t="str">
        <f>IF(AND(formules!$K$29="sogarantykids",A131&gt;formules!$F$30),"",VLOOKUP(TEXT(A131,"jj/mm"),formules!B:C,2,FALSE))</f>
        <v>08/04-12/05</v>
      </c>
      <c r="C131" s="63" t="str">
        <f>IF(B131="","",IF(AND(A131&gt;'Maquette CGRP indicé'!$C$25-1,A131&lt;'Maquette CGRP indicé'!$D$25+1),"X",""))</f>
        <v/>
      </c>
      <c r="D131" s="63" t="str">
        <f>IF(B131="","",IF(AND(A131&gt;'Maquette CGRP indicé'!$C$26-1,A131&lt;'Maquette CGRP indicé'!$D$26+1),"X",""))</f>
        <v/>
      </c>
      <c r="E131" s="63" t="str">
        <f>IF(B131="","",IF(AND(A131&gt;'Maquette CGRP indicé'!$C$27-1,A131&lt;'Maquette CGRP indicé'!$D$27+1),"X",""))</f>
        <v/>
      </c>
      <c r="F131" s="63" t="str">
        <f>IF(B131="","",IF(AND(A131&gt;'Maquette CGRP indicé'!$C$28-1,A131&lt;'Maquette CGRP indicé'!$D$28+1),"X",""))</f>
        <v/>
      </c>
      <c r="G131" s="63" t="str">
        <f>IF(B131="","",IF(AND(A131&gt;'Maquette CGRP indicé'!$C$29-1,A131&lt;'Maquette CGRP indicé'!$D$29+1),"X",""))</f>
        <v/>
      </c>
      <c r="H131" s="63" t="str">
        <f>IF(B131="","",IF(AND(A131&gt;'Maquette CGRP indicé'!$C$30-1,A131&lt;'Maquette CGRP indicé'!$D$30+1),"X",""))</f>
        <v/>
      </c>
      <c r="I131" s="63" t="str">
        <f>IF(B131="","",IF(AND(A131&gt;'Maquette CGRP indicé'!$C$31-1,A131&lt;'Maquette CGRP indicé'!$D$31+1),"X",""))</f>
        <v/>
      </c>
      <c r="J131" s="63" t="str">
        <f>IF(B131="","",IF(AND(A131&gt;'Maquette CGRP indicé'!$C$32-1,A131&lt;'Maquette CGRP indicé'!$D$32+1),"X",""))</f>
        <v/>
      </c>
      <c r="K131" s="63" t="str">
        <f>IF(B131="","",IF(AND(A131&gt;'Maquette CGRP indicé'!$C$33-1,A131&lt;'Maquette CGRP indicé'!$D$33+1),"X",""))</f>
        <v/>
      </c>
      <c r="L131" s="63" t="str">
        <f>IF(B131="","",IF(AND(A131&gt;'Maquette CGRP indicé'!$C$34-1,A131&lt;'Maquette CGRP indicé'!$D$34+1),"X",""))</f>
        <v/>
      </c>
      <c r="M131" s="63" t="str">
        <f>IF(B131="","",IF(AND(A131&gt;'Maquette CGRP indicé'!$C$35-1,A131&lt;'Maquette CGRP indicé'!$D$35+1),"X",""))</f>
        <v/>
      </c>
      <c r="N131" s="63" t="str">
        <f>IF(B131="","",IF(AND(A131&gt;'Maquette CGRP indicé'!$C$36-1,A131&lt;'Maquette CGRP indicé'!$D$36+1),"X",""))</f>
        <v/>
      </c>
      <c r="O131" s="63" t="str">
        <f>IF(B131="","",IF(AND(A131&gt;'Maquette CGRP indicé'!$C$37-1,A131&lt;'Maquette CGRP indicé'!$D$37+1),"X",""))</f>
        <v/>
      </c>
      <c r="P131" s="63" t="str">
        <f>IF(B131="","",IF(AND(A131&gt;'Maquette CGRP indicé'!$C$38-1,A131&lt;'Maquette CGRP indicé'!$D$38+1),"X",""))</f>
        <v/>
      </c>
      <c r="Q131" s="63" t="str">
        <f>IF(B131="","",IF(AND(A131&gt;'Maquette CGRP indicé'!$C$39-1,A131&lt;'Maquette CGRP indicé'!$D$39+1),"X",""))</f>
        <v/>
      </c>
      <c r="W131" s="41" t="str">
        <f>IF(C131="","",'Maquette CGRP indicé'!$R$25)</f>
        <v/>
      </c>
      <c r="X131" s="42" t="str">
        <f>IF(D131="","",'Maquette CGRP indicé'!$R$26)</f>
        <v/>
      </c>
      <c r="Y131" s="42" t="str">
        <f>IF(E131="","",'Maquette CGRP indicé'!$R$27)</f>
        <v/>
      </c>
      <c r="Z131" s="42" t="str">
        <f>IF(F131="","",'Maquette CGRP indicé'!$R$28)</f>
        <v/>
      </c>
      <c r="AA131" s="42" t="str">
        <f>IF(G131="","",'Maquette CGRP indicé'!$R$29)</f>
        <v/>
      </c>
      <c r="AB131" s="42" t="str">
        <f>IF(H131="","",'Maquette CGRP indicé'!$R$30)</f>
        <v/>
      </c>
      <c r="AC131" s="42" t="str">
        <f>IF(I131="","",'Maquette CGRP indicé'!$R$31)</f>
        <v/>
      </c>
      <c r="AD131" s="42" t="str">
        <f>IF(J131="","",'Maquette CGRP indicé'!$R$32)</f>
        <v/>
      </c>
      <c r="AE131" s="42" t="str">
        <f>IF(K131="","",'Maquette CGRP indicé'!$R$33)</f>
        <v/>
      </c>
      <c r="AF131" s="42" t="str">
        <f>IF(L131="","",'Maquette CGRP indicé'!$R$34)</f>
        <v/>
      </c>
      <c r="AG131" s="42" t="str">
        <f>IF(M131="","",'Maquette CGRP indicé'!$R$35)</f>
        <v/>
      </c>
      <c r="AH131" s="42" t="str">
        <f>IF(N131="","",'Maquette CGRP indicé'!$R$36)</f>
        <v/>
      </c>
      <c r="AI131" s="42" t="str">
        <f>IF(O131="","",'Maquette CGRP indicé'!$R$37)</f>
        <v/>
      </c>
      <c r="AJ131" s="42" t="str">
        <f>IF(P131="","",'Maquette CGRP indicé'!$R$38)</f>
        <v/>
      </c>
      <c r="AK131" s="42" t="str">
        <f>IF(Q131="","",'Maquette CGRP indicé'!$R$39)</f>
        <v/>
      </c>
      <c r="AL131" s="64"/>
      <c r="AM131" s="64"/>
      <c r="AN131" s="64"/>
      <c r="AO131" s="64"/>
      <c r="AP131" s="65"/>
      <c r="AQ131" s="45" t="str">
        <f>IF(C131="","",'Maquette CGRP indicé'!$G$25)</f>
        <v/>
      </c>
      <c r="AR131" s="46" t="str">
        <f>IF(D131="","",'Maquette CGRP indicé'!$G$26)</f>
        <v/>
      </c>
      <c r="AS131" s="46" t="str">
        <f>IF(E131="","",'Maquette CGRP indicé'!$G$27)</f>
        <v/>
      </c>
      <c r="AT131" s="46" t="str">
        <f>IF(F131="","",'Maquette CGRP indicé'!$G$28)</f>
        <v/>
      </c>
      <c r="AU131" s="46" t="str">
        <f>IF(G131="","",'Maquette CGRP indicé'!$G$29)</f>
        <v/>
      </c>
      <c r="AV131" s="46" t="str">
        <f>IF(H131="","",'Maquette CGRP indicé'!$G$30)</f>
        <v/>
      </c>
      <c r="AW131" s="46" t="str">
        <f>IF(I131="","",'Maquette CGRP indicé'!$G$31)</f>
        <v/>
      </c>
      <c r="AX131" s="46" t="str">
        <f>IF(J131="","",'Maquette CGRP indicé'!$G$32)</f>
        <v/>
      </c>
      <c r="AY131" s="46" t="str">
        <f>IF(K131="","",'Maquette CGRP indicé'!$G$33)</f>
        <v/>
      </c>
      <c r="AZ131" s="46" t="str">
        <f>IF(L131="","",'Maquette CGRP indicé'!$G$34)</f>
        <v/>
      </c>
      <c r="BA131" s="46" t="str">
        <f>IF(M131="","",'Maquette CGRP indicé'!$G$35)</f>
        <v/>
      </c>
      <c r="BB131" s="46" t="str">
        <f>IF(N131="","",'Maquette CGRP indicé'!$G$36)</f>
        <v/>
      </c>
      <c r="BC131" s="46" t="str">
        <f>IF(O131="","",'Maquette CGRP indicé'!$G$37)</f>
        <v/>
      </c>
      <c r="BD131" s="46" t="str">
        <f>IF(P131="","",'Maquette CGRP indicé'!$G$38)</f>
        <v/>
      </c>
      <c r="BE131" s="46" t="str">
        <f>IF(Q131="","",'Maquette CGRP indicé'!$G$39)</f>
        <v/>
      </c>
      <c r="BF131" s="68"/>
      <c r="BG131" s="68"/>
      <c r="BH131" s="68"/>
      <c r="BI131" s="68"/>
      <c r="BJ131" s="69"/>
      <c r="BK131" s="48" t="str">
        <f>IF(C131="","",'Maquette CGRP indicé'!$H$25)</f>
        <v/>
      </c>
      <c r="BL131" s="49" t="str">
        <f>IF(D131="","",'Maquette CGRP indicé'!$H$26)</f>
        <v/>
      </c>
      <c r="BM131" s="49" t="str">
        <f>IF(E131="","",'Maquette CGRP indicé'!$H$27)</f>
        <v/>
      </c>
      <c r="BN131" s="49" t="str">
        <f>IF(F131="","",'Maquette CGRP indicé'!$H$28)</f>
        <v/>
      </c>
      <c r="BO131" s="49" t="str">
        <f>IF(G131="","",'Maquette CGRP indicé'!$H$29)</f>
        <v/>
      </c>
      <c r="BP131" s="49" t="str">
        <f>IF(H131="","",'Maquette CGRP indicé'!$H$30)</f>
        <v/>
      </c>
      <c r="BQ131" s="49" t="str">
        <f>IF(I131="","",'Maquette CGRP indicé'!$H$31)</f>
        <v/>
      </c>
      <c r="BR131" s="49" t="str">
        <f>IF(J131="","",'Maquette CGRP indicé'!$H$32)</f>
        <v/>
      </c>
      <c r="BS131" s="49" t="str">
        <f>IF(K131="","",'Maquette CGRP indicé'!$H$33)</f>
        <v/>
      </c>
      <c r="BT131" s="49" t="str">
        <f>IF(L131="","",'Maquette CGRP indicé'!$H$34)</f>
        <v/>
      </c>
      <c r="BU131" s="49" t="str">
        <f>IF(M131="","",'Maquette CGRP indicé'!$H$35)</f>
        <v/>
      </c>
      <c r="BV131" s="49" t="str">
        <f>IF(N131="","",'Maquette CGRP indicé'!$H$36)</f>
        <v/>
      </c>
      <c r="BW131" s="49" t="str">
        <f>IF(O131="","",'Maquette CGRP indicé'!$H$37)</f>
        <v/>
      </c>
      <c r="BX131" s="49" t="str">
        <f>IF(P131="","",'Maquette CGRP indicé'!$H$38)</f>
        <v/>
      </c>
      <c r="BY131" s="49" t="str">
        <f>IF(Q131="","",'Maquette CGRP indicé'!$H$39)</f>
        <v/>
      </c>
      <c r="BZ131" s="72"/>
      <c r="CA131" s="72"/>
      <c r="CB131" s="72"/>
      <c r="CC131" s="72"/>
      <c r="CD131" s="73"/>
      <c r="CE131" s="38" t="str">
        <f>IF(C131="","",'Maquette CGRP indicé'!$I$25)</f>
        <v/>
      </c>
      <c r="CF131" s="39" t="str">
        <f>IF(D131="","",'Maquette CGRP indicé'!$I$26)</f>
        <v/>
      </c>
      <c r="CG131" s="39" t="str">
        <f>IF(E131="","",'Maquette CGRP indicé'!$I$27)</f>
        <v/>
      </c>
      <c r="CH131" s="39" t="str">
        <f>IF(F131="","",'Maquette CGRP indicé'!$I$28)</f>
        <v/>
      </c>
      <c r="CI131" s="39" t="str">
        <f>IF(G131="","",'Maquette CGRP indicé'!$I$29)</f>
        <v/>
      </c>
      <c r="CJ131" s="39" t="str">
        <f>IF(H131="","",'Maquette CGRP indicé'!$I$30)</f>
        <v/>
      </c>
      <c r="CK131" s="39" t="str">
        <f>IF(I131="","",'Maquette CGRP indicé'!$I$31)</f>
        <v/>
      </c>
      <c r="CL131" s="39" t="str">
        <f>IF(J131="","",'Maquette CGRP indicé'!$I$32)</f>
        <v/>
      </c>
      <c r="CM131" s="39" t="str">
        <f>IF(K131="","",'Maquette CGRP indicé'!$I$33)</f>
        <v/>
      </c>
      <c r="CN131" s="39" t="str">
        <f>IF(L131="","",'Maquette CGRP indicé'!$I$34)</f>
        <v/>
      </c>
      <c r="CO131" s="39" t="str">
        <f>IF(M131="","",'Maquette CGRP indicé'!$I$35)</f>
        <v/>
      </c>
      <c r="CP131" s="39" t="str">
        <f>IF(N131="","",'Maquette CGRP indicé'!$I$36)</f>
        <v/>
      </c>
      <c r="CQ131" s="39" t="str">
        <f>IF(O131="","",'Maquette CGRP indicé'!$I$37)</f>
        <v/>
      </c>
      <c r="CR131" s="39" t="str">
        <f>IF(P131="","",'Maquette CGRP indicé'!$I$38)</f>
        <v/>
      </c>
      <c r="CS131" s="39" t="str">
        <f>IF(Q131="","",'Maquette CGRP indicé'!$I$39)</f>
        <v/>
      </c>
      <c r="CT131" s="68"/>
      <c r="CU131" s="68"/>
      <c r="CV131" s="68"/>
      <c r="CW131" s="68"/>
      <c r="CX131" s="69"/>
      <c r="CY131" s="1">
        <f t="shared" si="16"/>
        <v>45420</v>
      </c>
      <c r="CZ131" s="1" t="str">
        <f t="shared" si="17"/>
        <v>08/04-12/05</v>
      </c>
      <c r="DA131" s="22" t="str">
        <f t="shared" si="18"/>
        <v/>
      </c>
      <c r="DB131" s="22" t="str">
        <f t="shared" si="19"/>
        <v/>
      </c>
      <c r="DC131" s="29" t="str">
        <f t="shared" si="20"/>
        <v/>
      </c>
      <c r="DD131" s="29" t="str">
        <f t="shared" si="21"/>
        <v/>
      </c>
      <c r="DE131" s="29" t="str">
        <f t="shared" si="22"/>
        <v/>
      </c>
    </row>
    <row r="132" spans="1:109">
      <c r="A132" s="9">
        <f t="shared" si="23"/>
        <v>45421</v>
      </c>
      <c r="B132" s="9" t="str">
        <f>IF(AND(formules!$K$29="sogarantykids",A132&gt;formules!$F$30),"",VLOOKUP(TEXT(A132,"jj/mm"),formules!B:C,2,FALSE))</f>
        <v>08/04-12/05</v>
      </c>
      <c r="C132" s="63" t="str">
        <f>IF(B132="","",IF(AND(A132&gt;'Maquette CGRP indicé'!$C$25-1,A132&lt;'Maquette CGRP indicé'!$D$25+1),"X",""))</f>
        <v/>
      </c>
      <c r="D132" s="63" t="str">
        <f>IF(B132="","",IF(AND(A132&gt;'Maquette CGRP indicé'!$C$26-1,A132&lt;'Maquette CGRP indicé'!$D$26+1),"X",""))</f>
        <v/>
      </c>
      <c r="E132" s="63" t="str">
        <f>IF(B132="","",IF(AND(A132&gt;'Maquette CGRP indicé'!$C$27-1,A132&lt;'Maquette CGRP indicé'!$D$27+1),"X",""))</f>
        <v/>
      </c>
      <c r="F132" s="63" t="str">
        <f>IF(B132="","",IF(AND(A132&gt;'Maquette CGRP indicé'!$C$28-1,A132&lt;'Maquette CGRP indicé'!$D$28+1),"X",""))</f>
        <v/>
      </c>
      <c r="G132" s="63" t="str">
        <f>IF(B132="","",IF(AND(A132&gt;'Maquette CGRP indicé'!$C$29-1,A132&lt;'Maquette CGRP indicé'!$D$29+1),"X",""))</f>
        <v/>
      </c>
      <c r="H132" s="63" t="str">
        <f>IF(B132="","",IF(AND(A132&gt;'Maquette CGRP indicé'!$C$30-1,A132&lt;'Maquette CGRP indicé'!$D$30+1),"X",""))</f>
        <v/>
      </c>
      <c r="I132" s="63" t="str">
        <f>IF(B132="","",IF(AND(A132&gt;'Maquette CGRP indicé'!$C$31-1,A132&lt;'Maquette CGRP indicé'!$D$31+1),"X",""))</f>
        <v/>
      </c>
      <c r="J132" s="63" t="str">
        <f>IF(B132="","",IF(AND(A132&gt;'Maquette CGRP indicé'!$C$32-1,A132&lt;'Maquette CGRP indicé'!$D$32+1),"X",""))</f>
        <v/>
      </c>
      <c r="K132" s="63" t="str">
        <f>IF(B132="","",IF(AND(A132&gt;'Maquette CGRP indicé'!$C$33-1,A132&lt;'Maquette CGRP indicé'!$D$33+1),"X",""))</f>
        <v/>
      </c>
      <c r="L132" s="63" t="str">
        <f>IF(B132="","",IF(AND(A132&gt;'Maquette CGRP indicé'!$C$34-1,A132&lt;'Maquette CGRP indicé'!$D$34+1),"X",""))</f>
        <v/>
      </c>
      <c r="M132" s="63" t="str">
        <f>IF(B132="","",IF(AND(A132&gt;'Maquette CGRP indicé'!$C$35-1,A132&lt;'Maquette CGRP indicé'!$D$35+1),"X",""))</f>
        <v/>
      </c>
      <c r="N132" s="63" t="str">
        <f>IF(B132="","",IF(AND(A132&gt;'Maquette CGRP indicé'!$C$36-1,A132&lt;'Maquette CGRP indicé'!$D$36+1),"X",""))</f>
        <v/>
      </c>
      <c r="O132" s="63" t="str">
        <f>IF(B132="","",IF(AND(A132&gt;'Maquette CGRP indicé'!$C$37-1,A132&lt;'Maquette CGRP indicé'!$D$37+1),"X",""))</f>
        <v/>
      </c>
      <c r="P132" s="63" t="str">
        <f>IF(B132="","",IF(AND(A132&gt;'Maquette CGRP indicé'!$C$38-1,A132&lt;'Maquette CGRP indicé'!$D$38+1),"X",""))</f>
        <v/>
      </c>
      <c r="Q132" s="63" t="str">
        <f>IF(B132="","",IF(AND(A132&gt;'Maquette CGRP indicé'!$C$39-1,A132&lt;'Maquette CGRP indicé'!$D$39+1),"X",""))</f>
        <v/>
      </c>
      <c r="W132" s="41" t="str">
        <f>IF(C132="","",'Maquette CGRP indicé'!$R$25)</f>
        <v/>
      </c>
      <c r="X132" s="42" t="str">
        <f>IF(D132="","",'Maquette CGRP indicé'!$R$26)</f>
        <v/>
      </c>
      <c r="Y132" s="42" t="str">
        <f>IF(E132="","",'Maquette CGRP indicé'!$R$27)</f>
        <v/>
      </c>
      <c r="Z132" s="42" t="str">
        <f>IF(F132="","",'Maquette CGRP indicé'!$R$28)</f>
        <v/>
      </c>
      <c r="AA132" s="42" t="str">
        <f>IF(G132="","",'Maquette CGRP indicé'!$R$29)</f>
        <v/>
      </c>
      <c r="AB132" s="42" t="str">
        <f>IF(H132="","",'Maquette CGRP indicé'!$R$30)</f>
        <v/>
      </c>
      <c r="AC132" s="42" t="str">
        <f>IF(I132="","",'Maquette CGRP indicé'!$R$31)</f>
        <v/>
      </c>
      <c r="AD132" s="42" t="str">
        <f>IF(J132="","",'Maquette CGRP indicé'!$R$32)</f>
        <v/>
      </c>
      <c r="AE132" s="42" t="str">
        <f>IF(K132="","",'Maquette CGRP indicé'!$R$33)</f>
        <v/>
      </c>
      <c r="AF132" s="42" t="str">
        <f>IF(L132="","",'Maquette CGRP indicé'!$R$34)</f>
        <v/>
      </c>
      <c r="AG132" s="42" t="str">
        <f>IF(M132="","",'Maquette CGRP indicé'!$R$35)</f>
        <v/>
      </c>
      <c r="AH132" s="42" t="str">
        <f>IF(N132="","",'Maquette CGRP indicé'!$R$36)</f>
        <v/>
      </c>
      <c r="AI132" s="42" t="str">
        <f>IF(O132="","",'Maquette CGRP indicé'!$R$37)</f>
        <v/>
      </c>
      <c r="AJ132" s="42" t="str">
        <f>IF(P132="","",'Maquette CGRP indicé'!$R$38)</f>
        <v/>
      </c>
      <c r="AK132" s="42" t="str">
        <f>IF(Q132="","",'Maquette CGRP indicé'!$R$39)</f>
        <v/>
      </c>
      <c r="AL132" s="64"/>
      <c r="AM132" s="64"/>
      <c r="AN132" s="64"/>
      <c r="AO132" s="64"/>
      <c r="AP132" s="65"/>
      <c r="AQ132" s="45" t="str">
        <f>IF(C132="","",'Maquette CGRP indicé'!$G$25)</f>
        <v/>
      </c>
      <c r="AR132" s="46" t="str">
        <f>IF(D132="","",'Maquette CGRP indicé'!$G$26)</f>
        <v/>
      </c>
      <c r="AS132" s="46" t="str">
        <f>IF(E132="","",'Maquette CGRP indicé'!$G$27)</f>
        <v/>
      </c>
      <c r="AT132" s="46" t="str">
        <f>IF(F132="","",'Maquette CGRP indicé'!$G$28)</f>
        <v/>
      </c>
      <c r="AU132" s="46" t="str">
        <f>IF(G132="","",'Maquette CGRP indicé'!$G$29)</f>
        <v/>
      </c>
      <c r="AV132" s="46" t="str">
        <f>IF(H132="","",'Maquette CGRP indicé'!$G$30)</f>
        <v/>
      </c>
      <c r="AW132" s="46" t="str">
        <f>IF(I132="","",'Maquette CGRP indicé'!$G$31)</f>
        <v/>
      </c>
      <c r="AX132" s="46" t="str">
        <f>IF(J132="","",'Maquette CGRP indicé'!$G$32)</f>
        <v/>
      </c>
      <c r="AY132" s="46" t="str">
        <f>IF(K132="","",'Maquette CGRP indicé'!$G$33)</f>
        <v/>
      </c>
      <c r="AZ132" s="46" t="str">
        <f>IF(L132="","",'Maquette CGRP indicé'!$G$34)</f>
        <v/>
      </c>
      <c r="BA132" s="46" t="str">
        <f>IF(M132="","",'Maquette CGRP indicé'!$G$35)</f>
        <v/>
      </c>
      <c r="BB132" s="46" t="str">
        <f>IF(N132="","",'Maquette CGRP indicé'!$G$36)</f>
        <v/>
      </c>
      <c r="BC132" s="46" t="str">
        <f>IF(O132="","",'Maquette CGRP indicé'!$G$37)</f>
        <v/>
      </c>
      <c r="BD132" s="46" t="str">
        <f>IF(P132="","",'Maquette CGRP indicé'!$G$38)</f>
        <v/>
      </c>
      <c r="BE132" s="46" t="str">
        <f>IF(Q132="","",'Maquette CGRP indicé'!$G$39)</f>
        <v/>
      </c>
      <c r="BF132" s="68"/>
      <c r="BG132" s="68"/>
      <c r="BH132" s="68"/>
      <c r="BI132" s="68"/>
      <c r="BJ132" s="69"/>
      <c r="BK132" s="48" t="str">
        <f>IF(C132="","",'Maquette CGRP indicé'!$H$25)</f>
        <v/>
      </c>
      <c r="BL132" s="49" t="str">
        <f>IF(D132="","",'Maquette CGRP indicé'!$H$26)</f>
        <v/>
      </c>
      <c r="BM132" s="49" t="str">
        <f>IF(E132="","",'Maquette CGRP indicé'!$H$27)</f>
        <v/>
      </c>
      <c r="BN132" s="49" t="str">
        <f>IF(F132="","",'Maquette CGRP indicé'!$H$28)</f>
        <v/>
      </c>
      <c r="BO132" s="49" t="str">
        <f>IF(G132="","",'Maquette CGRP indicé'!$H$29)</f>
        <v/>
      </c>
      <c r="BP132" s="49" t="str">
        <f>IF(H132="","",'Maquette CGRP indicé'!$H$30)</f>
        <v/>
      </c>
      <c r="BQ132" s="49" t="str">
        <f>IF(I132="","",'Maquette CGRP indicé'!$H$31)</f>
        <v/>
      </c>
      <c r="BR132" s="49" t="str">
        <f>IF(J132="","",'Maquette CGRP indicé'!$H$32)</f>
        <v/>
      </c>
      <c r="BS132" s="49" t="str">
        <f>IF(K132="","",'Maquette CGRP indicé'!$H$33)</f>
        <v/>
      </c>
      <c r="BT132" s="49" t="str">
        <f>IF(L132="","",'Maquette CGRP indicé'!$H$34)</f>
        <v/>
      </c>
      <c r="BU132" s="49" t="str">
        <f>IF(M132="","",'Maquette CGRP indicé'!$H$35)</f>
        <v/>
      </c>
      <c r="BV132" s="49" t="str">
        <f>IF(N132="","",'Maquette CGRP indicé'!$H$36)</f>
        <v/>
      </c>
      <c r="BW132" s="49" t="str">
        <f>IF(O132="","",'Maquette CGRP indicé'!$H$37)</f>
        <v/>
      </c>
      <c r="BX132" s="49" t="str">
        <f>IF(P132="","",'Maquette CGRP indicé'!$H$38)</f>
        <v/>
      </c>
      <c r="BY132" s="49" t="str">
        <f>IF(Q132="","",'Maquette CGRP indicé'!$H$39)</f>
        <v/>
      </c>
      <c r="BZ132" s="72"/>
      <c r="CA132" s="72"/>
      <c r="CB132" s="72"/>
      <c r="CC132" s="72"/>
      <c r="CD132" s="73"/>
      <c r="CE132" s="38" t="str">
        <f>IF(C132="","",'Maquette CGRP indicé'!$I$25)</f>
        <v/>
      </c>
      <c r="CF132" s="39" t="str">
        <f>IF(D132="","",'Maquette CGRP indicé'!$I$26)</f>
        <v/>
      </c>
      <c r="CG132" s="39" t="str">
        <f>IF(E132="","",'Maquette CGRP indicé'!$I$27)</f>
        <v/>
      </c>
      <c r="CH132" s="39" t="str">
        <f>IF(F132="","",'Maquette CGRP indicé'!$I$28)</f>
        <v/>
      </c>
      <c r="CI132" s="39" t="str">
        <f>IF(G132="","",'Maquette CGRP indicé'!$I$29)</f>
        <v/>
      </c>
      <c r="CJ132" s="39" t="str">
        <f>IF(H132="","",'Maquette CGRP indicé'!$I$30)</f>
        <v/>
      </c>
      <c r="CK132" s="39" t="str">
        <f>IF(I132="","",'Maquette CGRP indicé'!$I$31)</f>
        <v/>
      </c>
      <c r="CL132" s="39" t="str">
        <f>IF(J132="","",'Maquette CGRP indicé'!$I$32)</f>
        <v/>
      </c>
      <c r="CM132" s="39" t="str">
        <f>IF(K132="","",'Maquette CGRP indicé'!$I$33)</f>
        <v/>
      </c>
      <c r="CN132" s="39" t="str">
        <f>IF(L132="","",'Maquette CGRP indicé'!$I$34)</f>
        <v/>
      </c>
      <c r="CO132" s="39" t="str">
        <f>IF(M132="","",'Maquette CGRP indicé'!$I$35)</f>
        <v/>
      </c>
      <c r="CP132" s="39" t="str">
        <f>IF(N132="","",'Maquette CGRP indicé'!$I$36)</f>
        <v/>
      </c>
      <c r="CQ132" s="39" t="str">
        <f>IF(O132="","",'Maquette CGRP indicé'!$I$37)</f>
        <v/>
      </c>
      <c r="CR132" s="39" t="str">
        <f>IF(P132="","",'Maquette CGRP indicé'!$I$38)</f>
        <v/>
      </c>
      <c r="CS132" s="39" t="str">
        <f>IF(Q132="","",'Maquette CGRP indicé'!$I$39)</f>
        <v/>
      </c>
      <c r="CT132" s="68"/>
      <c r="CU132" s="68"/>
      <c r="CV132" s="68"/>
      <c r="CW132" s="68"/>
      <c r="CX132" s="69"/>
      <c r="CY132" s="1">
        <f t="shared" ref="CY132:CY195" si="24">A132</f>
        <v>45421</v>
      </c>
      <c r="CZ132" s="1" t="str">
        <f t="shared" ref="CZ132:CZ195" si="25">B132</f>
        <v>08/04-12/05</v>
      </c>
      <c r="DA132" s="22" t="str">
        <f t="shared" ref="DA132:DA195" si="26">IF(COUNTIF(C132:V132,"x")=0,"","x")</f>
        <v/>
      </c>
      <c r="DB132" s="22" t="str">
        <f t="shared" ref="DB132:DB195" si="27">IF(SUM(W132:AP132)=0,"",SUM(W132:AP132))</f>
        <v/>
      </c>
      <c r="DC132" s="29" t="str">
        <f t="shared" ref="DC132:DC195" si="28">IF(SUM(AQ132:BJ132)=0,"",SUM(AQ132:BJ132))</f>
        <v/>
      </c>
      <c r="DD132" s="29" t="str">
        <f t="shared" ref="DD132:DD195" si="29">IF(SUM(BK132:CD132)=0,"",SUM(BK132:CD132))</f>
        <v/>
      </c>
      <c r="DE132" s="29" t="str">
        <f t="shared" ref="DE132:DE195" si="30">IF(SUM(CE132:CX132)=0,"",SUM(CE132:CX132))</f>
        <v/>
      </c>
    </row>
    <row r="133" spans="1:109">
      <c r="A133" s="9">
        <f t="shared" ref="A133:A196" si="31">+A132+1</f>
        <v>45422</v>
      </c>
      <c r="B133" s="9" t="str">
        <f>IF(AND(formules!$K$29="sogarantykids",A133&gt;formules!$F$30),"",VLOOKUP(TEXT(A133,"jj/mm"),formules!B:C,2,FALSE))</f>
        <v>08/04-12/05</v>
      </c>
      <c r="C133" s="63" t="str">
        <f>IF(B133="","",IF(AND(A133&gt;'Maquette CGRP indicé'!$C$25-1,A133&lt;'Maquette CGRP indicé'!$D$25+1),"X",""))</f>
        <v/>
      </c>
      <c r="D133" s="63" t="str">
        <f>IF(B133="","",IF(AND(A133&gt;'Maquette CGRP indicé'!$C$26-1,A133&lt;'Maquette CGRP indicé'!$D$26+1),"X",""))</f>
        <v/>
      </c>
      <c r="E133" s="63" t="str">
        <f>IF(B133="","",IF(AND(A133&gt;'Maquette CGRP indicé'!$C$27-1,A133&lt;'Maquette CGRP indicé'!$D$27+1),"X",""))</f>
        <v/>
      </c>
      <c r="F133" s="63" t="str">
        <f>IF(B133="","",IF(AND(A133&gt;'Maquette CGRP indicé'!$C$28-1,A133&lt;'Maquette CGRP indicé'!$D$28+1),"X",""))</f>
        <v/>
      </c>
      <c r="G133" s="63" t="str">
        <f>IF(B133="","",IF(AND(A133&gt;'Maquette CGRP indicé'!$C$29-1,A133&lt;'Maquette CGRP indicé'!$D$29+1),"X",""))</f>
        <v/>
      </c>
      <c r="H133" s="63" t="str">
        <f>IF(B133="","",IF(AND(A133&gt;'Maquette CGRP indicé'!$C$30-1,A133&lt;'Maquette CGRP indicé'!$D$30+1),"X",""))</f>
        <v/>
      </c>
      <c r="I133" s="63" t="str">
        <f>IF(B133="","",IF(AND(A133&gt;'Maquette CGRP indicé'!$C$31-1,A133&lt;'Maquette CGRP indicé'!$D$31+1),"X",""))</f>
        <v/>
      </c>
      <c r="J133" s="63" t="str">
        <f>IF(B133="","",IF(AND(A133&gt;'Maquette CGRP indicé'!$C$32-1,A133&lt;'Maquette CGRP indicé'!$D$32+1),"X",""))</f>
        <v/>
      </c>
      <c r="K133" s="63" t="str">
        <f>IF(B133="","",IF(AND(A133&gt;'Maquette CGRP indicé'!$C$33-1,A133&lt;'Maquette CGRP indicé'!$D$33+1),"X",""))</f>
        <v/>
      </c>
      <c r="L133" s="63" t="str">
        <f>IF(B133="","",IF(AND(A133&gt;'Maquette CGRP indicé'!$C$34-1,A133&lt;'Maquette CGRP indicé'!$D$34+1),"X",""))</f>
        <v/>
      </c>
      <c r="M133" s="63" t="str">
        <f>IF(B133="","",IF(AND(A133&gt;'Maquette CGRP indicé'!$C$35-1,A133&lt;'Maquette CGRP indicé'!$D$35+1),"X",""))</f>
        <v/>
      </c>
      <c r="N133" s="63" t="str">
        <f>IF(B133="","",IF(AND(A133&gt;'Maquette CGRP indicé'!$C$36-1,A133&lt;'Maquette CGRP indicé'!$D$36+1),"X",""))</f>
        <v/>
      </c>
      <c r="O133" s="63" t="str">
        <f>IF(B133="","",IF(AND(A133&gt;'Maquette CGRP indicé'!$C$37-1,A133&lt;'Maquette CGRP indicé'!$D$37+1),"X",""))</f>
        <v/>
      </c>
      <c r="P133" s="63" t="str">
        <f>IF(B133="","",IF(AND(A133&gt;'Maquette CGRP indicé'!$C$38-1,A133&lt;'Maquette CGRP indicé'!$D$38+1),"X",""))</f>
        <v/>
      </c>
      <c r="Q133" s="63" t="str">
        <f>IF(B133="","",IF(AND(A133&gt;'Maquette CGRP indicé'!$C$39-1,A133&lt;'Maquette CGRP indicé'!$D$39+1),"X",""))</f>
        <v/>
      </c>
      <c r="W133" s="41" t="str">
        <f>IF(C133="","",'Maquette CGRP indicé'!$R$25)</f>
        <v/>
      </c>
      <c r="X133" s="42" t="str">
        <f>IF(D133="","",'Maquette CGRP indicé'!$R$26)</f>
        <v/>
      </c>
      <c r="Y133" s="42" t="str">
        <f>IF(E133="","",'Maquette CGRP indicé'!$R$27)</f>
        <v/>
      </c>
      <c r="Z133" s="42" t="str">
        <f>IF(F133="","",'Maquette CGRP indicé'!$R$28)</f>
        <v/>
      </c>
      <c r="AA133" s="42" t="str">
        <f>IF(G133="","",'Maquette CGRP indicé'!$R$29)</f>
        <v/>
      </c>
      <c r="AB133" s="42" t="str">
        <f>IF(H133="","",'Maquette CGRP indicé'!$R$30)</f>
        <v/>
      </c>
      <c r="AC133" s="42" t="str">
        <f>IF(I133="","",'Maquette CGRP indicé'!$R$31)</f>
        <v/>
      </c>
      <c r="AD133" s="42" t="str">
        <f>IF(J133="","",'Maquette CGRP indicé'!$R$32)</f>
        <v/>
      </c>
      <c r="AE133" s="42" t="str">
        <f>IF(K133="","",'Maquette CGRP indicé'!$R$33)</f>
        <v/>
      </c>
      <c r="AF133" s="42" t="str">
        <f>IF(L133="","",'Maquette CGRP indicé'!$R$34)</f>
        <v/>
      </c>
      <c r="AG133" s="42" t="str">
        <f>IF(M133="","",'Maquette CGRP indicé'!$R$35)</f>
        <v/>
      </c>
      <c r="AH133" s="42" t="str">
        <f>IF(N133="","",'Maquette CGRP indicé'!$R$36)</f>
        <v/>
      </c>
      <c r="AI133" s="42" t="str">
        <f>IF(O133="","",'Maquette CGRP indicé'!$R$37)</f>
        <v/>
      </c>
      <c r="AJ133" s="42" t="str">
        <f>IF(P133="","",'Maquette CGRP indicé'!$R$38)</f>
        <v/>
      </c>
      <c r="AK133" s="42" t="str">
        <f>IF(Q133="","",'Maquette CGRP indicé'!$R$39)</f>
        <v/>
      </c>
      <c r="AL133" s="64"/>
      <c r="AM133" s="64"/>
      <c r="AN133" s="64"/>
      <c r="AO133" s="64"/>
      <c r="AP133" s="65"/>
      <c r="AQ133" s="45" t="str">
        <f>IF(C133="","",'Maquette CGRP indicé'!$G$25)</f>
        <v/>
      </c>
      <c r="AR133" s="46" t="str">
        <f>IF(D133="","",'Maquette CGRP indicé'!$G$26)</f>
        <v/>
      </c>
      <c r="AS133" s="46" t="str">
        <f>IF(E133="","",'Maquette CGRP indicé'!$G$27)</f>
        <v/>
      </c>
      <c r="AT133" s="46" t="str">
        <f>IF(F133="","",'Maquette CGRP indicé'!$G$28)</f>
        <v/>
      </c>
      <c r="AU133" s="46" t="str">
        <f>IF(G133="","",'Maquette CGRP indicé'!$G$29)</f>
        <v/>
      </c>
      <c r="AV133" s="46" t="str">
        <f>IF(H133="","",'Maquette CGRP indicé'!$G$30)</f>
        <v/>
      </c>
      <c r="AW133" s="46" t="str">
        <f>IF(I133="","",'Maquette CGRP indicé'!$G$31)</f>
        <v/>
      </c>
      <c r="AX133" s="46" t="str">
        <f>IF(J133="","",'Maquette CGRP indicé'!$G$32)</f>
        <v/>
      </c>
      <c r="AY133" s="46" t="str">
        <f>IF(K133="","",'Maquette CGRP indicé'!$G$33)</f>
        <v/>
      </c>
      <c r="AZ133" s="46" t="str">
        <f>IF(L133="","",'Maquette CGRP indicé'!$G$34)</f>
        <v/>
      </c>
      <c r="BA133" s="46" t="str">
        <f>IF(M133="","",'Maquette CGRP indicé'!$G$35)</f>
        <v/>
      </c>
      <c r="BB133" s="46" t="str">
        <f>IF(N133="","",'Maquette CGRP indicé'!$G$36)</f>
        <v/>
      </c>
      <c r="BC133" s="46" t="str">
        <f>IF(O133="","",'Maquette CGRP indicé'!$G$37)</f>
        <v/>
      </c>
      <c r="BD133" s="46" t="str">
        <f>IF(P133="","",'Maquette CGRP indicé'!$G$38)</f>
        <v/>
      </c>
      <c r="BE133" s="46" t="str">
        <f>IF(Q133="","",'Maquette CGRP indicé'!$G$39)</f>
        <v/>
      </c>
      <c r="BF133" s="68"/>
      <c r="BG133" s="68"/>
      <c r="BH133" s="68"/>
      <c r="BI133" s="68"/>
      <c r="BJ133" s="69"/>
      <c r="BK133" s="48" t="str">
        <f>IF(C133="","",'Maquette CGRP indicé'!$H$25)</f>
        <v/>
      </c>
      <c r="BL133" s="49" t="str">
        <f>IF(D133="","",'Maquette CGRP indicé'!$H$26)</f>
        <v/>
      </c>
      <c r="BM133" s="49" t="str">
        <f>IF(E133="","",'Maquette CGRP indicé'!$H$27)</f>
        <v/>
      </c>
      <c r="BN133" s="49" t="str">
        <f>IF(F133="","",'Maquette CGRP indicé'!$H$28)</f>
        <v/>
      </c>
      <c r="BO133" s="49" t="str">
        <f>IF(G133="","",'Maquette CGRP indicé'!$H$29)</f>
        <v/>
      </c>
      <c r="BP133" s="49" t="str">
        <f>IF(H133="","",'Maquette CGRP indicé'!$H$30)</f>
        <v/>
      </c>
      <c r="BQ133" s="49" t="str">
        <f>IF(I133="","",'Maquette CGRP indicé'!$H$31)</f>
        <v/>
      </c>
      <c r="BR133" s="49" t="str">
        <f>IF(J133="","",'Maquette CGRP indicé'!$H$32)</f>
        <v/>
      </c>
      <c r="BS133" s="49" t="str">
        <f>IF(K133="","",'Maquette CGRP indicé'!$H$33)</f>
        <v/>
      </c>
      <c r="BT133" s="49" t="str">
        <f>IF(L133="","",'Maquette CGRP indicé'!$H$34)</f>
        <v/>
      </c>
      <c r="BU133" s="49" t="str">
        <f>IF(M133="","",'Maquette CGRP indicé'!$H$35)</f>
        <v/>
      </c>
      <c r="BV133" s="49" t="str">
        <f>IF(N133="","",'Maquette CGRP indicé'!$H$36)</f>
        <v/>
      </c>
      <c r="BW133" s="49" t="str">
        <f>IF(O133="","",'Maquette CGRP indicé'!$H$37)</f>
        <v/>
      </c>
      <c r="BX133" s="49" t="str">
        <f>IF(P133="","",'Maquette CGRP indicé'!$H$38)</f>
        <v/>
      </c>
      <c r="BY133" s="49" t="str">
        <f>IF(Q133="","",'Maquette CGRP indicé'!$H$39)</f>
        <v/>
      </c>
      <c r="BZ133" s="72"/>
      <c r="CA133" s="72"/>
      <c r="CB133" s="72"/>
      <c r="CC133" s="72"/>
      <c r="CD133" s="73"/>
      <c r="CE133" s="38" t="str">
        <f>IF(C133="","",'Maquette CGRP indicé'!$I$25)</f>
        <v/>
      </c>
      <c r="CF133" s="39" t="str">
        <f>IF(D133="","",'Maquette CGRP indicé'!$I$26)</f>
        <v/>
      </c>
      <c r="CG133" s="39" t="str">
        <f>IF(E133="","",'Maquette CGRP indicé'!$I$27)</f>
        <v/>
      </c>
      <c r="CH133" s="39" t="str">
        <f>IF(F133="","",'Maquette CGRP indicé'!$I$28)</f>
        <v/>
      </c>
      <c r="CI133" s="39" t="str">
        <f>IF(G133="","",'Maquette CGRP indicé'!$I$29)</f>
        <v/>
      </c>
      <c r="CJ133" s="39" t="str">
        <f>IF(H133="","",'Maquette CGRP indicé'!$I$30)</f>
        <v/>
      </c>
      <c r="CK133" s="39" t="str">
        <f>IF(I133="","",'Maquette CGRP indicé'!$I$31)</f>
        <v/>
      </c>
      <c r="CL133" s="39" t="str">
        <f>IF(J133="","",'Maquette CGRP indicé'!$I$32)</f>
        <v/>
      </c>
      <c r="CM133" s="39" t="str">
        <f>IF(K133="","",'Maquette CGRP indicé'!$I$33)</f>
        <v/>
      </c>
      <c r="CN133" s="39" t="str">
        <f>IF(L133="","",'Maquette CGRP indicé'!$I$34)</f>
        <v/>
      </c>
      <c r="CO133" s="39" t="str">
        <f>IF(M133="","",'Maquette CGRP indicé'!$I$35)</f>
        <v/>
      </c>
      <c r="CP133" s="39" t="str">
        <f>IF(N133="","",'Maquette CGRP indicé'!$I$36)</f>
        <v/>
      </c>
      <c r="CQ133" s="39" t="str">
        <f>IF(O133="","",'Maquette CGRP indicé'!$I$37)</f>
        <v/>
      </c>
      <c r="CR133" s="39" t="str">
        <f>IF(P133="","",'Maquette CGRP indicé'!$I$38)</f>
        <v/>
      </c>
      <c r="CS133" s="39" t="str">
        <f>IF(Q133="","",'Maquette CGRP indicé'!$I$39)</f>
        <v/>
      </c>
      <c r="CT133" s="68"/>
      <c r="CU133" s="68"/>
      <c r="CV133" s="68"/>
      <c r="CW133" s="68"/>
      <c r="CX133" s="69"/>
      <c r="CY133" s="1">
        <f t="shared" si="24"/>
        <v>45422</v>
      </c>
      <c r="CZ133" s="1" t="str">
        <f t="shared" si="25"/>
        <v>08/04-12/05</v>
      </c>
      <c r="DA133" s="22" t="str">
        <f t="shared" si="26"/>
        <v/>
      </c>
      <c r="DB133" s="22" t="str">
        <f t="shared" si="27"/>
        <v/>
      </c>
      <c r="DC133" s="29" t="str">
        <f t="shared" si="28"/>
        <v/>
      </c>
      <c r="DD133" s="29" t="str">
        <f t="shared" si="29"/>
        <v/>
      </c>
      <c r="DE133" s="29" t="str">
        <f t="shared" si="30"/>
        <v/>
      </c>
    </row>
    <row r="134" spans="1:109">
      <c r="A134" s="9">
        <f t="shared" si="31"/>
        <v>45423</v>
      </c>
      <c r="B134" s="9" t="str">
        <f>IF(AND(formules!$K$29="sogarantykids",A134&gt;formules!$F$30),"",VLOOKUP(TEXT(A134,"jj/mm"),formules!B:C,2,FALSE))</f>
        <v>08/04-12/05</v>
      </c>
      <c r="C134" s="63" t="str">
        <f>IF(B134="","",IF(AND(A134&gt;'Maquette CGRP indicé'!$C$25-1,A134&lt;'Maquette CGRP indicé'!$D$25+1),"X",""))</f>
        <v/>
      </c>
      <c r="D134" s="63" t="str">
        <f>IF(B134="","",IF(AND(A134&gt;'Maquette CGRP indicé'!$C$26-1,A134&lt;'Maquette CGRP indicé'!$D$26+1),"X",""))</f>
        <v/>
      </c>
      <c r="E134" s="63" t="str">
        <f>IF(B134="","",IF(AND(A134&gt;'Maquette CGRP indicé'!$C$27-1,A134&lt;'Maquette CGRP indicé'!$D$27+1),"X",""))</f>
        <v/>
      </c>
      <c r="F134" s="63" t="str">
        <f>IF(B134="","",IF(AND(A134&gt;'Maquette CGRP indicé'!$C$28-1,A134&lt;'Maquette CGRP indicé'!$D$28+1),"X",""))</f>
        <v/>
      </c>
      <c r="G134" s="63" t="str">
        <f>IF(B134="","",IF(AND(A134&gt;'Maquette CGRP indicé'!$C$29-1,A134&lt;'Maquette CGRP indicé'!$D$29+1),"X",""))</f>
        <v/>
      </c>
      <c r="H134" s="63" t="str">
        <f>IF(B134="","",IF(AND(A134&gt;'Maquette CGRP indicé'!$C$30-1,A134&lt;'Maquette CGRP indicé'!$D$30+1),"X",""))</f>
        <v/>
      </c>
      <c r="I134" s="63" t="str">
        <f>IF(B134="","",IF(AND(A134&gt;'Maquette CGRP indicé'!$C$31-1,A134&lt;'Maquette CGRP indicé'!$D$31+1),"X",""))</f>
        <v/>
      </c>
      <c r="J134" s="63" t="str">
        <f>IF(B134="","",IF(AND(A134&gt;'Maquette CGRP indicé'!$C$32-1,A134&lt;'Maquette CGRP indicé'!$D$32+1),"X",""))</f>
        <v/>
      </c>
      <c r="K134" s="63" t="str">
        <f>IF(B134="","",IF(AND(A134&gt;'Maquette CGRP indicé'!$C$33-1,A134&lt;'Maquette CGRP indicé'!$D$33+1),"X",""))</f>
        <v/>
      </c>
      <c r="L134" s="63" t="str">
        <f>IF(B134="","",IF(AND(A134&gt;'Maquette CGRP indicé'!$C$34-1,A134&lt;'Maquette CGRP indicé'!$D$34+1),"X",""))</f>
        <v/>
      </c>
      <c r="M134" s="63" t="str">
        <f>IF(B134="","",IF(AND(A134&gt;'Maquette CGRP indicé'!$C$35-1,A134&lt;'Maquette CGRP indicé'!$D$35+1),"X",""))</f>
        <v/>
      </c>
      <c r="N134" s="63" t="str">
        <f>IF(B134="","",IF(AND(A134&gt;'Maquette CGRP indicé'!$C$36-1,A134&lt;'Maquette CGRP indicé'!$D$36+1),"X",""))</f>
        <v/>
      </c>
      <c r="O134" s="63" t="str">
        <f>IF(B134="","",IF(AND(A134&gt;'Maquette CGRP indicé'!$C$37-1,A134&lt;'Maquette CGRP indicé'!$D$37+1),"X",""))</f>
        <v/>
      </c>
      <c r="P134" s="63" t="str">
        <f>IF(B134="","",IF(AND(A134&gt;'Maquette CGRP indicé'!$C$38-1,A134&lt;'Maquette CGRP indicé'!$D$38+1),"X",""))</f>
        <v/>
      </c>
      <c r="Q134" s="63" t="str">
        <f>IF(B134="","",IF(AND(A134&gt;'Maquette CGRP indicé'!$C$39-1,A134&lt;'Maquette CGRP indicé'!$D$39+1),"X",""))</f>
        <v/>
      </c>
      <c r="W134" s="41" t="str">
        <f>IF(C134="","",'Maquette CGRP indicé'!$R$25)</f>
        <v/>
      </c>
      <c r="X134" s="42" t="str">
        <f>IF(D134="","",'Maquette CGRP indicé'!$R$26)</f>
        <v/>
      </c>
      <c r="Y134" s="42" t="str">
        <f>IF(E134="","",'Maquette CGRP indicé'!$R$27)</f>
        <v/>
      </c>
      <c r="Z134" s="42" t="str">
        <f>IF(F134="","",'Maquette CGRP indicé'!$R$28)</f>
        <v/>
      </c>
      <c r="AA134" s="42" t="str">
        <f>IF(G134="","",'Maquette CGRP indicé'!$R$29)</f>
        <v/>
      </c>
      <c r="AB134" s="42" t="str">
        <f>IF(H134="","",'Maquette CGRP indicé'!$R$30)</f>
        <v/>
      </c>
      <c r="AC134" s="42" t="str">
        <f>IF(I134="","",'Maquette CGRP indicé'!$R$31)</f>
        <v/>
      </c>
      <c r="AD134" s="42" t="str">
        <f>IF(J134="","",'Maquette CGRP indicé'!$R$32)</f>
        <v/>
      </c>
      <c r="AE134" s="42" t="str">
        <f>IF(K134="","",'Maquette CGRP indicé'!$R$33)</f>
        <v/>
      </c>
      <c r="AF134" s="42" t="str">
        <f>IF(L134="","",'Maquette CGRP indicé'!$R$34)</f>
        <v/>
      </c>
      <c r="AG134" s="42" t="str">
        <f>IF(M134="","",'Maquette CGRP indicé'!$R$35)</f>
        <v/>
      </c>
      <c r="AH134" s="42" t="str">
        <f>IF(N134="","",'Maquette CGRP indicé'!$R$36)</f>
        <v/>
      </c>
      <c r="AI134" s="42" t="str">
        <f>IF(O134="","",'Maquette CGRP indicé'!$R$37)</f>
        <v/>
      </c>
      <c r="AJ134" s="42" t="str">
        <f>IF(P134="","",'Maquette CGRP indicé'!$R$38)</f>
        <v/>
      </c>
      <c r="AK134" s="42" t="str">
        <f>IF(Q134="","",'Maquette CGRP indicé'!$R$39)</f>
        <v/>
      </c>
      <c r="AL134" s="64"/>
      <c r="AM134" s="64"/>
      <c r="AN134" s="64"/>
      <c r="AO134" s="64"/>
      <c r="AP134" s="65"/>
      <c r="AQ134" s="45" t="str">
        <f>IF(C134="","",'Maquette CGRP indicé'!$G$25)</f>
        <v/>
      </c>
      <c r="AR134" s="46" t="str">
        <f>IF(D134="","",'Maquette CGRP indicé'!$G$26)</f>
        <v/>
      </c>
      <c r="AS134" s="46" t="str">
        <f>IF(E134="","",'Maquette CGRP indicé'!$G$27)</f>
        <v/>
      </c>
      <c r="AT134" s="46" t="str">
        <f>IF(F134="","",'Maquette CGRP indicé'!$G$28)</f>
        <v/>
      </c>
      <c r="AU134" s="46" t="str">
        <f>IF(G134="","",'Maquette CGRP indicé'!$G$29)</f>
        <v/>
      </c>
      <c r="AV134" s="46" t="str">
        <f>IF(H134="","",'Maquette CGRP indicé'!$G$30)</f>
        <v/>
      </c>
      <c r="AW134" s="46" t="str">
        <f>IF(I134="","",'Maquette CGRP indicé'!$G$31)</f>
        <v/>
      </c>
      <c r="AX134" s="46" t="str">
        <f>IF(J134="","",'Maquette CGRP indicé'!$G$32)</f>
        <v/>
      </c>
      <c r="AY134" s="46" t="str">
        <f>IF(K134="","",'Maquette CGRP indicé'!$G$33)</f>
        <v/>
      </c>
      <c r="AZ134" s="46" t="str">
        <f>IF(L134="","",'Maquette CGRP indicé'!$G$34)</f>
        <v/>
      </c>
      <c r="BA134" s="46" t="str">
        <f>IF(M134="","",'Maquette CGRP indicé'!$G$35)</f>
        <v/>
      </c>
      <c r="BB134" s="46" t="str">
        <f>IF(N134="","",'Maquette CGRP indicé'!$G$36)</f>
        <v/>
      </c>
      <c r="BC134" s="46" t="str">
        <f>IF(O134="","",'Maquette CGRP indicé'!$G$37)</f>
        <v/>
      </c>
      <c r="BD134" s="46" t="str">
        <f>IF(P134="","",'Maquette CGRP indicé'!$G$38)</f>
        <v/>
      </c>
      <c r="BE134" s="46" t="str">
        <f>IF(Q134="","",'Maquette CGRP indicé'!$G$39)</f>
        <v/>
      </c>
      <c r="BF134" s="68"/>
      <c r="BG134" s="68"/>
      <c r="BH134" s="68"/>
      <c r="BI134" s="68"/>
      <c r="BJ134" s="69"/>
      <c r="BK134" s="48" t="str">
        <f>IF(C134="","",'Maquette CGRP indicé'!$H$25)</f>
        <v/>
      </c>
      <c r="BL134" s="49" t="str">
        <f>IF(D134="","",'Maquette CGRP indicé'!$H$26)</f>
        <v/>
      </c>
      <c r="BM134" s="49" t="str">
        <f>IF(E134="","",'Maquette CGRP indicé'!$H$27)</f>
        <v/>
      </c>
      <c r="BN134" s="49" t="str">
        <f>IF(F134="","",'Maquette CGRP indicé'!$H$28)</f>
        <v/>
      </c>
      <c r="BO134" s="49" t="str">
        <f>IF(G134="","",'Maquette CGRP indicé'!$H$29)</f>
        <v/>
      </c>
      <c r="BP134" s="49" t="str">
        <f>IF(H134="","",'Maquette CGRP indicé'!$H$30)</f>
        <v/>
      </c>
      <c r="BQ134" s="49" t="str">
        <f>IF(I134="","",'Maquette CGRP indicé'!$H$31)</f>
        <v/>
      </c>
      <c r="BR134" s="49" t="str">
        <f>IF(J134="","",'Maquette CGRP indicé'!$H$32)</f>
        <v/>
      </c>
      <c r="BS134" s="49" t="str">
        <f>IF(K134="","",'Maquette CGRP indicé'!$H$33)</f>
        <v/>
      </c>
      <c r="BT134" s="49" t="str">
        <f>IF(L134="","",'Maquette CGRP indicé'!$H$34)</f>
        <v/>
      </c>
      <c r="BU134" s="49" t="str">
        <f>IF(M134="","",'Maquette CGRP indicé'!$H$35)</f>
        <v/>
      </c>
      <c r="BV134" s="49" t="str">
        <f>IF(N134="","",'Maquette CGRP indicé'!$H$36)</f>
        <v/>
      </c>
      <c r="BW134" s="49" t="str">
        <f>IF(O134="","",'Maquette CGRP indicé'!$H$37)</f>
        <v/>
      </c>
      <c r="BX134" s="49" t="str">
        <f>IF(P134="","",'Maquette CGRP indicé'!$H$38)</f>
        <v/>
      </c>
      <c r="BY134" s="49" t="str">
        <f>IF(Q134="","",'Maquette CGRP indicé'!$H$39)</f>
        <v/>
      </c>
      <c r="BZ134" s="72"/>
      <c r="CA134" s="72"/>
      <c r="CB134" s="72"/>
      <c r="CC134" s="72"/>
      <c r="CD134" s="73"/>
      <c r="CE134" s="38" t="str">
        <f>IF(C134="","",'Maquette CGRP indicé'!$I$25)</f>
        <v/>
      </c>
      <c r="CF134" s="39" t="str">
        <f>IF(D134="","",'Maquette CGRP indicé'!$I$26)</f>
        <v/>
      </c>
      <c r="CG134" s="39" t="str">
        <f>IF(E134="","",'Maquette CGRP indicé'!$I$27)</f>
        <v/>
      </c>
      <c r="CH134" s="39" t="str">
        <f>IF(F134="","",'Maquette CGRP indicé'!$I$28)</f>
        <v/>
      </c>
      <c r="CI134" s="39" t="str">
        <f>IF(G134="","",'Maquette CGRP indicé'!$I$29)</f>
        <v/>
      </c>
      <c r="CJ134" s="39" t="str">
        <f>IF(H134="","",'Maquette CGRP indicé'!$I$30)</f>
        <v/>
      </c>
      <c r="CK134" s="39" t="str">
        <f>IF(I134="","",'Maquette CGRP indicé'!$I$31)</f>
        <v/>
      </c>
      <c r="CL134" s="39" t="str">
        <f>IF(J134="","",'Maquette CGRP indicé'!$I$32)</f>
        <v/>
      </c>
      <c r="CM134" s="39" t="str">
        <f>IF(K134="","",'Maquette CGRP indicé'!$I$33)</f>
        <v/>
      </c>
      <c r="CN134" s="39" t="str">
        <f>IF(L134="","",'Maquette CGRP indicé'!$I$34)</f>
        <v/>
      </c>
      <c r="CO134" s="39" t="str">
        <f>IF(M134="","",'Maquette CGRP indicé'!$I$35)</f>
        <v/>
      </c>
      <c r="CP134" s="39" t="str">
        <f>IF(N134="","",'Maquette CGRP indicé'!$I$36)</f>
        <v/>
      </c>
      <c r="CQ134" s="39" t="str">
        <f>IF(O134="","",'Maquette CGRP indicé'!$I$37)</f>
        <v/>
      </c>
      <c r="CR134" s="39" t="str">
        <f>IF(P134="","",'Maquette CGRP indicé'!$I$38)</f>
        <v/>
      </c>
      <c r="CS134" s="39" t="str">
        <f>IF(Q134="","",'Maquette CGRP indicé'!$I$39)</f>
        <v/>
      </c>
      <c r="CT134" s="68"/>
      <c r="CU134" s="68"/>
      <c r="CV134" s="68"/>
      <c r="CW134" s="68"/>
      <c r="CX134" s="69"/>
      <c r="CY134" s="1">
        <f t="shared" si="24"/>
        <v>45423</v>
      </c>
      <c r="CZ134" s="1" t="str">
        <f t="shared" si="25"/>
        <v>08/04-12/05</v>
      </c>
      <c r="DA134" s="22" t="str">
        <f t="shared" si="26"/>
        <v/>
      </c>
      <c r="DB134" s="22" t="str">
        <f t="shared" si="27"/>
        <v/>
      </c>
      <c r="DC134" s="29" t="str">
        <f t="shared" si="28"/>
        <v/>
      </c>
      <c r="DD134" s="29" t="str">
        <f t="shared" si="29"/>
        <v/>
      </c>
      <c r="DE134" s="29" t="str">
        <f t="shared" si="30"/>
        <v/>
      </c>
    </row>
    <row r="135" spans="1:109">
      <c r="A135" s="9">
        <f t="shared" si="31"/>
        <v>45424</v>
      </c>
      <c r="B135" s="9" t="str">
        <f>IF(AND(formules!$K$29="sogarantykids",A135&gt;formules!$F$30),"",VLOOKUP(TEXT(A135,"jj/mm"),formules!B:C,2,FALSE))</f>
        <v>08/04-12/05</v>
      </c>
      <c r="C135" s="63" t="str">
        <f>IF(B135="","",IF(AND(A135&gt;'Maquette CGRP indicé'!$C$25-1,A135&lt;'Maquette CGRP indicé'!$D$25+1),"X",""))</f>
        <v/>
      </c>
      <c r="D135" s="63" t="str">
        <f>IF(B135="","",IF(AND(A135&gt;'Maquette CGRP indicé'!$C$26-1,A135&lt;'Maquette CGRP indicé'!$D$26+1),"X",""))</f>
        <v/>
      </c>
      <c r="E135" s="63" t="str">
        <f>IF(B135="","",IF(AND(A135&gt;'Maquette CGRP indicé'!$C$27-1,A135&lt;'Maquette CGRP indicé'!$D$27+1),"X",""))</f>
        <v/>
      </c>
      <c r="F135" s="63" t="str">
        <f>IF(B135="","",IF(AND(A135&gt;'Maquette CGRP indicé'!$C$28-1,A135&lt;'Maquette CGRP indicé'!$D$28+1),"X",""))</f>
        <v/>
      </c>
      <c r="G135" s="63" t="str">
        <f>IF(B135="","",IF(AND(A135&gt;'Maquette CGRP indicé'!$C$29-1,A135&lt;'Maquette CGRP indicé'!$D$29+1),"X",""))</f>
        <v/>
      </c>
      <c r="H135" s="63" t="str">
        <f>IF(B135="","",IF(AND(A135&gt;'Maquette CGRP indicé'!$C$30-1,A135&lt;'Maquette CGRP indicé'!$D$30+1),"X",""))</f>
        <v/>
      </c>
      <c r="I135" s="63" t="str">
        <f>IF(B135="","",IF(AND(A135&gt;'Maquette CGRP indicé'!$C$31-1,A135&lt;'Maquette CGRP indicé'!$D$31+1),"X",""))</f>
        <v/>
      </c>
      <c r="J135" s="63" t="str">
        <f>IF(B135="","",IF(AND(A135&gt;'Maquette CGRP indicé'!$C$32-1,A135&lt;'Maquette CGRP indicé'!$D$32+1),"X",""))</f>
        <v/>
      </c>
      <c r="K135" s="63" t="str">
        <f>IF(B135="","",IF(AND(A135&gt;'Maquette CGRP indicé'!$C$33-1,A135&lt;'Maquette CGRP indicé'!$D$33+1),"X",""))</f>
        <v/>
      </c>
      <c r="L135" s="63" t="str">
        <f>IF(B135="","",IF(AND(A135&gt;'Maquette CGRP indicé'!$C$34-1,A135&lt;'Maquette CGRP indicé'!$D$34+1),"X",""))</f>
        <v/>
      </c>
      <c r="M135" s="63" t="str">
        <f>IF(B135="","",IF(AND(A135&gt;'Maquette CGRP indicé'!$C$35-1,A135&lt;'Maquette CGRP indicé'!$D$35+1),"X",""))</f>
        <v/>
      </c>
      <c r="N135" s="63" t="str">
        <f>IF(B135="","",IF(AND(A135&gt;'Maquette CGRP indicé'!$C$36-1,A135&lt;'Maquette CGRP indicé'!$D$36+1),"X",""))</f>
        <v/>
      </c>
      <c r="O135" s="63" t="str">
        <f>IF(B135="","",IF(AND(A135&gt;'Maquette CGRP indicé'!$C$37-1,A135&lt;'Maquette CGRP indicé'!$D$37+1),"X",""))</f>
        <v/>
      </c>
      <c r="P135" s="63" t="str">
        <f>IF(B135="","",IF(AND(A135&gt;'Maquette CGRP indicé'!$C$38-1,A135&lt;'Maquette CGRP indicé'!$D$38+1),"X",""))</f>
        <v/>
      </c>
      <c r="Q135" s="63" t="str">
        <f>IF(B135="","",IF(AND(A135&gt;'Maquette CGRP indicé'!$C$39-1,A135&lt;'Maquette CGRP indicé'!$D$39+1),"X",""))</f>
        <v/>
      </c>
      <c r="W135" s="41" t="str">
        <f>IF(C135="","",'Maquette CGRP indicé'!$R$25)</f>
        <v/>
      </c>
      <c r="X135" s="42" t="str">
        <f>IF(D135="","",'Maquette CGRP indicé'!$R$26)</f>
        <v/>
      </c>
      <c r="Y135" s="42" t="str">
        <f>IF(E135="","",'Maquette CGRP indicé'!$R$27)</f>
        <v/>
      </c>
      <c r="Z135" s="42" t="str">
        <f>IF(F135="","",'Maquette CGRP indicé'!$R$28)</f>
        <v/>
      </c>
      <c r="AA135" s="42" t="str">
        <f>IF(G135="","",'Maquette CGRP indicé'!$R$29)</f>
        <v/>
      </c>
      <c r="AB135" s="42" t="str">
        <f>IF(H135="","",'Maquette CGRP indicé'!$R$30)</f>
        <v/>
      </c>
      <c r="AC135" s="42" t="str">
        <f>IF(I135="","",'Maquette CGRP indicé'!$R$31)</f>
        <v/>
      </c>
      <c r="AD135" s="42" t="str">
        <f>IF(J135="","",'Maquette CGRP indicé'!$R$32)</f>
        <v/>
      </c>
      <c r="AE135" s="42" t="str">
        <f>IF(K135="","",'Maquette CGRP indicé'!$R$33)</f>
        <v/>
      </c>
      <c r="AF135" s="42" t="str">
        <f>IF(L135="","",'Maquette CGRP indicé'!$R$34)</f>
        <v/>
      </c>
      <c r="AG135" s="42" t="str">
        <f>IF(M135="","",'Maquette CGRP indicé'!$R$35)</f>
        <v/>
      </c>
      <c r="AH135" s="42" t="str">
        <f>IF(N135="","",'Maquette CGRP indicé'!$R$36)</f>
        <v/>
      </c>
      <c r="AI135" s="42" t="str">
        <f>IF(O135="","",'Maquette CGRP indicé'!$R$37)</f>
        <v/>
      </c>
      <c r="AJ135" s="42" t="str">
        <f>IF(P135="","",'Maquette CGRP indicé'!$R$38)</f>
        <v/>
      </c>
      <c r="AK135" s="42" t="str">
        <f>IF(Q135="","",'Maquette CGRP indicé'!$R$39)</f>
        <v/>
      </c>
      <c r="AL135" s="64"/>
      <c r="AM135" s="64"/>
      <c r="AN135" s="64"/>
      <c r="AO135" s="64"/>
      <c r="AP135" s="65"/>
      <c r="AQ135" s="45" t="str">
        <f>IF(C135="","",'Maquette CGRP indicé'!$G$25)</f>
        <v/>
      </c>
      <c r="AR135" s="46" t="str">
        <f>IF(D135="","",'Maquette CGRP indicé'!$G$26)</f>
        <v/>
      </c>
      <c r="AS135" s="46" t="str">
        <f>IF(E135="","",'Maquette CGRP indicé'!$G$27)</f>
        <v/>
      </c>
      <c r="AT135" s="46" t="str">
        <f>IF(F135="","",'Maquette CGRP indicé'!$G$28)</f>
        <v/>
      </c>
      <c r="AU135" s="46" t="str">
        <f>IF(G135="","",'Maquette CGRP indicé'!$G$29)</f>
        <v/>
      </c>
      <c r="AV135" s="46" t="str">
        <f>IF(H135="","",'Maquette CGRP indicé'!$G$30)</f>
        <v/>
      </c>
      <c r="AW135" s="46" t="str">
        <f>IF(I135="","",'Maquette CGRP indicé'!$G$31)</f>
        <v/>
      </c>
      <c r="AX135" s="46" t="str">
        <f>IF(J135="","",'Maquette CGRP indicé'!$G$32)</f>
        <v/>
      </c>
      <c r="AY135" s="46" t="str">
        <f>IF(K135="","",'Maquette CGRP indicé'!$G$33)</f>
        <v/>
      </c>
      <c r="AZ135" s="46" t="str">
        <f>IF(L135="","",'Maquette CGRP indicé'!$G$34)</f>
        <v/>
      </c>
      <c r="BA135" s="46" t="str">
        <f>IF(M135="","",'Maquette CGRP indicé'!$G$35)</f>
        <v/>
      </c>
      <c r="BB135" s="46" t="str">
        <f>IF(N135="","",'Maquette CGRP indicé'!$G$36)</f>
        <v/>
      </c>
      <c r="BC135" s="46" t="str">
        <f>IF(O135="","",'Maquette CGRP indicé'!$G$37)</f>
        <v/>
      </c>
      <c r="BD135" s="46" t="str">
        <f>IF(P135="","",'Maquette CGRP indicé'!$G$38)</f>
        <v/>
      </c>
      <c r="BE135" s="46" t="str">
        <f>IF(Q135="","",'Maquette CGRP indicé'!$G$39)</f>
        <v/>
      </c>
      <c r="BF135" s="68"/>
      <c r="BG135" s="68"/>
      <c r="BH135" s="68"/>
      <c r="BI135" s="68"/>
      <c r="BJ135" s="69"/>
      <c r="BK135" s="48" t="str">
        <f>IF(C135="","",'Maquette CGRP indicé'!$H$25)</f>
        <v/>
      </c>
      <c r="BL135" s="49" t="str">
        <f>IF(D135="","",'Maquette CGRP indicé'!$H$26)</f>
        <v/>
      </c>
      <c r="BM135" s="49" t="str">
        <f>IF(E135="","",'Maquette CGRP indicé'!$H$27)</f>
        <v/>
      </c>
      <c r="BN135" s="49" t="str">
        <f>IF(F135="","",'Maquette CGRP indicé'!$H$28)</f>
        <v/>
      </c>
      <c r="BO135" s="49" t="str">
        <f>IF(G135="","",'Maquette CGRP indicé'!$H$29)</f>
        <v/>
      </c>
      <c r="BP135" s="49" t="str">
        <f>IF(H135="","",'Maquette CGRP indicé'!$H$30)</f>
        <v/>
      </c>
      <c r="BQ135" s="49" t="str">
        <f>IF(I135="","",'Maquette CGRP indicé'!$H$31)</f>
        <v/>
      </c>
      <c r="BR135" s="49" t="str">
        <f>IF(J135="","",'Maquette CGRP indicé'!$H$32)</f>
        <v/>
      </c>
      <c r="BS135" s="49" t="str">
        <f>IF(K135="","",'Maquette CGRP indicé'!$H$33)</f>
        <v/>
      </c>
      <c r="BT135" s="49" t="str">
        <f>IF(L135="","",'Maquette CGRP indicé'!$H$34)</f>
        <v/>
      </c>
      <c r="BU135" s="49" t="str">
        <f>IF(M135="","",'Maquette CGRP indicé'!$H$35)</f>
        <v/>
      </c>
      <c r="BV135" s="49" t="str">
        <f>IF(N135="","",'Maquette CGRP indicé'!$H$36)</f>
        <v/>
      </c>
      <c r="BW135" s="49" t="str">
        <f>IF(O135="","",'Maquette CGRP indicé'!$H$37)</f>
        <v/>
      </c>
      <c r="BX135" s="49" t="str">
        <f>IF(P135="","",'Maquette CGRP indicé'!$H$38)</f>
        <v/>
      </c>
      <c r="BY135" s="49" t="str">
        <f>IF(Q135="","",'Maquette CGRP indicé'!$H$39)</f>
        <v/>
      </c>
      <c r="BZ135" s="72"/>
      <c r="CA135" s="72"/>
      <c r="CB135" s="72"/>
      <c r="CC135" s="72"/>
      <c r="CD135" s="73"/>
      <c r="CE135" s="38" t="str">
        <f>IF(C135="","",'Maquette CGRP indicé'!$I$25)</f>
        <v/>
      </c>
      <c r="CF135" s="39" t="str">
        <f>IF(D135="","",'Maquette CGRP indicé'!$I$26)</f>
        <v/>
      </c>
      <c r="CG135" s="39" t="str">
        <f>IF(E135="","",'Maquette CGRP indicé'!$I$27)</f>
        <v/>
      </c>
      <c r="CH135" s="39" t="str">
        <f>IF(F135="","",'Maquette CGRP indicé'!$I$28)</f>
        <v/>
      </c>
      <c r="CI135" s="39" t="str">
        <f>IF(G135="","",'Maquette CGRP indicé'!$I$29)</f>
        <v/>
      </c>
      <c r="CJ135" s="39" t="str">
        <f>IF(H135="","",'Maquette CGRP indicé'!$I$30)</f>
        <v/>
      </c>
      <c r="CK135" s="39" t="str">
        <f>IF(I135="","",'Maquette CGRP indicé'!$I$31)</f>
        <v/>
      </c>
      <c r="CL135" s="39" t="str">
        <f>IF(J135="","",'Maquette CGRP indicé'!$I$32)</f>
        <v/>
      </c>
      <c r="CM135" s="39" t="str">
        <f>IF(K135="","",'Maquette CGRP indicé'!$I$33)</f>
        <v/>
      </c>
      <c r="CN135" s="39" t="str">
        <f>IF(L135="","",'Maquette CGRP indicé'!$I$34)</f>
        <v/>
      </c>
      <c r="CO135" s="39" t="str">
        <f>IF(M135="","",'Maquette CGRP indicé'!$I$35)</f>
        <v/>
      </c>
      <c r="CP135" s="39" t="str">
        <f>IF(N135="","",'Maquette CGRP indicé'!$I$36)</f>
        <v/>
      </c>
      <c r="CQ135" s="39" t="str">
        <f>IF(O135="","",'Maquette CGRP indicé'!$I$37)</f>
        <v/>
      </c>
      <c r="CR135" s="39" t="str">
        <f>IF(P135="","",'Maquette CGRP indicé'!$I$38)</f>
        <v/>
      </c>
      <c r="CS135" s="39" t="str">
        <f>IF(Q135="","",'Maquette CGRP indicé'!$I$39)</f>
        <v/>
      </c>
      <c r="CT135" s="68"/>
      <c r="CU135" s="68"/>
      <c r="CV135" s="68"/>
      <c r="CW135" s="68"/>
      <c r="CX135" s="69"/>
      <c r="CY135" s="1">
        <f t="shared" si="24"/>
        <v>45424</v>
      </c>
      <c r="CZ135" s="1" t="str">
        <f t="shared" si="25"/>
        <v>08/04-12/05</v>
      </c>
      <c r="DA135" s="22" t="str">
        <f t="shared" si="26"/>
        <v/>
      </c>
      <c r="DB135" s="22" t="str">
        <f t="shared" si="27"/>
        <v/>
      </c>
      <c r="DC135" s="29" t="str">
        <f t="shared" si="28"/>
        <v/>
      </c>
      <c r="DD135" s="29" t="str">
        <f t="shared" si="29"/>
        <v/>
      </c>
      <c r="DE135" s="29" t="str">
        <f t="shared" si="30"/>
        <v/>
      </c>
    </row>
    <row r="136" spans="1:109">
      <c r="A136" s="9">
        <f t="shared" si="31"/>
        <v>45425</v>
      </c>
      <c r="B136" s="9" t="str">
        <f>IF(AND(formules!$K$29="sogarantykids",A136&gt;formules!$F$30),"",VLOOKUP(TEXT(A136,"jj/mm"),formules!B:C,2,FALSE))</f>
        <v>13/05-19/05</v>
      </c>
      <c r="C136" s="63" t="str">
        <f>IF(B136="","",IF(AND(A136&gt;'Maquette CGRP indicé'!$C$25-1,A136&lt;'Maquette CGRP indicé'!$D$25+1),"X",""))</f>
        <v/>
      </c>
      <c r="D136" s="63" t="str">
        <f>IF(B136="","",IF(AND(A136&gt;'Maquette CGRP indicé'!$C$26-1,A136&lt;'Maquette CGRP indicé'!$D$26+1),"X",""))</f>
        <v/>
      </c>
      <c r="E136" s="63" t="str">
        <f>IF(B136="","",IF(AND(A136&gt;'Maquette CGRP indicé'!$C$27-1,A136&lt;'Maquette CGRP indicé'!$D$27+1),"X",""))</f>
        <v/>
      </c>
      <c r="F136" s="63" t="str">
        <f>IF(B136="","",IF(AND(A136&gt;'Maquette CGRP indicé'!$C$28-1,A136&lt;'Maquette CGRP indicé'!$D$28+1),"X",""))</f>
        <v/>
      </c>
      <c r="G136" s="63" t="str">
        <f>IF(B136="","",IF(AND(A136&gt;'Maquette CGRP indicé'!$C$29-1,A136&lt;'Maquette CGRP indicé'!$D$29+1),"X",""))</f>
        <v/>
      </c>
      <c r="H136" s="63" t="str">
        <f>IF(B136="","",IF(AND(A136&gt;'Maquette CGRP indicé'!$C$30-1,A136&lt;'Maquette CGRP indicé'!$D$30+1),"X",""))</f>
        <v/>
      </c>
      <c r="I136" s="63" t="str">
        <f>IF(B136="","",IF(AND(A136&gt;'Maquette CGRP indicé'!$C$31-1,A136&lt;'Maquette CGRP indicé'!$D$31+1),"X",""))</f>
        <v/>
      </c>
      <c r="J136" s="63" t="str">
        <f>IF(B136="","",IF(AND(A136&gt;'Maquette CGRP indicé'!$C$32-1,A136&lt;'Maquette CGRP indicé'!$D$32+1),"X",""))</f>
        <v/>
      </c>
      <c r="K136" s="63" t="str">
        <f>IF(B136="","",IF(AND(A136&gt;'Maquette CGRP indicé'!$C$33-1,A136&lt;'Maquette CGRP indicé'!$D$33+1),"X",""))</f>
        <v/>
      </c>
      <c r="L136" s="63" t="str">
        <f>IF(B136="","",IF(AND(A136&gt;'Maquette CGRP indicé'!$C$34-1,A136&lt;'Maquette CGRP indicé'!$D$34+1),"X",""))</f>
        <v/>
      </c>
      <c r="M136" s="63" t="str">
        <f>IF(B136="","",IF(AND(A136&gt;'Maquette CGRP indicé'!$C$35-1,A136&lt;'Maquette CGRP indicé'!$D$35+1),"X",""))</f>
        <v/>
      </c>
      <c r="N136" s="63" t="str">
        <f>IF(B136="","",IF(AND(A136&gt;'Maquette CGRP indicé'!$C$36-1,A136&lt;'Maquette CGRP indicé'!$D$36+1),"X",""))</f>
        <v/>
      </c>
      <c r="O136" s="63" t="str">
        <f>IF(B136="","",IF(AND(A136&gt;'Maquette CGRP indicé'!$C$37-1,A136&lt;'Maquette CGRP indicé'!$D$37+1),"X",""))</f>
        <v/>
      </c>
      <c r="P136" s="63" t="str">
        <f>IF(B136="","",IF(AND(A136&gt;'Maquette CGRP indicé'!$C$38-1,A136&lt;'Maquette CGRP indicé'!$D$38+1),"X",""))</f>
        <v/>
      </c>
      <c r="Q136" s="63" t="str">
        <f>IF(B136="","",IF(AND(A136&gt;'Maquette CGRP indicé'!$C$39-1,A136&lt;'Maquette CGRP indicé'!$D$39+1),"X",""))</f>
        <v/>
      </c>
      <c r="W136" s="41" t="str">
        <f>IF(C136="","",'Maquette CGRP indicé'!$R$25)</f>
        <v/>
      </c>
      <c r="X136" s="42" t="str">
        <f>IF(D136="","",'Maquette CGRP indicé'!$R$26)</f>
        <v/>
      </c>
      <c r="Y136" s="42" t="str">
        <f>IF(E136="","",'Maquette CGRP indicé'!$R$27)</f>
        <v/>
      </c>
      <c r="Z136" s="42" t="str">
        <f>IF(F136="","",'Maquette CGRP indicé'!$R$28)</f>
        <v/>
      </c>
      <c r="AA136" s="42" t="str">
        <f>IF(G136="","",'Maquette CGRP indicé'!$R$29)</f>
        <v/>
      </c>
      <c r="AB136" s="42" t="str">
        <f>IF(H136="","",'Maquette CGRP indicé'!$R$30)</f>
        <v/>
      </c>
      <c r="AC136" s="42" t="str">
        <f>IF(I136="","",'Maquette CGRP indicé'!$R$31)</f>
        <v/>
      </c>
      <c r="AD136" s="42" t="str">
        <f>IF(J136="","",'Maquette CGRP indicé'!$R$32)</f>
        <v/>
      </c>
      <c r="AE136" s="42" t="str">
        <f>IF(K136="","",'Maquette CGRP indicé'!$R$33)</f>
        <v/>
      </c>
      <c r="AF136" s="42" t="str">
        <f>IF(L136="","",'Maquette CGRP indicé'!$R$34)</f>
        <v/>
      </c>
      <c r="AG136" s="42" t="str">
        <f>IF(M136="","",'Maquette CGRP indicé'!$R$35)</f>
        <v/>
      </c>
      <c r="AH136" s="42" t="str">
        <f>IF(N136="","",'Maquette CGRP indicé'!$R$36)</f>
        <v/>
      </c>
      <c r="AI136" s="42" t="str">
        <f>IF(O136="","",'Maquette CGRP indicé'!$R$37)</f>
        <v/>
      </c>
      <c r="AJ136" s="42" t="str">
        <f>IF(P136="","",'Maquette CGRP indicé'!$R$38)</f>
        <v/>
      </c>
      <c r="AK136" s="42" t="str">
        <f>IF(Q136="","",'Maquette CGRP indicé'!$R$39)</f>
        <v/>
      </c>
      <c r="AL136" s="64"/>
      <c r="AM136" s="64"/>
      <c r="AN136" s="64"/>
      <c r="AO136" s="64"/>
      <c r="AP136" s="65"/>
      <c r="AQ136" s="45" t="str">
        <f>IF(C136="","",'Maquette CGRP indicé'!$G$25)</f>
        <v/>
      </c>
      <c r="AR136" s="46" t="str">
        <f>IF(D136="","",'Maquette CGRP indicé'!$G$26)</f>
        <v/>
      </c>
      <c r="AS136" s="46" t="str">
        <f>IF(E136="","",'Maquette CGRP indicé'!$G$27)</f>
        <v/>
      </c>
      <c r="AT136" s="46" t="str">
        <f>IF(F136="","",'Maquette CGRP indicé'!$G$28)</f>
        <v/>
      </c>
      <c r="AU136" s="46" t="str">
        <f>IF(G136="","",'Maquette CGRP indicé'!$G$29)</f>
        <v/>
      </c>
      <c r="AV136" s="46" t="str">
        <f>IF(H136="","",'Maquette CGRP indicé'!$G$30)</f>
        <v/>
      </c>
      <c r="AW136" s="46" t="str">
        <f>IF(I136="","",'Maquette CGRP indicé'!$G$31)</f>
        <v/>
      </c>
      <c r="AX136" s="46" t="str">
        <f>IF(J136="","",'Maquette CGRP indicé'!$G$32)</f>
        <v/>
      </c>
      <c r="AY136" s="46" t="str">
        <f>IF(K136="","",'Maquette CGRP indicé'!$G$33)</f>
        <v/>
      </c>
      <c r="AZ136" s="46" t="str">
        <f>IF(L136="","",'Maquette CGRP indicé'!$G$34)</f>
        <v/>
      </c>
      <c r="BA136" s="46" t="str">
        <f>IF(M136="","",'Maquette CGRP indicé'!$G$35)</f>
        <v/>
      </c>
      <c r="BB136" s="46" t="str">
        <f>IF(N136="","",'Maquette CGRP indicé'!$G$36)</f>
        <v/>
      </c>
      <c r="BC136" s="46" t="str">
        <f>IF(O136="","",'Maquette CGRP indicé'!$G$37)</f>
        <v/>
      </c>
      <c r="BD136" s="46" t="str">
        <f>IF(P136="","",'Maquette CGRP indicé'!$G$38)</f>
        <v/>
      </c>
      <c r="BE136" s="46" t="str">
        <f>IF(Q136="","",'Maquette CGRP indicé'!$G$39)</f>
        <v/>
      </c>
      <c r="BF136" s="68"/>
      <c r="BG136" s="68"/>
      <c r="BH136" s="68"/>
      <c r="BI136" s="68"/>
      <c r="BJ136" s="69"/>
      <c r="BK136" s="48" t="str">
        <f>IF(C136="","",'Maquette CGRP indicé'!$H$25)</f>
        <v/>
      </c>
      <c r="BL136" s="49" t="str">
        <f>IF(D136="","",'Maquette CGRP indicé'!$H$26)</f>
        <v/>
      </c>
      <c r="BM136" s="49" t="str">
        <f>IF(E136="","",'Maquette CGRP indicé'!$H$27)</f>
        <v/>
      </c>
      <c r="BN136" s="49" t="str">
        <f>IF(F136="","",'Maquette CGRP indicé'!$H$28)</f>
        <v/>
      </c>
      <c r="BO136" s="49" t="str">
        <f>IF(G136="","",'Maquette CGRP indicé'!$H$29)</f>
        <v/>
      </c>
      <c r="BP136" s="49" t="str">
        <f>IF(H136="","",'Maquette CGRP indicé'!$H$30)</f>
        <v/>
      </c>
      <c r="BQ136" s="49" t="str">
        <f>IF(I136="","",'Maquette CGRP indicé'!$H$31)</f>
        <v/>
      </c>
      <c r="BR136" s="49" t="str">
        <f>IF(J136="","",'Maquette CGRP indicé'!$H$32)</f>
        <v/>
      </c>
      <c r="BS136" s="49" t="str">
        <f>IF(K136="","",'Maquette CGRP indicé'!$H$33)</f>
        <v/>
      </c>
      <c r="BT136" s="49" t="str">
        <f>IF(L136="","",'Maquette CGRP indicé'!$H$34)</f>
        <v/>
      </c>
      <c r="BU136" s="49" t="str">
        <f>IF(M136="","",'Maquette CGRP indicé'!$H$35)</f>
        <v/>
      </c>
      <c r="BV136" s="49" t="str">
        <f>IF(N136="","",'Maquette CGRP indicé'!$H$36)</f>
        <v/>
      </c>
      <c r="BW136" s="49" t="str">
        <f>IF(O136="","",'Maquette CGRP indicé'!$H$37)</f>
        <v/>
      </c>
      <c r="BX136" s="49" t="str">
        <f>IF(P136="","",'Maquette CGRP indicé'!$H$38)</f>
        <v/>
      </c>
      <c r="BY136" s="49" t="str">
        <f>IF(Q136="","",'Maquette CGRP indicé'!$H$39)</f>
        <v/>
      </c>
      <c r="BZ136" s="72"/>
      <c r="CA136" s="72"/>
      <c r="CB136" s="72"/>
      <c r="CC136" s="72"/>
      <c r="CD136" s="73"/>
      <c r="CE136" s="38" t="str">
        <f>IF(C136="","",'Maquette CGRP indicé'!$I$25)</f>
        <v/>
      </c>
      <c r="CF136" s="39" t="str">
        <f>IF(D136="","",'Maquette CGRP indicé'!$I$26)</f>
        <v/>
      </c>
      <c r="CG136" s="39" t="str">
        <f>IF(E136="","",'Maquette CGRP indicé'!$I$27)</f>
        <v/>
      </c>
      <c r="CH136" s="39" t="str">
        <f>IF(F136="","",'Maquette CGRP indicé'!$I$28)</f>
        <v/>
      </c>
      <c r="CI136" s="39" t="str">
        <f>IF(G136="","",'Maquette CGRP indicé'!$I$29)</f>
        <v/>
      </c>
      <c r="CJ136" s="39" t="str">
        <f>IF(H136="","",'Maquette CGRP indicé'!$I$30)</f>
        <v/>
      </c>
      <c r="CK136" s="39" t="str">
        <f>IF(I136="","",'Maquette CGRP indicé'!$I$31)</f>
        <v/>
      </c>
      <c r="CL136" s="39" t="str">
        <f>IF(J136="","",'Maquette CGRP indicé'!$I$32)</f>
        <v/>
      </c>
      <c r="CM136" s="39" t="str">
        <f>IF(K136="","",'Maquette CGRP indicé'!$I$33)</f>
        <v/>
      </c>
      <c r="CN136" s="39" t="str">
        <f>IF(L136="","",'Maquette CGRP indicé'!$I$34)</f>
        <v/>
      </c>
      <c r="CO136" s="39" t="str">
        <f>IF(M136="","",'Maquette CGRP indicé'!$I$35)</f>
        <v/>
      </c>
      <c r="CP136" s="39" t="str">
        <f>IF(N136="","",'Maquette CGRP indicé'!$I$36)</f>
        <v/>
      </c>
      <c r="CQ136" s="39" t="str">
        <f>IF(O136="","",'Maquette CGRP indicé'!$I$37)</f>
        <v/>
      </c>
      <c r="CR136" s="39" t="str">
        <f>IF(P136="","",'Maquette CGRP indicé'!$I$38)</f>
        <v/>
      </c>
      <c r="CS136" s="39" t="str">
        <f>IF(Q136="","",'Maquette CGRP indicé'!$I$39)</f>
        <v/>
      </c>
      <c r="CT136" s="68"/>
      <c r="CU136" s="68"/>
      <c r="CV136" s="68"/>
      <c r="CW136" s="68"/>
      <c r="CX136" s="69"/>
      <c r="CY136" s="1">
        <f t="shared" si="24"/>
        <v>45425</v>
      </c>
      <c r="CZ136" s="1" t="str">
        <f t="shared" si="25"/>
        <v>13/05-19/05</v>
      </c>
      <c r="DA136" s="22" t="str">
        <f t="shared" si="26"/>
        <v/>
      </c>
      <c r="DB136" s="22" t="str">
        <f t="shared" si="27"/>
        <v/>
      </c>
      <c r="DC136" s="29" t="str">
        <f t="shared" si="28"/>
        <v/>
      </c>
      <c r="DD136" s="29" t="str">
        <f t="shared" si="29"/>
        <v/>
      </c>
      <c r="DE136" s="29" t="str">
        <f t="shared" si="30"/>
        <v/>
      </c>
    </row>
    <row r="137" spans="1:109">
      <c r="A137" s="9">
        <f t="shared" si="31"/>
        <v>45426</v>
      </c>
      <c r="B137" s="9" t="str">
        <f>IF(AND(formules!$K$29="sogarantykids",A137&gt;formules!$F$30),"",VLOOKUP(TEXT(A137,"jj/mm"),formules!B:C,2,FALSE))</f>
        <v>13/05-19/05</v>
      </c>
      <c r="C137" s="63" t="str">
        <f>IF(B137="","",IF(AND(A137&gt;'Maquette CGRP indicé'!$C$25-1,A137&lt;'Maquette CGRP indicé'!$D$25+1),"X",""))</f>
        <v/>
      </c>
      <c r="D137" s="63" t="str">
        <f>IF(B137="","",IF(AND(A137&gt;'Maquette CGRP indicé'!$C$26-1,A137&lt;'Maquette CGRP indicé'!$D$26+1),"X",""))</f>
        <v/>
      </c>
      <c r="E137" s="63" t="str">
        <f>IF(B137="","",IF(AND(A137&gt;'Maquette CGRP indicé'!$C$27-1,A137&lt;'Maquette CGRP indicé'!$D$27+1),"X",""))</f>
        <v/>
      </c>
      <c r="F137" s="63" t="str">
        <f>IF(B137="","",IF(AND(A137&gt;'Maquette CGRP indicé'!$C$28-1,A137&lt;'Maquette CGRP indicé'!$D$28+1),"X",""))</f>
        <v/>
      </c>
      <c r="G137" s="63" t="str">
        <f>IF(B137="","",IF(AND(A137&gt;'Maquette CGRP indicé'!$C$29-1,A137&lt;'Maquette CGRP indicé'!$D$29+1),"X",""))</f>
        <v/>
      </c>
      <c r="H137" s="63" t="str">
        <f>IF(B137="","",IF(AND(A137&gt;'Maquette CGRP indicé'!$C$30-1,A137&lt;'Maquette CGRP indicé'!$D$30+1),"X",""))</f>
        <v/>
      </c>
      <c r="I137" s="63" t="str">
        <f>IF(B137="","",IF(AND(A137&gt;'Maquette CGRP indicé'!$C$31-1,A137&lt;'Maquette CGRP indicé'!$D$31+1),"X",""))</f>
        <v/>
      </c>
      <c r="J137" s="63" t="str">
        <f>IF(B137="","",IF(AND(A137&gt;'Maquette CGRP indicé'!$C$32-1,A137&lt;'Maquette CGRP indicé'!$D$32+1),"X",""))</f>
        <v/>
      </c>
      <c r="K137" s="63" t="str">
        <f>IF(B137="","",IF(AND(A137&gt;'Maquette CGRP indicé'!$C$33-1,A137&lt;'Maquette CGRP indicé'!$D$33+1),"X",""))</f>
        <v/>
      </c>
      <c r="L137" s="63" t="str">
        <f>IF(B137="","",IF(AND(A137&gt;'Maquette CGRP indicé'!$C$34-1,A137&lt;'Maquette CGRP indicé'!$D$34+1),"X",""))</f>
        <v/>
      </c>
      <c r="M137" s="63" t="str">
        <f>IF(B137="","",IF(AND(A137&gt;'Maquette CGRP indicé'!$C$35-1,A137&lt;'Maquette CGRP indicé'!$D$35+1),"X",""))</f>
        <v/>
      </c>
      <c r="N137" s="63" t="str">
        <f>IF(B137="","",IF(AND(A137&gt;'Maquette CGRP indicé'!$C$36-1,A137&lt;'Maquette CGRP indicé'!$D$36+1),"X",""))</f>
        <v/>
      </c>
      <c r="O137" s="63" t="str">
        <f>IF(B137="","",IF(AND(A137&gt;'Maquette CGRP indicé'!$C$37-1,A137&lt;'Maquette CGRP indicé'!$D$37+1),"X",""))</f>
        <v/>
      </c>
      <c r="P137" s="63" t="str">
        <f>IF(B137="","",IF(AND(A137&gt;'Maquette CGRP indicé'!$C$38-1,A137&lt;'Maquette CGRP indicé'!$D$38+1),"X",""))</f>
        <v/>
      </c>
      <c r="Q137" s="63" t="str">
        <f>IF(B137="","",IF(AND(A137&gt;'Maquette CGRP indicé'!$C$39-1,A137&lt;'Maquette CGRP indicé'!$D$39+1),"X",""))</f>
        <v/>
      </c>
      <c r="W137" s="41" t="str">
        <f>IF(C137="","",'Maquette CGRP indicé'!$R$25)</f>
        <v/>
      </c>
      <c r="X137" s="42" t="str">
        <f>IF(D137="","",'Maquette CGRP indicé'!$R$26)</f>
        <v/>
      </c>
      <c r="Y137" s="42" t="str">
        <f>IF(E137="","",'Maquette CGRP indicé'!$R$27)</f>
        <v/>
      </c>
      <c r="Z137" s="42" t="str">
        <f>IF(F137="","",'Maquette CGRP indicé'!$R$28)</f>
        <v/>
      </c>
      <c r="AA137" s="42" t="str">
        <f>IF(G137="","",'Maquette CGRP indicé'!$R$29)</f>
        <v/>
      </c>
      <c r="AB137" s="42" t="str">
        <f>IF(H137="","",'Maquette CGRP indicé'!$R$30)</f>
        <v/>
      </c>
      <c r="AC137" s="42" t="str">
        <f>IF(I137="","",'Maquette CGRP indicé'!$R$31)</f>
        <v/>
      </c>
      <c r="AD137" s="42" t="str">
        <f>IF(J137="","",'Maquette CGRP indicé'!$R$32)</f>
        <v/>
      </c>
      <c r="AE137" s="42" t="str">
        <f>IF(K137="","",'Maquette CGRP indicé'!$R$33)</f>
        <v/>
      </c>
      <c r="AF137" s="42" t="str">
        <f>IF(L137="","",'Maquette CGRP indicé'!$R$34)</f>
        <v/>
      </c>
      <c r="AG137" s="42" t="str">
        <f>IF(M137="","",'Maquette CGRP indicé'!$R$35)</f>
        <v/>
      </c>
      <c r="AH137" s="42" t="str">
        <f>IF(N137="","",'Maquette CGRP indicé'!$R$36)</f>
        <v/>
      </c>
      <c r="AI137" s="42" t="str">
        <f>IF(O137="","",'Maquette CGRP indicé'!$R$37)</f>
        <v/>
      </c>
      <c r="AJ137" s="42" t="str">
        <f>IF(P137="","",'Maquette CGRP indicé'!$R$38)</f>
        <v/>
      </c>
      <c r="AK137" s="42" t="str">
        <f>IF(Q137="","",'Maquette CGRP indicé'!$R$39)</f>
        <v/>
      </c>
      <c r="AL137" s="64"/>
      <c r="AM137" s="64"/>
      <c r="AN137" s="64"/>
      <c r="AO137" s="64"/>
      <c r="AP137" s="65"/>
      <c r="AQ137" s="45" t="str">
        <f>IF(C137="","",'Maquette CGRP indicé'!$G$25)</f>
        <v/>
      </c>
      <c r="AR137" s="46" t="str">
        <f>IF(D137="","",'Maquette CGRP indicé'!$G$26)</f>
        <v/>
      </c>
      <c r="AS137" s="46" t="str">
        <f>IF(E137="","",'Maquette CGRP indicé'!$G$27)</f>
        <v/>
      </c>
      <c r="AT137" s="46" t="str">
        <f>IF(F137="","",'Maquette CGRP indicé'!$G$28)</f>
        <v/>
      </c>
      <c r="AU137" s="46" t="str">
        <f>IF(G137="","",'Maquette CGRP indicé'!$G$29)</f>
        <v/>
      </c>
      <c r="AV137" s="46" t="str">
        <f>IF(H137="","",'Maquette CGRP indicé'!$G$30)</f>
        <v/>
      </c>
      <c r="AW137" s="46" t="str">
        <f>IF(I137="","",'Maquette CGRP indicé'!$G$31)</f>
        <v/>
      </c>
      <c r="AX137" s="46" t="str">
        <f>IF(J137="","",'Maquette CGRP indicé'!$G$32)</f>
        <v/>
      </c>
      <c r="AY137" s="46" t="str">
        <f>IF(K137="","",'Maquette CGRP indicé'!$G$33)</f>
        <v/>
      </c>
      <c r="AZ137" s="46" t="str">
        <f>IF(L137="","",'Maquette CGRP indicé'!$G$34)</f>
        <v/>
      </c>
      <c r="BA137" s="46" t="str">
        <f>IF(M137="","",'Maquette CGRP indicé'!$G$35)</f>
        <v/>
      </c>
      <c r="BB137" s="46" t="str">
        <f>IF(N137="","",'Maquette CGRP indicé'!$G$36)</f>
        <v/>
      </c>
      <c r="BC137" s="46" t="str">
        <f>IF(O137="","",'Maquette CGRP indicé'!$G$37)</f>
        <v/>
      </c>
      <c r="BD137" s="46" t="str">
        <f>IF(P137="","",'Maquette CGRP indicé'!$G$38)</f>
        <v/>
      </c>
      <c r="BE137" s="46" t="str">
        <f>IF(Q137="","",'Maquette CGRP indicé'!$G$39)</f>
        <v/>
      </c>
      <c r="BF137" s="68"/>
      <c r="BG137" s="68"/>
      <c r="BH137" s="68"/>
      <c r="BI137" s="68"/>
      <c r="BJ137" s="69"/>
      <c r="BK137" s="48" t="str">
        <f>IF(C137="","",'Maquette CGRP indicé'!$H$25)</f>
        <v/>
      </c>
      <c r="BL137" s="49" t="str">
        <f>IF(D137="","",'Maquette CGRP indicé'!$H$26)</f>
        <v/>
      </c>
      <c r="BM137" s="49" t="str">
        <f>IF(E137="","",'Maquette CGRP indicé'!$H$27)</f>
        <v/>
      </c>
      <c r="BN137" s="49" t="str">
        <f>IF(F137="","",'Maquette CGRP indicé'!$H$28)</f>
        <v/>
      </c>
      <c r="BO137" s="49" t="str">
        <f>IF(G137="","",'Maquette CGRP indicé'!$H$29)</f>
        <v/>
      </c>
      <c r="BP137" s="49" t="str">
        <f>IF(H137="","",'Maquette CGRP indicé'!$H$30)</f>
        <v/>
      </c>
      <c r="BQ137" s="49" t="str">
        <f>IF(I137="","",'Maquette CGRP indicé'!$H$31)</f>
        <v/>
      </c>
      <c r="BR137" s="49" t="str">
        <f>IF(J137="","",'Maquette CGRP indicé'!$H$32)</f>
        <v/>
      </c>
      <c r="BS137" s="49" t="str">
        <f>IF(K137="","",'Maquette CGRP indicé'!$H$33)</f>
        <v/>
      </c>
      <c r="BT137" s="49" t="str">
        <f>IF(L137="","",'Maquette CGRP indicé'!$H$34)</f>
        <v/>
      </c>
      <c r="BU137" s="49" t="str">
        <f>IF(M137="","",'Maquette CGRP indicé'!$H$35)</f>
        <v/>
      </c>
      <c r="BV137" s="49" t="str">
        <f>IF(N137="","",'Maquette CGRP indicé'!$H$36)</f>
        <v/>
      </c>
      <c r="BW137" s="49" t="str">
        <f>IF(O137="","",'Maquette CGRP indicé'!$H$37)</f>
        <v/>
      </c>
      <c r="BX137" s="49" t="str">
        <f>IF(P137="","",'Maquette CGRP indicé'!$H$38)</f>
        <v/>
      </c>
      <c r="BY137" s="49" t="str">
        <f>IF(Q137="","",'Maquette CGRP indicé'!$H$39)</f>
        <v/>
      </c>
      <c r="BZ137" s="72"/>
      <c r="CA137" s="72"/>
      <c r="CB137" s="72"/>
      <c r="CC137" s="72"/>
      <c r="CD137" s="73"/>
      <c r="CE137" s="38" t="str">
        <f>IF(C137="","",'Maquette CGRP indicé'!$I$25)</f>
        <v/>
      </c>
      <c r="CF137" s="39" t="str">
        <f>IF(D137="","",'Maquette CGRP indicé'!$I$26)</f>
        <v/>
      </c>
      <c r="CG137" s="39" t="str">
        <f>IF(E137="","",'Maquette CGRP indicé'!$I$27)</f>
        <v/>
      </c>
      <c r="CH137" s="39" t="str">
        <f>IF(F137="","",'Maquette CGRP indicé'!$I$28)</f>
        <v/>
      </c>
      <c r="CI137" s="39" t="str">
        <f>IF(G137="","",'Maquette CGRP indicé'!$I$29)</f>
        <v/>
      </c>
      <c r="CJ137" s="39" t="str">
        <f>IF(H137="","",'Maquette CGRP indicé'!$I$30)</f>
        <v/>
      </c>
      <c r="CK137" s="39" t="str">
        <f>IF(I137="","",'Maquette CGRP indicé'!$I$31)</f>
        <v/>
      </c>
      <c r="CL137" s="39" t="str">
        <f>IF(J137="","",'Maquette CGRP indicé'!$I$32)</f>
        <v/>
      </c>
      <c r="CM137" s="39" t="str">
        <f>IF(K137="","",'Maquette CGRP indicé'!$I$33)</f>
        <v/>
      </c>
      <c r="CN137" s="39" t="str">
        <f>IF(L137="","",'Maquette CGRP indicé'!$I$34)</f>
        <v/>
      </c>
      <c r="CO137" s="39" t="str">
        <f>IF(M137="","",'Maquette CGRP indicé'!$I$35)</f>
        <v/>
      </c>
      <c r="CP137" s="39" t="str">
        <f>IF(N137="","",'Maquette CGRP indicé'!$I$36)</f>
        <v/>
      </c>
      <c r="CQ137" s="39" t="str">
        <f>IF(O137="","",'Maquette CGRP indicé'!$I$37)</f>
        <v/>
      </c>
      <c r="CR137" s="39" t="str">
        <f>IF(P137="","",'Maquette CGRP indicé'!$I$38)</f>
        <v/>
      </c>
      <c r="CS137" s="39" t="str">
        <f>IF(Q137="","",'Maquette CGRP indicé'!$I$39)</f>
        <v/>
      </c>
      <c r="CT137" s="68"/>
      <c r="CU137" s="68"/>
      <c r="CV137" s="68"/>
      <c r="CW137" s="68"/>
      <c r="CX137" s="69"/>
      <c r="CY137" s="1">
        <f t="shared" si="24"/>
        <v>45426</v>
      </c>
      <c r="CZ137" s="1" t="str">
        <f t="shared" si="25"/>
        <v>13/05-19/05</v>
      </c>
      <c r="DA137" s="22" t="str">
        <f t="shared" si="26"/>
        <v/>
      </c>
      <c r="DB137" s="22" t="str">
        <f t="shared" si="27"/>
        <v/>
      </c>
      <c r="DC137" s="29" t="str">
        <f t="shared" si="28"/>
        <v/>
      </c>
      <c r="DD137" s="29" t="str">
        <f t="shared" si="29"/>
        <v/>
      </c>
      <c r="DE137" s="29" t="str">
        <f t="shared" si="30"/>
        <v/>
      </c>
    </row>
    <row r="138" spans="1:109">
      <c r="A138" s="9">
        <f t="shared" si="31"/>
        <v>45427</v>
      </c>
      <c r="B138" s="9" t="str">
        <f>IF(AND(formules!$K$29="sogarantykids",A138&gt;formules!$F$30),"",VLOOKUP(TEXT(A138,"jj/mm"),formules!B:C,2,FALSE))</f>
        <v>13/05-19/05</v>
      </c>
      <c r="C138" s="63" t="str">
        <f>IF(B138="","",IF(AND(A138&gt;'Maquette CGRP indicé'!$C$25-1,A138&lt;'Maquette CGRP indicé'!$D$25+1),"X",""))</f>
        <v/>
      </c>
      <c r="D138" s="63" t="str">
        <f>IF(B138="","",IF(AND(A138&gt;'Maquette CGRP indicé'!$C$26-1,A138&lt;'Maquette CGRP indicé'!$D$26+1),"X",""))</f>
        <v/>
      </c>
      <c r="E138" s="63" t="str">
        <f>IF(B138="","",IF(AND(A138&gt;'Maquette CGRP indicé'!$C$27-1,A138&lt;'Maquette CGRP indicé'!$D$27+1),"X",""))</f>
        <v/>
      </c>
      <c r="F138" s="63" t="str">
        <f>IF(B138="","",IF(AND(A138&gt;'Maquette CGRP indicé'!$C$28-1,A138&lt;'Maquette CGRP indicé'!$D$28+1),"X",""))</f>
        <v/>
      </c>
      <c r="G138" s="63" t="str">
        <f>IF(B138="","",IF(AND(A138&gt;'Maquette CGRP indicé'!$C$29-1,A138&lt;'Maquette CGRP indicé'!$D$29+1),"X",""))</f>
        <v/>
      </c>
      <c r="H138" s="63" t="str">
        <f>IF(B138="","",IF(AND(A138&gt;'Maquette CGRP indicé'!$C$30-1,A138&lt;'Maquette CGRP indicé'!$D$30+1),"X",""))</f>
        <v/>
      </c>
      <c r="I138" s="63" t="str">
        <f>IF(B138="","",IF(AND(A138&gt;'Maquette CGRP indicé'!$C$31-1,A138&lt;'Maquette CGRP indicé'!$D$31+1),"X",""))</f>
        <v/>
      </c>
      <c r="J138" s="63" t="str">
        <f>IF(B138="","",IF(AND(A138&gt;'Maquette CGRP indicé'!$C$32-1,A138&lt;'Maquette CGRP indicé'!$D$32+1),"X",""))</f>
        <v/>
      </c>
      <c r="K138" s="63" t="str">
        <f>IF(B138="","",IF(AND(A138&gt;'Maquette CGRP indicé'!$C$33-1,A138&lt;'Maquette CGRP indicé'!$D$33+1),"X",""))</f>
        <v/>
      </c>
      <c r="L138" s="63" t="str">
        <f>IF(B138="","",IF(AND(A138&gt;'Maquette CGRP indicé'!$C$34-1,A138&lt;'Maquette CGRP indicé'!$D$34+1),"X",""))</f>
        <v/>
      </c>
      <c r="M138" s="63" t="str">
        <f>IF(B138="","",IF(AND(A138&gt;'Maquette CGRP indicé'!$C$35-1,A138&lt;'Maquette CGRP indicé'!$D$35+1),"X",""))</f>
        <v/>
      </c>
      <c r="N138" s="63" t="str">
        <f>IF(B138="","",IF(AND(A138&gt;'Maquette CGRP indicé'!$C$36-1,A138&lt;'Maquette CGRP indicé'!$D$36+1),"X",""))</f>
        <v/>
      </c>
      <c r="O138" s="63" t="str">
        <f>IF(B138="","",IF(AND(A138&gt;'Maquette CGRP indicé'!$C$37-1,A138&lt;'Maquette CGRP indicé'!$D$37+1),"X",""))</f>
        <v/>
      </c>
      <c r="P138" s="63" t="str">
        <f>IF(B138="","",IF(AND(A138&gt;'Maquette CGRP indicé'!$C$38-1,A138&lt;'Maquette CGRP indicé'!$D$38+1),"X",""))</f>
        <v/>
      </c>
      <c r="Q138" s="63" t="str">
        <f>IF(B138="","",IF(AND(A138&gt;'Maquette CGRP indicé'!$C$39-1,A138&lt;'Maquette CGRP indicé'!$D$39+1),"X",""))</f>
        <v/>
      </c>
      <c r="W138" s="41" t="str">
        <f>IF(C138="","",'Maquette CGRP indicé'!$R$25)</f>
        <v/>
      </c>
      <c r="X138" s="42" t="str">
        <f>IF(D138="","",'Maquette CGRP indicé'!$R$26)</f>
        <v/>
      </c>
      <c r="Y138" s="42" t="str">
        <f>IF(E138="","",'Maquette CGRP indicé'!$R$27)</f>
        <v/>
      </c>
      <c r="Z138" s="42" t="str">
        <f>IF(F138="","",'Maquette CGRP indicé'!$R$28)</f>
        <v/>
      </c>
      <c r="AA138" s="42" t="str">
        <f>IF(G138="","",'Maquette CGRP indicé'!$R$29)</f>
        <v/>
      </c>
      <c r="AB138" s="42" t="str">
        <f>IF(H138="","",'Maquette CGRP indicé'!$R$30)</f>
        <v/>
      </c>
      <c r="AC138" s="42" t="str">
        <f>IF(I138="","",'Maquette CGRP indicé'!$R$31)</f>
        <v/>
      </c>
      <c r="AD138" s="42" t="str">
        <f>IF(J138="","",'Maquette CGRP indicé'!$R$32)</f>
        <v/>
      </c>
      <c r="AE138" s="42" t="str">
        <f>IF(K138="","",'Maquette CGRP indicé'!$R$33)</f>
        <v/>
      </c>
      <c r="AF138" s="42" t="str">
        <f>IF(L138="","",'Maquette CGRP indicé'!$R$34)</f>
        <v/>
      </c>
      <c r="AG138" s="42" t="str">
        <f>IF(M138="","",'Maquette CGRP indicé'!$R$35)</f>
        <v/>
      </c>
      <c r="AH138" s="42" t="str">
        <f>IF(N138="","",'Maquette CGRP indicé'!$R$36)</f>
        <v/>
      </c>
      <c r="AI138" s="42" t="str">
        <f>IF(O138="","",'Maquette CGRP indicé'!$R$37)</f>
        <v/>
      </c>
      <c r="AJ138" s="42" t="str">
        <f>IF(P138="","",'Maquette CGRP indicé'!$R$38)</f>
        <v/>
      </c>
      <c r="AK138" s="42" t="str">
        <f>IF(Q138="","",'Maquette CGRP indicé'!$R$39)</f>
        <v/>
      </c>
      <c r="AL138" s="64"/>
      <c r="AM138" s="64"/>
      <c r="AN138" s="64"/>
      <c r="AO138" s="64"/>
      <c r="AP138" s="65"/>
      <c r="AQ138" s="45" t="str">
        <f>IF(C138="","",'Maquette CGRP indicé'!$G$25)</f>
        <v/>
      </c>
      <c r="AR138" s="46" t="str">
        <f>IF(D138="","",'Maquette CGRP indicé'!$G$26)</f>
        <v/>
      </c>
      <c r="AS138" s="46" t="str">
        <f>IF(E138="","",'Maquette CGRP indicé'!$G$27)</f>
        <v/>
      </c>
      <c r="AT138" s="46" t="str">
        <f>IF(F138="","",'Maquette CGRP indicé'!$G$28)</f>
        <v/>
      </c>
      <c r="AU138" s="46" t="str">
        <f>IF(G138="","",'Maquette CGRP indicé'!$G$29)</f>
        <v/>
      </c>
      <c r="AV138" s="46" t="str">
        <f>IF(H138="","",'Maquette CGRP indicé'!$G$30)</f>
        <v/>
      </c>
      <c r="AW138" s="46" t="str">
        <f>IF(I138="","",'Maquette CGRP indicé'!$G$31)</f>
        <v/>
      </c>
      <c r="AX138" s="46" t="str">
        <f>IF(J138="","",'Maquette CGRP indicé'!$G$32)</f>
        <v/>
      </c>
      <c r="AY138" s="46" t="str">
        <f>IF(K138="","",'Maquette CGRP indicé'!$G$33)</f>
        <v/>
      </c>
      <c r="AZ138" s="46" t="str">
        <f>IF(L138="","",'Maquette CGRP indicé'!$G$34)</f>
        <v/>
      </c>
      <c r="BA138" s="46" t="str">
        <f>IF(M138="","",'Maquette CGRP indicé'!$G$35)</f>
        <v/>
      </c>
      <c r="BB138" s="46" t="str">
        <f>IF(N138="","",'Maquette CGRP indicé'!$G$36)</f>
        <v/>
      </c>
      <c r="BC138" s="46" t="str">
        <f>IF(O138="","",'Maquette CGRP indicé'!$G$37)</f>
        <v/>
      </c>
      <c r="BD138" s="46" t="str">
        <f>IF(P138="","",'Maquette CGRP indicé'!$G$38)</f>
        <v/>
      </c>
      <c r="BE138" s="46" t="str">
        <f>IF(Q138="","",'Maquette CGRP indicé'!$G$39)</f>
        <v/>
      </c>
      <c r="BF138" s="68"/>
      <c r="BG138" s="68"/>
      <c r="BH138" s="68"/>
      <c r="BI138" s="68"/>
      <c r="BJ138" s="69"/>
      <c r="BK138" s="48" t="str">
        <f>IF(C138="","",'Maquette CGRP indicé'!$H$25)</f>
        <v/>
      </c>
      <c r="BL138" s="49" t="str">
        <f>IF(D138="","",'Maquette CGRP indicé'!$H$26)</f>
        <v/>
      </c>
      <c r="BM138" s="49" t="str">
        <f>IF(E138="","",'Maquette CGRP indicé'!$H$27)</f>
        <v/>
      </c>
      <c r="BN138" s="49" t="str">
        <f>IF(F138="","",'Maquette CGRP indicé'!$H$28)</f>
        <v/>
      </c>
      <c r="BO138" s="49" t="str">
        <f>IF(G138="","",'Maquette CGRP indicé'!$H$29)</f>
        <v/>
      </c>
      <c r="BP138" s="49" t="str">
        <f>IF(H138="","",'Maquette CGRP indicé'!$H$30)</f>
        <v/>
      </c>
      <c r="BQ138" s="49" t="str">
        <f>IF(I138="","",'Maquette CGRP indicé'!$H$31)</f>
        <v/>
      </c>
      <c r="BR138" s="49" t="str">
        <f>IF(J138="","",'Maquette CGRP indicé'!$H$32)</f>
        <v/>
      </c>
      <c r="BS138" s="49" t="str">
        <f>IF(K138="","",'Maquette CGRP indicé'!$H$33)</f>
        <v/>
      </c>
      <c r="BT138" s="49" t="str">
        <f>IF(L138="","",'Maquette CGRP indicé'!$H$34)</f>
        <v/>
      </c>
      <c r="BU138" s="49" t="str">
        <f>IF(M138="","",'Maquette CGRP indicé'!$H$35)</f>
        <v/>
      </c>
      <c r="BV138" s="49" t="str">
        <f>IF(N138="","",'Maquette CGRP indicé'!$H$36)</f>
        <v/>
      </c>
      <c r="BW138" s="49" t="str">
        <f>IF(O138="","",'Maquette CGRP indicé'!$H$37)</f>
        <v/>
      </c>
      <c r="BX138" s="49" t="str">
        <f>IF(P138="","",'Maquette CGRP indicé'!$H$38)</f>
        <v/>
      </c>
      <c r="BY138" s="49" t="str">
        <f>IF(Q138="","",'Maquette CGRP indicé'!$H$39)</f>
        <v/>
      </c>
      <c r="BZ138" s="72"/>
      <c r="CA138" s="72"/>
      <c r="CB138" s="72"/>
      <c r="CC138" s="72"/>
      <c r="CD138" s="73"/>
      <c r="CE138" s="38" t="str">
        <f>IF(C138="","",'Maquette CGRP indicé'!$I$25)</f>
        <v/>
      </c>
      <c r="CF138" s="39" t="str">
        <f>IF(D138="","",'Maquette CGRP indicé'!$I$26)</f>
        <v/>
      </c>
      <c r="CG138" s="39" t="str">
        <f>IF(E138="","",'Maquette CGRP indicé'!$I$27)</f>
        <v/>
      </c>
      <c r="CH138" s="39" t="str">
        <f>IF(F138="","",'Maquette CGRP indicé'!$I$28)</f>
        <v/>
      </c>
      <c r="CI138" s="39" t="str">
        <f>IF(G138="","",'Maquette CGRP indicé'!$I$29)</f>
        <v/>
      </c>
      <c r="CJ138" s="39" t="str">
        <f>IF(H138="","",'Maquette CGRP indicé'!$I$30)</f>
        <v/>
      </c>
      <c r="CK138" s="39" t="str">
        <f>IF(I138="","",'Maquette CGRP indicé'!$I$31)</f>
        <v/>
      </c>
      <c r="CL138" s="39" t="str">
        <f>IF(J138="","",'Maquette CGRP indicé'!$I$32)</f>
        <v/>
      </c>
      <c r="CM138" s="39" t="str">
        <f>IF(K138="","",'Maquette CGRP indicé'!$I$33)</f>
        <v/>
      </c>
      <c r="CN138" s="39" t="str">
        <f>IF(L138="","",'Maquette CGRP indicé'!$I$34)</f>
        <v/>
      </c>
      <c r="CO138" s="39" t="str">
        <f>IF(M138="","",'Maquette CGRP indicé'!$I$35)</f>
        <v/>
      </c>
      <c r="CP138" s="39" t="str">
        <f>IF(N138="","",'Maquette CGRP indicé'!$I$36)</f>
        <v/>
      </c>
      <c r="CQ138" s="39" t="str">
        <f>IF(O138="","",'Maquette CGRP indicé'!$I$37)</f>
        <v/>
      </c>
      <c r="CR138" s="39" t="str">
        <f>IF(P138="","",'Maquette CGRP indicé'!$I$38)</f>
        <v/>
      </c>
      <c r="CS138" s="39" t="str">
        <f>IF(Q138="","",'Maquette CGRP indicé'!$I$39)</f>
        <v/>
      </c>
      <c r="CT138" s="68"/>
      <c r="CU138" s="68"/>
      <c r="CV138" s="68"/>
      <c r="CW138" s="68"/>
      <c r="CX138" s="69"/>
      <c r="CY138" s="1">
        <f t="shared" si="24"/>
        <v>45427</v>
      </c>
      <c r="CZ138" s="1" t="str">
        <f t="shared" si="25"/>
        <v>13/05-19/05</v>
      </c>
      <c r="DA138" s="22" t="str">
        <f t="shared" si="26"/>
        <v/>
      </c>
      <c r="DB138" s="22" t="str">
        <f t="shared" si="27"/>
        <v/>
      </c>
      <c r="DC138" s="29" t="str">
        <f t="shared" si="28"/>
        <v/>
      </c>
      <c r="DD138" s="29" t="str">
        <f t="shared" si="29"/>
        <v/>
      </c>
      <c r="DE138" s="29" t="str">
        <f t="shared" si="30"/>
        <v/>
      </c>
    </row>
    <row r="139" spans="1:109">
      <c r="A139" s="9">
        <f t="shared" si="31"/>
        <v>45428</v>
      </c>
      <c r="B139" s="9" t="str">
        <f>IF(AND(formules!$K$29="sogarantykids",A139&gt;formules!$F$30),"",VLOOKUP(TEXT(A139,"jj/mm"),formules!B:C,2,FALSE))</f>
        <v>13/05-19/05</v>
      </c>
      <c r="C139" s="63" t="str">
        <f>IF(B139="","",IF(AND(A139&gt;'Maquette CGRP indicé'!$C$25-1,A139&lt;'Maquette CGRP indicé'!$D$25+1),"X",""))</f>
        <v/>
      </c>
      <c r="D139" s="63" t="str">
        <f>IF(B139="","",IF(AND(A139&gt;'Maquette CGRP indicé'!$C$26-1,A139&lt;'Maquette CGRP indicé'!$D$26+1),"X",""))</f>
        <v/>
      </c>
      <c r="E139" s="63" t="str">
        <f>IF(B139="","",IF(AND(A139&gt;'Maquette CGRP indicé'!$C$27-1,A139&lt;'Maquette CGRP indicé'!$D$27+1),"X",""))</f>
        <v/>
      </c>
      <c r="F139" s="63" t="str">
        <f>IF(B139="","",IF(AND(A139&gt;'Maquette CGRP indicé'!$C$28-1,A139&lt;'Maquette CGRP indicé'!$D$28+1),"X",""))</f>
        <v/>
      </c>
      <c r="G139" s="63" t="str">
        <f>IF(B139="","",IF(AND(A139&gt;'Maquette CGRP indicé'!$C$29-1,A139&lt;'Maquette CGRP indicé'!$D$29+1),"X",""))</f>
        <v/>
      </c>
      <c r="H139" s="63" t="str">
        <f>IF(B139="","",IF(AND(A139&gt;'Maquette CGRP indicé'!$C$30-1,A139&lt;'Maquette CGRP indicé'!$D$30+1),"X",""))</f>
        <v/>
      </c>
      <c r="I139" s="63" t="str">
        <f>IF(B139="","",IF(AND(A139&gt;'Maquette CGRP indicé'!$C$31-1,A139&lt;'Maquette CGRP indicé'!$D$31+1),"X",""))</f>
        <v/>
      </c>
      <c r="J139" s="63" t="str">
        <f>IF(B139="","",IF(AND(A139&gt;'Maquette CGRP indicé'!$C$32-1,A139&lt;'Maquette CGRP indicé'!$D$32+1),"X",""))</f>
        <v/>
      </c>
      <c r="K139" s="63" t="str">
        <f>IF(B139="","",IF(AND(A139&gt;'Maquette CGRP indicé'!$C$33-1,A139&lt;'Maquette CGRP indicé'!$D$33+1),"X",""))</f>
        <v/>
      </c>
      <c r="L139" s="63" t="str">
        <f>IF(B139="","",IF(AND(A139&gt;'Maquette CGRP indicé'!$C$34-1,A139&lt;'Maquette CGRP indicé'!$D$34+1),"X",""))</f>
        <v/>
      </c>
      <c r="M139" s="63" t="str">
        <f>IF(B139="","",IF(AND(A139&gt;'Maquette CGRP indicé'!$C$35-1,A139&lt;'Maquette CGRP indicé'!$D$35+1),"X",""))</f>
        <v/>
      </c>
      <c r="N139" s="63" t="str">
        <f>IF(B139="","",IF(AND(A139&gt;'Maquette CGRP indicé'!$C$36-1,A139&lt;'Maquette CGRP indicé'!$D$36+1),"X",""))</f>
        <v/>
      </c>
      <c r="O139" s="63" t="str">
        <f>IF(B139="","",IF(AND(A139&gt;'Maquette CGRP indicé'!$C$37-1,A139&lt;'Maquette CGRP indicé'!$D$37+1),"X",""))</f>
        <v/>
      </c>
      <c r="P139" s="63" t="str">
        <f>IF(B139="","",IF(AND(A139&gt;'Maquette CGRP indicé'!$C$38-1,A139&lt;'Maquette CGRP indicé'!$D$38+1),"X",""))</f>
        <v/>
      </c>
      <c r="Q139" s="63" t="str">
        <f>IF(B139="","",IF(AND(A139&gt;'Maquette CGRP indicé'!$C$39-1,A139&lt;'Maquette CGRP indicé'!$D$39+1),"X",""))</f>
        <v/>
      </c>
      <c r="W139" s="41" t="str">
        <f>IF(C139="","",'Maquette CGRP indicé'!$R$25)</f>
        <v/>
      </c>
      <c r="X139" s="42" t="str">
        <f>IF(D139="","",'Maquette CGRP indicé'!$R$26)</f>
        <v/>
      </c>
      <c r="Y139" s="42" t="str">
        <f>IF(E139="","",'Maquette CGRP indicé'!$R$27)</f>
        <v/>
      </c>
      <c r="Z139" s="42" t="str">
        <f>IF(F139="","",'Maquette CGRP indicé'!$R$28)</f>
        <v/>
      </c>
      <c r="AA139" s="42" t="str">
        <f>IF(G139="","",'Maquette CGRP indicé'!$R$29)</f>
        <v/>
      </c>
      <c r="AB139" s="42" t="str">
        <f>IF(H139="","",'Maquette CGRP indicé'!$R$30)</f>
        <v/>
      </c>
      <c r="AC139" s="42" t="str">
        <f>IF(I139="","",'Maquette CGRP indicé'!$R$31)</f>
        <v/>
      </c>
      <c r="AD139" s="42" t="str">
        <f>IF(J139="","",'Maquette CGRP indicé'!$R$32)</f>
        <v/>
      </c>
      <c r="AE139" s="42" t="str">
        <f>IF(K139="","",'Maquette CGRP indicé'!$R$33)</f>
        <v/>
      </c>
      <c r="AF139" s="42" t="str">
        <f>IF(L139="","",'Maquette CGRP indicé'!$R$34)</f>
        <v/>
      </c>
      <c r="AG139" s="42" t="str">
        <f>IF(M139="","",'Maquette CGRP indicé'!$R$35)</f>
        <v/>
      </c>
      <c r="AH139" s="42" t="str">
        <f>IF(N139="","",'Maquette CGRP indicé'!$R$36)</f>
        <v/>
      </c>
      <c r="AI139" s="42" t="str">
        <f>IF(O139="","",'Maquette CGRP indicé'!$R$37)</f>
        <v/>
      </c>
      <c r="AJ139" s="42" t="str">
        <f>IF(P139="","",'Maquette CGRP indicé'!$R$38)</f>
        <v/>
      </c>
      <c r="AK139" s="42" t="str">
        <f>IF(Q139="","",'Maquette CGRP indicé'!$R$39)</f>
        <v/>
      </c>
      <c r="AL139" s="64"/>
      <c r="AM139" s="64"/>
      <c r="AN139" s="64"/>
      <c r="AO139" s="64"/>
      <c r="AP139" s="65"/>
      <c r="AQ139" s="45" t="str">
        <f>IF(C139="","",'Maquette CGRP indicé'!$G$25)</f>
        <v/>
      </c>
      <c r="AR139" s="46" t="str">
        <f>IF(D139="","",'Maquette CGRP indicé'!$G$26)</f>
        <v/>
      </c>
      <c r="AS139" s="46" t="str">
        <f>IF(E139="","",'Maquette CGRP indicé'!$G$27)</f>
        <v/>
      </c>
      <c r="AT139" s="46" t="str">
        <f>IF(F139="","",'Maquette CGRP indicé'!$G$28)</f>
        <v/>
      </c>
      <c r="AU139" s="46" t="str">
        <f>IF(G139="","",'Maquette CGRP indicé'!$G$29)</f>
        <v/>
      </c>
      <c r="AV139" s="46" t="str">
        <f>IF(H139="","",'Maquette CGRP indicé'!$G$30)</f>
        <v/>
      </c>
      <c r="AW139" s="46" t="str">
        <f>IF(I139="","",'Maquette CGRP indicé'!$G$31)</f>
        <v/>
      </c>
      <c r="AX139" s="46" t="str">
        <f>IF(J139="","",'Maquette CGRP indicé'!$G$32)</f>
        <v/>
      </c>
      <c r="AY139" s="46" t="str">
        <f>IF(K139="","",'Maquette CGRP indicé'!$G$33)</f>
        <v/>
      </c>
      <c r="AZ139" s="46" t="str">
        <f>IF(L139="","",'Maquette CGRP indicé'!$G$34)</f>
        <v/>
      </c>
      <c r="BA139" s="46" t="str">
        <f>IF(M139="","",'Maquette CGRP indicé'!$G$35)</f>
        <v/>
      </c>
      <c r="BB139" s="46" t="str">
        <f>IF(N139="","",'Maquette CGRP indicé'!$G$36)</f>
        <v/>
      </c>
      <c r="BC139" s="46" t="str">
        <f>IF(O139="","",'Maquette CGRP indicé'!$G$37)</f>
        <v/>
      </c>
      <c r="BD139" s="46" t="str">
        <f>IF(P139="","",'Maquette CGRP indicé'!$G$38)</f>
        <v/>
      </c>
      <c r="BE139" s="46" t="str">
        <f>IF(Q139="","",'Maquette CGRP indicé'!$G$39)</f>
        <v/>
      </c>
      <c r="BF139" s="68"/>
      <c r="BG139" s="68"/>
      <c r="BH139" s="68"/>
      <c r="BI139" s="68"/>
      <c r="BJ139" s="69"/>
      <c r="BK139" s="48" t="str">
        <f>IF(C139="","",'Maquette CGRP indicé'!$H$25)</f>
        <v/>
      </c>
      <c r="BL139" s="49" t="str">
        <f>IF(D139="","",'Maquette CGRP indicé'!$H$26)</f>
        <v/>
      </c>
      <c r="BM139" s="49" t="str">
        <f>IF(E139="","",'Maquette CGRP indicé'!$H$27)</f>
        <v/>
      </c>
      <c r="BN139" s="49" t="str">
        <f>IF(F139="","",'Maquette CGRP indicé'!$H$28)</f>
        <v/>
      </c>
      <c r="BO139" s="49" t="str">
        <f>IF(G139="","",'Maquette CGRP indicé'!$H$29)</f>
        <v/>
      </c>
      <c r="BP139" s="49" t="str">
        <f>IF(H139="","",'Maquette CGRP indicé'!$H$30)</f>
        <v/>
      </c>
      <c r="BQ139" s="49" t="str">
        <f>IF(I139="","",'Maquette CGRP indicé'!$H$31)</f>
        <v/>
      </c>
      <c r="BR139" s="49" t="str">
        <f>IF(J139="","",'Maquette CGRP indicé'!$H$32)</f>
        <v/>
      </c>
      <c r="BS139" s="49" t="str">
        <f>IF(K139="","",'Maquette CGRP indicé'!$H$33)</f>
        <v/>
      </c>
      <c r="BT139" s="49" t="str">
        <f>IF(L139="","",'Maquette CGRP indicé'!$H$34)</f>
        <v/>
      </c>
      <c r="BU139" s="49" t="str">
        <f>IF(M139="","",'Maquette CGRP indicé'!$H$35)</f>
        <v/>
      </c>
      <c r="BV139" s="49" t="str">
        <f>IF(N139="","",'Maquette CGRP indicé'!$H$36)</f>
        <v/>
      </c>
      <c r="BW139" s="49" t="str">
        <f>IF(O139="","",'Maquette CGRP indicé'!$H$37)</f>
        <v/>
      </c>
      <c r="BX139" s="49" t="str">
        <f>IF(P139="","",'Maquette CGRP indicé'!$H$38)</f>
        <v/>
      </c>
      <c r="BY139" s="49" t="str">
        <f>IF(Q139="","",'Maquette CGRP indicé'!$H$39)</f>
        <v/>
      </c>
      <c r="BZ139" s="72"/>
      <c r="CA139" s="72"/>
      <c r="CB139" s="72"/>
      <c r="CC139" s="72"/>
      <c r="CD139" s="73"/>
      <c r="CE139" s="38" t="str">
        <f>IF(C139="","",'Maquette CGRP indicé'!$I$25)</f>
        <v/>
      </c>
      <c r="CF139" s="39" t="str">
        <f>IF(D139="","",'Maquette CGRP indicé'!$I$26)</f>
        <v/>
      </c>
      <c r="CG139" s="39" t="str">
        <f>IF(E139="","",'Maquette CGRP indicé'!$I$27)</f>
        <v/>
      </c>
      <c r="CH139" s="39" t="str">
        <f>IF(F139="","",'Maquette CGRP indicé'!$I$28)</f>
        <v/>
      </c>
      <c r="CI139" s="39" t="str">
        <f>IF(G139="","",'Maquette CGRP indicé'!$I$29)</f>
        <v/>
      </c>
      <c r="CJ139" s="39" t="str">
        <f>IF(H139="","",'Maquette CGRP indicé'!$I$30)</f>
        <v/>
      </c>
      <c r="CK139" s="39" t="str">
        <f>IF(I139="","",'Maquette CGRP indicé'!$I$31)</f>
        <v/>
      </c>
      <c r="CL139" s="39" t="str">
        <f>IF(J139="","",'Maquette CGRP indicé'!$I$32)</f>
        <v/>
      </c>
      <c r="CM139" s="39" t="str">
        <f>IF(K139="","",'Maquette CGRP indicé'!$I$33)</f>
        <v/>
      </c>
      <c r="CN139" s="39" t="str">
        <f>IF(L139="","",'Maquette CGRP indicé'!$I$34)</f>
        <v/>
      </c>
      <c r="CO139" s="39" t="str">
        <f>IF(M139="","",'Maquette CGRP indicé'!$I$35)</f>
        <v/>
      </c>
      <c r="CP139" s="39" t="str">
        <f>IF(N139="","",'Maquette CGRP indicé'!$I$36)</f>
        <v/>
      </c>
      <c r="CQ139" s="39" t="str">
        <f>IF(O139="","",'Maquette CGRP indicé'!$I$37)</f>
        <v/>
      </c>
      <c r="CR139" s="39" t="str">
        <f>IF(P139="","",'Maquette CGRP indicé'!$I$38)</f>
        <v/>
      </c>
      <c r="CS139" s="39" t="str">
        <f>IF(Q139="","",'Maquette CGRP indicé'!$I$39)</f>
        <v/>
      </c>
      <c r="CT139" s="68"/>
      <c r="CU139" s="68"/>
      <c r="CV139" s="68"/>
      <c r="CW139" s="68"/>
      <c r="CX139" s="69"/>
      <c r="CY139" s="1">
        <f t="shared" si="24"/>
        <v>45428</v>
      </c>
      <c r="CZ139" s="1" t="str">
        <f t="shared" si="25"/>
        <v>13/05-19/05</v>
      </c>
      <c r="DA139" s="22" t="str">
        <f t="shared" si="26"/>
        <v/>
      </c>
      <c r="DB139" s="22" t="str">
        <f t="shared" si="27"/>
        <v/>
      </c>
      <c r="DC139" s="29" t="str">
        <f t="shared" si="28"/>
        <v/>
      </c>
      <c r="DD139" s="29" t="str">
        <f t="shared" si="29"/>
        <v/>
      </c>
      <c r="DE139" s="29" t="str">
        <f t="shared" si="30"/>
        <v/>
      </c>
    </row>
    <row r="140" spans="1:109">
      <c r="A140" s="9">
        <f t="shared" si="31"/>
        <v>45429</v>
      </c>
      <c r="B140" s="9" t="str">
        <f>IF(AND(formules!$K$29="sogarantykids",A140&gt;formules!$F$30),"",VLOOKUP(TEXT(A140,"jj/mm"),formules!B:C,2,FALSE))</f>
        <v>13/05-19/05</v>
      </c>
      <c r="C140" s="63" t="str">
        <f>IF(B140="","",IF(AND(A140&gt;'Maquette CGRP indicé'!$C$25-1,A140&lt;'Maquette CGRP indicé'!$D$25+1),"X",""))</f>
        <v/>
      </c>
      <c r="D140" s="63" t="str">
        <f>IF(B140="","",IF(AND(A140&gt;'Maquette CGRP indicé'!$C$26-1,A140&lt;'Maquette CGRP indicé'!$D$26+1),"X",""))</f>
        <v/>
      </c>
      <c r="E140" s="63" t="str">
        <f>IF(B140="","",IF(AND(A140&gt;'Maquette CGRP indicé'!$C$27-1,A140&lt;'Maquette CGRP indicé'!$D$27+1),"X",""))</f>
        <v/>
      </c>
      <c r="F140" s="63" t="str">
        <f>IF(B140="","",IF(AND(A140&gt;'Maquette CGRP indicé'!$C$28-1,A140&lt;'Maquette CGRP indicé'!$D$28+1),"X",""))</f>
        <v/>
      </c>
      <c r="G140" s="63" t="str">
        <f>IF(B140="","",IF(AND(A140&gt;'Maquette CGRP indicé'!$C$29-1,A140&lt;'Maquette CGRP indicé'!$D$29+1),"X",""))</f>
        <v/>
      </c>
      <c r="H140" s="63" t="str">
        <f>IF(B140="","",IF(AND(A140&gt;'Maquette CGRP indicé'!$C$30-1,A140&lt;'Maquette CGRP indicé'!$D$30+1),"X",""))</f>
        <v/>
      </c>
      <c r="I140" s="63" t="str">
        <f>IF(B140="","",IF(AND(A140&gt;'Maquette CGRP indicé'!$C$31-1,A140&lt;'Maquette CGRP indicé'!$D$31+1),"X",""))</f>
        <v/>
      </c>
      <c r="J140" s="63" t="str">
        <f>IF(B140="","",IF(AND(A140&gt;'Maquette CGRP indicé'!$C$32-1,A140&lt;'Maquette CGRP indicé'!$D$32+1),"X",""))</f>
        <v/>
      </c>
      <c r="K140" s="63" t="str">
        <f>IF(B140="","",IF(AND(A140&gt;'Maquette CGRP indicé'!$C$33-1,A140&lt;'Maquette CGRP indicé'!$D$33+1),"X",""))</f>
        <v/>
      </c>
      <c r="L140" s="63" t="str">
        <f>IF(B140="","",IF(AND(A140&gt;'Maquette CGRP indicé'!$C$34-1,A140&lt;'Maquette CGRP indicé'!$D$34+1),"X",""))</f>
        <v/>
      </c>
      <c r="M140" s="63" t="str">
        <f>IF(B140="","",IF(AND(A140&gt;'Maquette CGRP indicé'!$C$35-1,A140&lt;'Maquette CGRP indicé'!$D$35+1),"X",""))</f>
        <v/>
      </c>
      <c r="N140" s="63" t="str">
        <f>IF(B140="","",IF(AND(A140&gt;'Maquette CGRP indicé'!$C$36-1,A140&lt;'Maquette CGRP indicé'!$D$36+1),"X",""))</f>
        <v/>
      </c>
      <c r="O140" s="63" t="str">
        <f>IF(B140="","",IF(AND(A140&gt;'Maquette CGRP indicé'!$C$37-1,A140&lt;'Maquette CGRP indicé'!$D$37+1),"X",""))</f>
        <v/>
      </c>
      <c r="P140" s="63" t="str">
        <f>IF(B140="","",IF(AND(A140&gt;'Maquette CGRP indicé'!$C$38-1,A140&lt;'Maquette CGRP indicé'!$D$38+1),"X",""))</f>
        <v/>
      </c>
      <c r="Q140" s="63" t="str">
        <f>IF(B140="","",IF(AND(A140&gt;'Maquette CGRP indicé'!$C$39-1,A140&lt;'Maquette CGRP indicé'!$D$39+1),"X",""))</f>
        <v/>
      </c>
      <c r="W140" s="41" t="str">
        <f>IF(C140="","",'Maquette CGRP indicé'!$R$25)</f>
        <v/>
      </c>
      <c r="X140" s="42" t="str">
        <f>IF(D140="","",'Maquette CGRP indicé'!$R$26)</f>
        <v/>
      </c>
      <c r="Y140" s="42" t="str">
        <f>IF(E140="","",'Maquette CGRP indicé'!$R$27)</f>
        <v/>
      </c>
      <c r="Z140" s="42" t="str">
        <f>IF(F140="","",'Maquette CGRP indicé'!$R$28)</f>
        <v/>
      </c>
      <c r="AA140" s="42" t="str">
        <f>IF(G140="","",'Maquette CGRP indicé'!$R$29)</f>
        <v/>
      </c>
      <c r="AB140" s="42" t="str">
        <f>IF(H140="","",'Maquette CGRP indicé'!$R$30)</f>
        <v/>
      </c>
      <c r="AC140" s="42" t="str">
        <f>IF(I140="","",'Maquette CGRP indicé'!$R$31)</f>
        <v/>
      </c>
      <c r="AD140" s="42" t="str">
        <f>IF(J140="","",'Maquette CGRP indicé'!$R$32)</f>
        <v/>
      </c>
      <c r="AE140" s="42" t="str">
        <f>IF(K140="","",'Maquette CGRP indicé'!$R$33)</f>
        <v/>
      </c>
      <c r="AF140" s="42" t="str">
        <f>IF(L140="","",'Maquette CGRP indicé'!$R$34)</f>
        <v/>
      </c>
      <c r="AG140" s="42" t="str">
        <f>IF(M140="","",'Maquette CGRP indicé'!$R$35)</f>
        <v/>
      </c>
      <c r="AH140" s="42" t="str">
        <f>IF(N140="","",'Maquette CGRP indicé'!$R$36)</f>
        <v/>
      </c>
      <c r="AI140" s="42" t="str">
        <f>IF(O140="","",'Maquette CGRP indicé'!$R$37)</f>
        <v/>
      </c>
      <c r="AJ140" s="42" t="str">
        <f>IF(P140="","",'Maquette CGRP indicé'!$R$38)</f>
        <v/>
      </c>
      <c r="AK140" s="42" t="str">
        <f>IF(Q140="","",'Maquette CGRP indicé'!$R$39)</f>
        <v/>
      </c>
      <c r="AL140" s="64"/>
      <c r="AM140" s="64"/>
      <c r="AN140" s="64"/>
      <c r="AO140" s="64"/>
      <c r="AP140" s="65"/>
      <c r="AQ140" s="45" t="str">
        <f>IF(C140="","",'Maquette CGRP indicé'!$G$25)</f>
        <v/>
      </c>
      <c r="AR140" s="46" t="str">
        <f>IF(D140="","",'Maquette CGRP indicé'!$G$26)</f>
        <v/>
      </c>
      <c r="AS140" s="46" t="str">
        <f>IF(E140="","",'Maquette CGRP indicé'!$G$27)</f>
        <v/>
      </c>
      <c r="AT140" s="46" t="str">
        <f>IF(F140="","",'Maquette CGRP indicé'!$G$28)</f>
        <v/>
      </c>
      <c r="AU140" s="46" t="str">
        <f>IF(G140="","",'Maquette CGRP indicé'!$G$29)</f>
        <v/>
      </c>
      <c r="AV140" s="46" t="str">
        <f>IF(H140="","",'Maquette CGRP indicé'!$G$30)</f>
        <v/>
      </c>
      <c r="AW140" s="46" t="str">
        <f>IF(I140="","",'Maquette CGRP indicé'!$G$31)</f>
        <v/>
      </c>
      <c r="AX140" s="46" t="str">
        <f>IF(J140="","",'Maquette CGRP indicé'!$G$32)</f>
        <v/>
      </c>
      <c r="AY140" s="46" t="str">
        <f>IF(K140="","",'Maquette CGRP indicé'!$G$33)</f>
        <v/>
      </c>
      <c r="AZ140" s="46" t="str">
        <f>IF(L140="","",'Maquette CGRP indicé'!$G$34)</f>
        <v/>
      </c>
      <c r="BA140" s="46" t="str">
        <f>IF(M140="","",'Maquette CGRP indicé'!$G$35)</f>
        <v/>
      </c>
      <c r="BB140" s="46" t="str">
        <f>IF(N140="","",'Maquette CGRP indicé'!$G$36)</f>
        <v/>
      </c>
      <c r="BC140" s="46" t="str">
        <f>IF(O140="","",'Maquette CGRP indicé'!$G$37)</f>
        <v/>
      </c>
      <c r="BD140" s="46" t="str">
        <f>IF(P140="","",'Maquette CGRP indicé'!$G$38)</f>
        <v/>
      </c>
      <c r="BE140" s="46" t="str">
        <f>IF(Q140="","",'Maquette CGRP indicé'!$G$39)</f>
        <v/>
      </c>
      <c r="BF140" s="68"/>
      <c r="BG140" s="68"/>
      <c r="BH140" s="68"/>
      <c r="BI140" s="68"/>
      <c r="BJ140" s="69"/>
      <c r="BK140" s="48" t="str">
        <f>IF(C140="","",'Maquette CGRP indicé'!$H$25)</f>
        <v/>
      </c>
      <c r="BL140" s="49" t="str">
        <f>IF(D140="","",'Maquette CGRP indicé'!$H$26)</f>
        <v/>
      </c>
      <c r="BM140" s="49" t="str">
        <f>IF(E140="","",'Maquette CGRP indicé'!$H$27)</f>
        <v/>
      </c>
      <c r="BN140" s="49" t="str">
        <f>IF(F140="","",'Maquette CGRP indicé'!$H$28)</f>
        <v/>
      </c>
      <c r="BO140" s="49" t="str">
        <f>IF(G140="","",'Maquette CGRP indicé'!$H$29)</f>
        <v/>
      </c>
      <c r="BP140" s="49" t="str">
        <f>IF(H140="","",'Maquette CGRP indicé'!$H$30)</f>
        <v/>
      </c>
      <c r="BQ140" s="49" t="str">
        <f>IF(I140="","",'Maquette CGRP indicé'!$H$31)</f>
        <v/>
      </c>
      <c r="BR140" s="49" t="str">
        <f>IF(J140="","",'Maquette CGRP indicé'!$H$32)</f>
        <v/>
      </c>
      <c r="BS140" s="49" t="str">
        <f>IF(K140="","",'Maquette CGRP indicé'!$H$33)</f>
        <v/>
      </c>
      <c r="BT140" s="49" t="str">
        <f>IF(L140="","",'Maquette CGRP indicé'!$H$34)</f>
        <v/>
      </c>
      <c r="BU140" s="49" t="str">
        <f>IF(M140="","",'Maquette CGRP indicé'!$H$35)</f>
        <v/>
      </c>
      <c r="BV140" s="49" t="str">
        <f>IF(N140="","",'Maquette CGRP indicé'!$H$36)</f>
        <v/>
      </c>
      <c r="BW140" s="49" t="str">
        <f>IF(O140="","",'Maquette CGRP indicé'!$H$37)</f>
        <v/>
      </c>
      <c r="BX140" s="49" t="str">
        <f>IF(P140="","",'Maquette CGRP indicé'!$H$38)</f>
        <v/>
      </c>
      <c r="BY140" s="49" t="str">
        <f>IF(Q140="","",'Maquette CGRP indicé'!$H$39)</f>
        <v/>
      </c>
      <c r="BZ140" s="72"/>
      <c r="CA140" s="72"/>
      <c r="CB140" s="72"/>
      <c r="CC140" s="72"/>
      <c r="CD140" s="73"/>
      <c r="CE140" s="38" t="str">
        <f>IF(C140="","",'Maquette CGRP indicé'!$I$25)</f>
        <v/>
      </c>
      <c r="CF140" s="39" t="str">
        <f>IF(D140="","",'Maquette CGRP indicé'!$I$26)</f>
        <v/>
      </c>
      <c r="CG140" s="39" t="str">
        <f>IF(E140="","",'Maquette CGRP indicé'!$I$27)</f>
        <v/>
      </c>
      <c r="CH140" s="39" t="str">
        <f>IF(F140="","",'Maquette CGRP indicé'!$I$28)</f>
        <v/>
      </c>
      <c r="CI140" s="39" t="str">
        <f>IF(G140="","",'Maquette CGRP indicé'!$I$29)</f>
        <v/>
      </c>
      <c r="CJ140" s="39" t="str">
        <f>IF(H140="","",'Maquette CGRP indicé'!$I$30)</f>
        <v/>
      </c>
      <c r="CK140" s="39" t="str">
        <f>IF(I140="","",'Maquette CGRP indicé'!$I$31)</f>
        <v/>
      </c>
      <c r="CL140" s="39" t="str">
        <f>IF(J140="","",'Maquette CGRP indicé'!$I$32)</f>
        <v/>
      </c>
      <c r="CM140" s="39" t="str">
        <f>IF(K140="","",'Maquette CGRP indicé'!$I$33)</f>
        <v/>
      </c>
      <c r="CN140" s="39" t="str">
        <f>IF(L140="","",'Maquette CGRP indicé'!$I$34)</f>
        <v/>
      </c>
      <c r="CO140" s="39" t="str">
        <f>IF(M140="","",'Maquette CGRP indicé'!$I$35)</f>
        <v/>
      </c>
      <c r="CP140" s="39" t="str">
        <f>IF(N140="","",'Maquette CGRP indicé'!$I$36)</f>
        <v/>
      </c>
      <c r="CQ140" s="39" t="str">
        <f>IF(O140="","",'Maquette CGRP indicé'!$I$37)</f>
        <v/>
      </c>
      <c r="CR140" s="39" t="str">
        <f>IF(P140="","",'Maquette CGRP indicé'!$I$38)</f>
        <v/>
      </c>
      <c r="CS140" s="39" t="str">
        <f>IF(Q140="","",'Maquette CGRP indicé'!$I$39)</f>
        <v/>
      </c>
      <c r="CT140" s="68"/>
      <c r="CU140" s="68"/>
      <c r="CV140" s="68"/>
      <c r="CW140" s="68"/>
      <c r="CX140" s="69"/>
      <c r="CY140" s="1">
        <f t="shared" si="24"/>
        <v>45429</v>
      </c>
      <c r="CZ140" s="1" t="str">
        <f t="shared" si="25"/>
        <v>13/05-19/05</v>
      </c>
      <c r="DA140" s="22" t="str">
        <f t="shared" si="26"/>
        <v/>
      </c>
      <c r="DB140" s="22" t="str">
        <f t="shared" si="27"/>
        <v/>
      </c>
      <c r="DC140" s="29" t="str">
        <f t="shared" si="28"/>
        <v/>
      </c>
      <c r="DD140" s="29" t="str">
        <f t="shared" si="29"/>
        <v/>
      </c>
      <c r="DE140" s="29" t="str">
        <f t="shared" si="30"/>
        <v/>
      </c>
    </row>
    <row r="141" spans="1:109">
      <c r="A141" s="9">
        <f t="shared" si="31"/>
        <v>45430</v>
      </c>
      <c r="B141" s="9" t="str">
        <f>IF(AND(formules!$K$29="sogarantykids",A141&gt;formules!$F$30),"",VLOOKUP(TEXT(A141,"jj/mm"),formules!B:C,2,FALSE))</f>
        <v>13/05-19/05</v>
      </c>
      <c r="C141" s="63" t="str">
        <f>IF(B141="","",IF(AND(A141&gt;'Maquette CGRP indicé'!$C$25-1,A141&lt;'Maquette CGRP indicé'!$D$25+1),"X",""))</f>
        <v/>
      </c>
      <c r="D141" s="63" t="str">
        <f>IF(B141="","",IF(AND(A141&gt;'Maquette CGRP indicé'!$C$26-1,A141&lt;'Maquette CGRP indicé'!$D$26+1),"X",""))</f>
        <v/>
      </c>
      <c r="E141" s="63" t="str">
        <f>IF(B141="","",IF(AND(A141&gt;'Maquette CGRP indicé'!$C$27-1,A141&lt;'Maquette CGRP indicé'!$D$27+1),"X",""))</f>
        <v/>
      </c>
      <c r="F141" s="63" t="str">
        <f>IF(B141="","",IF(AND(A141&gt;'Maquette CGRP indicé'!$C$28-1,A141&lt;'Maquette CGRP indicé'!$D$28+1),"X",""))</f>
        <v/>
      </c>
      <c r="G141" s="63" t="str">
        <f>IF(B141="","",IF(AND(A141&gt;'Maquette CGRP indicé'!$C$29-1,A141&lt;'Maquette CGRP indicé'!$D$29+1),"X",""))</f>
        <v/>
      </c>
      <c r="H141" s="63" t="str">
        <f>IF(B141="","",IF(AND(A141&gt;'Maquette CGRP indicé'!$C$30-1,A141&lt;'Maquette CGRP indicé'!$D$30+1),"X",""))</f>
        <v/>
      </c>
      <c r="I141" s="63" t="str">
        <f>IF(B141="","",IF(AND(A141&gt;'Maquette CGRP indicé'!$C$31-1,A141&lt;'Maquette CGRP indicé'!$D$31+1),"X",""))</f>
        <v/>
      </c>
      <c r="J141" s="63" t="str">
        <f>IF(B141="","",IF(AND(A141&gt;'Maquette CGRP indicé'!$C$32-1,A141&lt;'Maquette CGRP indicé'!$D$32+1),"X",""))</f>
        <v/>
      </c>
      <c r="K141" s="63" t="str">
        <f>IF(B141="","",IF(AND(A141&gt;'Maquette CGRP indicé'!$C$33-1,A141&lt;'Maquette CGRP indicé'!$D$33+1),"X",""))</f>
        <v/>
      </c>
      <c r="L141" s="63" t="str">
        <f>IF(B141="","",IF(AND(A141&gt;'Maquette CGRP indicé'!$C$34-1,A141&lt;'Maquette CGRP indicé'!$D$34+1),"X",""))</f>
        <v/>
      </c>
      <c r="M141" s="63" t="str">
        <f>IF(B141="","",IF(AND(A141&gt;'Maquette CGRP indicé'!$C$35-1,A141&lt;'Maquette CGRP indicé'!$D$35+1),"X",""))</f>
        <v/>
      </c>
      <c r="N141" s="63" t="str">
        <f>IF(B141="","",IF(AND(A141&gt;'Maquette CGRP indicé'!$C$36-1,A141&lt;'Maquette CGRP indicé'!$D$36+1),"X",""))</f>
        <v/>
      </c>
      <c r="O141" s="63" t="str">
        <f>IF(B141="","",IF(AND(A141&gt;'Maquette CGRP indicé'!$C$37-1,A141&lt;'Maquette CGRP indicé'!$D$37+1),"X",""))</f>
        <v/>
      </c>
      <c r="P141" s="63" t="str">
        <f>IF(B141="","",IF(AND(A141&gt;'Maquette CGRP indicé'!$C$38-1,A141&lt;'Maquette CGRP indicé'!$D$38+1),"X",""))</f>
        <v/>
      </c>
      <c r="Q141" s="63" t="str">
        <f>IF(B141="","",IF(AND(A141&gt;'Maquette CGRP indicé'!$C$39-1,A141&lt;'Maquette CGRP indicé'!$D$39+1),"X",""))</f>
        <v/>
      </c>
      <c r="W141" s="41" t="str">
        <f>IF(C141="","",'Maquette CGRP indicé'!$R$25)</f>
        <v/>
      </c>
      <c r="X141" s="42" t="str">
        <f>IF(D141="","",'Maquette CGRP indicé'!$R$26)</f>
        <v/>
      </c>
      <c r="Y141" s="42" t="str">
        <f>IF(E141="","",'Maquette CGRP indicé'!$R$27)</f>
        <v/>
      </c>
      <c r="Z141" s="42" t="str">
        <f>IF(F141="","",'Maquette CGRP indicé'!$R$28)</f>
        <v/>
      </c>
      <c r="AA141" s="42" t="str">
        <f>IF(G141="","",'Maquette CGRP indicé'!$R$29)</f>
        <v/>
      </c>
      <c r="AB141" s="42" t="str">
        <f>IF(H141="","",'Maquette CGRP indicé'!$R$30)</f>
        <v/>
      </c>
      <c r="AC141" s="42" t="str">
        <f>IF(I141="","",'Maquette CGRP indicé'!$R$31)</f>
        <v/>
      </c>
      <c r="AD141" s="42" t="str">
        <f>IF(J141="","",'Maquette CGRP indicé'!$R$32)</f>
        <v/>
      </c>
      <c r="AE141" s="42" t="str">
        <f>IF(K141="","",'Maquette CGRP indicé'!$R$33)</f>
        <v/>
      </c>
      <c r="AF141" s="42" t="str">
        <f>IF(L141="","",'Maquette CGRP indicé'!$R$34)</f>
        <v/>
      </c>
      <c r="AG141" s="42" t="str">
        <f>IF(M141="","",'Maquette CGRP indicé'!$R$35)</f>
        <v/>
      </c>
      <c r="AH141" s="42" t="str">
        <f>IF(N141="","",'Maquette CGRP indicé'!$R$36)</f>
        <v/>
      </c>
      <c r="AI141" s="42" t="str">
        <f>IF(O141="","",'Maquette CGRP indicé'!$R$37)</f>
        <v/>
      </c>
      <c r="AJ141" s="42" t="str">
        <f>IF(P141="","",'Maquette CGRP indicé'!$R$38)</f>
        <v/>
      </c>
      <c r="AK141" s="42" t="str">
        <f>IF(Q141="","",'Maquette CGRP indicé'!$R$39)</f>
        <v/>
      </c>
      <c r="AL141" s="64"/>
      <c r="AM141" s="64"/>
      <c r="AN141" s="64"/>
      <c r="AO141" s="64"/>
      <c r="AP141" s="65"/>
      <c r="AQ141" s="45" t="str">
        <f>IF(C141="","",'Maquette CGRP indicé'!$G$25)</f>
        <v/>
      </c>
      <c r="AR141" s="46" t="str">
        <f>IF(D141="","",'Maquette CGRP indicé'!$G$26)</f>
        <v/>
      </c>
      <c r="AS141" s="46" t="str">
        <f>IF(E141="","",'Maquette CGRP indicé'!$G$27)</f>
        <v/>
      </c>
      <c r="AT141" s="46" t="str">
        <f>IF(F141="","",'Maquette CGRP indicé'!$G$28)</f>
        <v/>
      </c>
      <c r="AU141" s="46" t="str">
        <f>IF(G141="","",'Maquette CGRP indicé'!$G$29)</f>
        <v/>
      </c>
      <c r="AV141" s="46" t="str">
        <f>IF(H141="","",'Maquette CGRP indicé'!$G$30)</f>
        <v/>
      </c>
      <c r="AW141" s="46" t="str">
        <f>IF(I141="","",'Maquette CGRP indicé'!$G$31)</f>
        <v/>
      </c>
      <c r="AX141" s="46" t="str">
        <f>IF(J141="","",'Maquette CGRP indicé'!$G$32)</f>
        <v/>
      </c>
      <c r="AY141" s="46" t="str">
        <f>IF(K141="","",'Maquette CGRP indicé'!$G$33)</f>
        <v/>
      </c>
      <c r="AZ141" s="46" t="str">
        <f>IF(L141="","",'Maquette CGRP indicé'!$G$34)</f>
        <v/>
      </c>
      <c r="BA141" s="46" t="str">
        <f>IF(M141="","",'Maquette CGRP indicé'!$G$35)</f>
        <v/>
      </c>
      <c r="BB141" s="46" t="str">
        <f>IF(N141="","",'Maquette CGRP indicé'!$G$36)</f>
        <v/>
      </c>
      <c r="BC141" s="46" t="str">
        <f>IF(O141="","",'Maquette CGRP indicé'!$G$37)</f>
        <v/>
      </c>
      <c r="BD141" s="46" t="str">
        <f>IF(P141="","",'Maquette CGRP indicé'!$G$38)</f>
        <v/>
      </c>
      <c r="BE141" s="46" t="str">
        <f>IF(Q141="","",'Maquette CGRP indicé'!$G$39)</f>
        <v/>
      </c>
      <c r="BF141" s="68"/>
      <c r="BG141" s="68"/>
      <c r="BH141" s="68"/>
      <c r="BI141" s="68"/>
      <c r="BJ141" s="69"/>
      <c r="BK141" s="48" t="str">
        <f>IF(C141="","",'Maquette CGRP indicé'!$H$25)</f>
        <v/>
      </c>
      <c r="BL141" s="49" t="str">
        <f>IF(D141="","",'Maquette CGRP indicé'!$H$26)</f>
        <v/>
      </c>
      <c r="BM141" s="49" t="str">
        <f>IF(E141="","",'Maquette CGRP indicé'!$H$27)</f>
        <v/>
      </c>
      <c r="BN141" s="49" t="str">
        <f>IF(F141="","",'Maquette CGRP indicé'!$H$28)</f>
        <v/>
      </c>
      <c r="BO141" s="49" t="str">
        <f>IF(G141="","",'Maquette CGRP indicé'!$H$29)</f>
        <v/>
      </c>
      <c r="BP141" s="49" t="str">
        <f>IF(H141="","",'Maquette CGRP indicé'!$H$30)</f>
        <v/>
      </c>
      <c r="BQ141" s="49" t="str">
        <f>IF(I141="","",'Maquette CGRP indicé'!$H$31)</f>
        <v/>
      </c>
      <c r="BR141" s="49" t="str">
        <f>IF(J141="","",'Maquette CGRP indicé'!$H$32)</f>
        <v/>
      </c>
      <c r="BS141" s="49" t="str">
        <f>IF(K141="","",'Maquette CGRP indicé'!$H$33)</f>
        <v/>
      </c>
      <c r="BT141" s="49" t="str">
        <f>IF(L141="","",'Maquette CGRP indicé'!$H$34)</f>
        <v/>
      </c>
      <c r="BU141" s="49" t="str">
        <f>IF(M141="","",'Maquette CGRP indicé'!$H$35)</f>
        <v/>
      </c>
      <c r="BV141" s="49" t="str">
        <f>IF(N141="","",'Maquette CGRP indicé'!$H$36)</f>
        <v/>
      </c>
      <c r="BW141" s="49" t="str">
        <f>IF(O141="","",'Maquette CGRP indicé'!$H$37)</f>
        <v/>
      </c>
      <c r="BX141" s="49" t="str">
        <f>IF(P141="","",'Maquette CGRP indicé'!$H$38)</f>
        <v/>
      </c>
      <c r="BY141" s="49" t="str">
        <f>IF(Q141="","",'Maquette CGRP indicé'!$H$39)</f>
        <v/>
      </c>
      <c r="BZ141" s="72"/>
      <c r="CA141" s="72"/>
      <c r="CB141" s="72"/>
      <c r="CC141" s="72"/>
      <c r="CD141" s="73"/>
      <c r="CE141" s="38" t="str">
        <f>IF(C141="","",'Maquette CGRP indicé'!$I$25)</f>
        <v/>
      </c>
      <c r="CF141" s="39" t="str">
        <f>IF(D141="","",'Maquette CGRP indicé'!$I$26)</f>
        <v/>
      </c>
      <c r="CG141" s="39" t="str">
        <f>IF(E141="","",'Maquette CGRP indicé'!$I$27)</f>
        <v/>
      </c>
      <c r="CH141" s="39" t="str">
        <f>IF(F141="","",'Maquette CGRP indicé'!$I$28)</f>
        <v/>
      </c>
      <c r="CI141" s="39" t="str">
        <f>IF(G141="","",'Maquette CGRP indicé'!$I$29)</f>
        <v/>
      </c>
      <c r="CJ141" s="39" t="str">
        <f>IF(H141="","",'Maquette CGRP indicé'!$I$30)</f>
        <v/>
      </c>
      <c r="CK141" s="39" t="str">
        <f>IF(I141="","",'Maquette CGRP indicé'!$I$31)</f>
        <v/>
      </c>
      <c r="CL141" s="39" t="str">
        <f>IF(J141="","",'Maquette CGRP indicé'!$I$32)</f>
        <v/>
      </c>
      <c r="CM141" s="39" t="str">
        <f>IF(K141="","",'Maquette CGRP indicé'!$I$33)</f>
        <v/>
      </c>
      <c r="CN141" s="39" t="str">
        <f>IF(L141="","",'Maquette CGRP indicé'!$I$34)</f>
        <v/>
      </c>
      <c r="CO141" s="39" t="str">
        <f>IF(M141="","",'Maquette CGRP indicé'!$I$35)</f>
        <v/>
      </c>
      <c r="CP141" s="39" t="str">
        <f>IF(N141="","",'Maquette CGRP indicé'!$I$36)</f>
        <v/>
      </c>
      <c r="CQ141" s="39" t="str">
        <f>IF(O141="","",'Maquette CGRP indicé'!$I$37)</f>
        <v/>
      </c>
      <c r="CR141" s="39" t="str">
        <f>IF(P141="","",'Maquette CGRP indicé'!$I$38)</f>
        <v/>
      </c>
      <c r="CS141" s="39" t="str">
        <f>IF(Q141="","",'Maquette CGRP indicé'!$I$39)</f>
        <v/>
      </c>
      <c r="CT141" s="68"/>
      <c r="CU141" s="68"/>
      <c r="CV141" s="68"/>
      <c r="CW141" s="68"/>
      <c r="CX141" s="69"/>
      <c r="CY141" s="1">
        <f t="shared" si="24"/>
        <v>45430</v>
      </c>
      <c r="CZ141" s="1" t="str">
        <f t="shared" si="25"/>
        <v>13/05-19/05</v>
      </c>
      <c r="DA141" s="22" t="str">
        <f t="shared" si="26"/>
        <v/>
      </c>
      <c r="DB141" s="22" t="str">
        <f t="shared" si="27"/>
        <v/>
      </c>
      <c r="DC141" s="29" t="str">
        <f t="shared" si="28"/>
        <v/>
      </c>
      <c r="DD141" s="29" t="str">
        <f t="shared" si="29"/>
        <v/>
      </c>
      <c r="DE141" s="29" t="str">
        <f t="shared" si="30"/>
        <v/>
      </c>
    </row>
    <row r="142" spans="1:109">
      <c r="A142" s="9">
        <f t="shared" si="31"/>
        <v>45431</v>
      </c>
      <c r="B142" s="9" t="str">
        <f>IF(AND(formules!$K$29="sogarantykids",A142&gt;formules!$F$30),"",VLOOKUP(TEXT(A142,"jj/mm"),formules!B:C,2,FALSE))</f>
        <v>13/05-19/05</v>
      </c>
      <c r="C142" s="63" t="str">
        <f>IF(B142="","",IF(AND(A142&gt;'Maquette CGRP indicé'!$C$25-1,A142&lt;'Maquette CGRP indicé'!$D$25+1),"X",""))</f>
        <v/>
      </c>
      <c r="D142" s="63" t="str">
        <f>IF(B142="","",IF(AND(A142&gt;'Maquette CGRP indicé'!$C$26-1,A142&lt;'Maquette CGRP indicé'!$D$26+1),"X",""))</f>
        <v/>
      </c>
      <c r="E142" s="63" t="str">
        <f>IF(B142="","",IF(AND(A142&gt;'Maquette CGRP indicé'!$C$27-1,A142&lt;'Maquette CGRP indicé'!$D$27+1),"X",""))</f>
        <v/>
      </c>
      <c r="F142" s="63" t="str">
        <f>IF(B142="","",IF(AND(A142&gt;'Maquette CGRP indicé'!$C$28-1,A142&lt;'Maquette CGRP indicé'!$D$28+1),"X",""))</f>
        <v/>
      </c>
      <c r="G142" s="63" t="str">
        <f>IF(B142="","",IF(AND(A142&gt;'Maquette CGRP indicé'!$C$29-1,A142&lt;'Maquette CGRP indicé'!$D$29+1),"X",""))</f>
        <v/>
      </c>
      <c r="H142" s="63" t="str">
        <f>IF(B142="","",IF(AND(A142&gt;'Maquette CGRP indicé'!$C$30-1,A142&lt;'Maquette CGRP indicé'!$D$30+1),"X",""))</f>
        <v/>
      </c>
      <c r="I142" s="63" t="str">
        <f>IF(B142="","",IF(AND(A142&gt;'Maquette CGRP indicé'!$C$31-1,A142&lt;'Maquette CGRP indicé'!$D$31+1),"X",""))</f>
        <v/>
      </c>
      <c r="J142" s="63" t="str">
        <f>IF(B142="","",IF(AND(A142&gt;'Maquette CGRP indicé'!$C$32-1,A142&lt;'Maquette CGRP indicé'!$D$32+1),"X",""))</f>
        <v/>
      </c>
      <c r="K142" s="63" t="str">
        <f>IF(B142="","",IF(AND(A142&gt;'Maquette CGRP indicé'!$C$33-1,A142&lt;'Maquette CGRP indicé'!$D$33+1),"X",""))</f>
        <v/>
      </c>
      <c r="L142" s="63" t="str">
        <f>IF(B142="","",IF(AND(A142&gt;'Maquette CGRP indicé'!$C$34-1,A142&lt;'Maquette CGRP indicé'!$D$34+1),"X",""))</f>
        <v/>
      </c>
      <c r="M142" s="63" t="str">
        <f>IF(B142="","",IF(AND(A142&gt;'Maquette CGRP indicé'!$C$35-1,A142&lt;'Maquette CGRP indicé'!$D$35+1),"X",""))</f>
        <v/>
      </c>
      <c r="N142" s="63" t="str">
        <f>IF(B142="","",IF(AND(A142&gt;'Maquette CGRP indicé'!$C$36-1,A142&lt;'Maquette CGRP indicé'!$D$36+1),"X",""))</f>
        <v/>
      </c>
      <c r="O142" s="63" t="str">
        <f>IF(B142="","",IF(AND(A142&gt;'Maquette CGRP indicé'!$C$37-1,A142&lt;'Maquette CGRP indicé'!$D$37+1),"X",""))</f>
        <v/>
      </c>
      <c r="P142" s="63" t="str">
        <f>IF(B142="","",IF(AND(A142&gt;'Maquette CGRP indicé'!$C$38-1,A142&lt;'Maquette CGRP indicé'!$D$38+1),"X",""))</f>
        <v/>
      </c>
      <c r="Q142" s="63" t="str">
        <f>IF(B142="","",IF(AND(A142&gt;'Maquette CGRP indicé'!$C$39-1,A142&lt;'Maquette CGRP indicé'!$D$39+1),"X",""))</f>
        <v/>
      </c>
      <c r="W142" s="41" t="str">
        <f>IF(C142="","",'Maquette CGRP indicé'!$R$25)</f>
        <v/>
      </c>
      <c r="X142" s="42" t="str">
        <f>IF(D142="","",'Maquette CGRP indicé'!$R$26)</f>
        <v/>
      </c>
      <c r="Y142" s="42" t="str">
        <f>IF(E142="","",'Maquette CGRP indicé'!$R$27)</f>
        <v/>
      </c>
      <c r="Z142" s="42" t="str">
        <f>IF(F142="","",'Maquette CGRP indicé'!$R$28)</f>
        <v/>
      </c>
      <c r="AA142" s="42" t="str">
        <f>IF(G142="","",'Maquette CGRP indicé'!$R$29)</f>
        <v/>
      </c>
      <c r="AB142" s="42" t="str">
        <f>IF(H142="","",'Maquette CGRP indicé'!$R$30)</f>
        <v/>
      </c>
      <c r="AC142" s="42" t="str">
        <f>IF(I142="","",'Maquette CGRP indicé'!$R$31)</f>
        <v/>
      </c>
      <c r="AD142" s="42" t="str">
        <f>IF(J142="","",'Maquette CGRP indicé'!$R$32)</f>
        <v/>
      </c>
      <c r="AE142" s="42" t="str">
        <f>IF(K142="","",'Maquette CGRP indicé'!$R$33)</f>
        <v/>
      </c>
      <c r="AF142" s="42" t="str">
        <f>IF(L142="","",'Maquette CGRP indicé'!$R$34)</f>
        <v/>
      </c>
      <c r="AG142" s="42" t="str">
        <f>IF(M142="","",'Maquette CGRP indicé'!$R$35)</f>
        <v/>
      </c>
      <c r="AH142" s="42" t="str">
        <f>IF(N142="","",'Maquette CGRP indicé'!$R$36)</f>
        <v/>
      </c>
      <c r="AI142" s="42" t="str">
        <f>IF(O142="","",'Maquette CGRP indicé'!$R$37)</f>
        <v/>
      </c>
      <c r="AJ142" s="42" t="str">
        <f>IF(P142="","",'Maquette CGRP indicé'!$R$38)</f>
        <v/>
      </c>
      <c r="AK142" s="42" t="str">
        <f>IF(Q142="","",'Maquette CGRP indicé'!$R$39)</f>
        <v/>
      </c>
      <c r="AL142" s="64"/>
      <c r="AM142" s="64"/>
      <c r="AN142" s="64"/>
      <c r="AO142" s="64"/>
      <c r="AP142" s="65"/>
      <c r="AQ142" s="45" t="str">
        <f>IF(C142="","",'Maquette CGRP indicé'!$G$25)</f>
        <v/>
      </c>
      <c r="AR142" s="46" t="str">
        <f>IF(D142="","",'Maquette CGRP indicé'!$G$26)</f>
        <v/>
      </c>
      <c r="AS142" s="46" t="str">
        <f>IF(E142="","",'Maquette CGRP indicé'!$G$27)</f>
        <v/>
      </c>
      <c r="AT142" s="46" t="str">
        <f>IF(F142="","",'Maquette CGRP indicé'!$G$28)</f>
        <v/>
      </c>
      <c r="AU142" s="46" t="str">
        <f>IF(G142="","",'Maquette CGRP indicé'!$G$29)</f>
        <v/>
      </c>
      <c r="AV142" s="46" t="str">
        <f>IF(H142="","",'Maquette CGRP indicé'!$G$30)</f>
        <v/>
      </c>
      <c r="AW142" s="46" t="str">
        <f>IF(I142="","",'Maquette CGRP indicé'!$G$31)</f>
        <v/>
      </c>
      <c r="AX142" s="46" t="str">
        <f>IF(J142="","",'Maquette CGRP indicé'!$G$32)</f>
        <v/>
      </c>
      <c r="AY142" s="46" t="str">
        <f>IF(K142="","",'Maquette CGRP indicé'!$G$33)</f>
        <v/>
      </c>
      <c r="AZ142" s="46" t="str">
        <f>IF(L142="","",'Maquette CGRP indicé'!$G$34)</f>
        <v/>
      </c>
      <c r="BA142" s="46" t="str">
        <f>IF(M142="","",'Maquette CGRP indicé'!$G$35)</f>
        <v/>
      </c>
      <c r="BB142" s="46" t="str">
        <f>IF(N142="","",'Maquette CGRP indicé'!$G$36)</f>
        <v/>
      </c>
      <c r="BC142" s="46" t="str">
        <f>IF(O142="","",'Maquette CGRP indicé'!$G$37)</f>
        <v/>
      </c>
      <c r="BD142" s="46" t="str">
        <f>IF(P142="","",'Maquette CGRP indicé'!$G$38)</f>
        <v/>
      </c>
      <c r="BE142" s="46" t="str">
        <f>IF(Q142="","",'Maquette CGRP indicé'!$G$39)</f>
        <v/>
      </c>
      <c r="BF142" s="68"/>
      <c r="BG142" s="68"/>
      <c r="BH142" s="68"/>
      <c r="BI142" s="68"/>
      <c r="BJ142" s="69"/>
      <c r="BK142" s="48" t="str">
        <f>IF(C142="","",'Maquette CGRP indicé'!$H$25)</f>
        <v/>
      </c>
      <c r="BL142" s="49" t="str">
        <f>IF(D142="","",'Maquette CGRP indicé'!$H$26)</f>
        <v/>
      </c>
      <c r="BM142" s="49" t="str">
        <f>IF(E142="","",'Maquette CGRP indicé'!$H$27)</f>
        <v/>
      </c>
      <c r="BN142" s="49" t="str">
        <f>IF(F142="","",'Maquette CGRP indicé'!$H$28)</f>
        <v/>
      </c>
      <c r="BO142" s="49" t="str">
        <f>IF(G142="","",'Maquette CGRP indicé'!$H$29)</f>
        <v/>
      </c>
      <c r="BP142" s="49" t="str">
        <f>IF(H142="","",'Maquette CGRP indicé'!$H$30)</f>
        <v/>
      </c>
      <c r="BQ142" s="49" t="str">
        <f>IF(I142="","",'Maquette CGRP indicé'!$H$31)</f>
        <v/>
      </c>
      <c r="BR142" s="49" t="str">
        <f>IF(J142="","",'Maquette CGRP indicé'!$H$32)</f>
        <v/>
      </c>
      <c r="BS142" s="49" t="str">
        <f>IF(K142="","",'Maquette CGRP indicé'!$H$33)</f>
        <v/>
      </c>
      <c r="BT142" s="49" t="str">
        <f>IF(L142="","",'Maquette CGRP indicé'!$H$34)</f>
        <v/>
      </c>
      <c r="BU142" s="49" t="str">
        <f>IF(M142="","",'Maquette CGRP indicé'!$H$35)</f>
        <v/>
      </c>
      <c r="BV142" s="49" t="str">
        <f>IF(N142="","",'Maquette CGRP indicé'!$H$36)</f>
        <v/>
      </c>
      <c r="BW142" s="49" t="str">
        <f>IF(O142="","",'Maquette CGRP indicé'!$H$37)</f>
        <v/>
      </c>
      <c r="BX142" s="49" t="str">
        <f>IF(P142="","",'Maquette CGRP indicé'!$H$38)</f>
        <v/>
      </c>
      <c r="BY142" s="49" t="str">
        <f>IF(Q142="","",'Maquette CGRP indicé'!$H$39)</f>
        <v/>
      </c>
      <c r="BZ142" s="72"/>
      <c r="CA142" s="72"/>
      <c r="CB142" s="72"/>
      <c r="CC142" s="72"/>
      <c r="CD142" s="73"/>
      <c r="CE142" s="38" t="str">
        <f>IF(C142="","",'Maquette CGRP indicé'!$I$25)</f>
        <v/>
      </c>
      <c r="CF142" s="39" t="str">
        <f>IF(D142="","",'Maquette CGRP indicé'!$I$26)</f>
        <v/>
      </c>
      <c r="CG142" s="39" t="str">
        <f>IF(E142="","",'Maquette CGRP indicé'!$I$27)</f>
        <v/>
      </c>
      <c r="CH142" s="39" t="str">
        <f>IF(F142="","",'Maquette CGRP indicé'!$I$28)</f>
        <v/>
      </c>
      <c r="CI142" s="39" t="str">
        <f>IF(G142="","",'Maquette CGRP indicé'!$I$29)</f>
        <v/>
      </c>
      <c r="CJ142" s="39" t="str">
        <f>IF(H142="","",'Maquette CGRP indicé'!$I$30)</f>
        <v/>
      </c>
      <c r="CK142" s="39" t="str">
        <f>IF(I142="","",'Maquette CGRP indicé'!$I$31)</f>
        <v/>
      </c>
      <c r="CL142" s="39" t="str">
        <f>IF(J142="","",'Maquette CGRP indicé'!$I$32)</f>
        <v/>
      </c>
      <c r="CM142" s="39" t="str">
        <f>IF(K142="","",'Maquette CGRP indicé'!$I$33)</f>
        <v/>
      </c>
      <c r="CN142" s="39" t="str">
        <f>IF(L142="","",'Maquette CGRP indicé'!$I$34)</f>
        <v/>
      </c>
      <c r="CO142" s="39" t="str">
        <f>IF(M142="","",'Maquette CGRP indicé'!$I$35)</f>
        <v/>
      </c>
      <c r="CP142" s="39" t="str">
        <f>IF(N142="","",'Maquette CGRP indicé'!$I$36)</f>
        <v/>
      </c>
      <c r="CQ142" s="39" t="str">
        <f>IF(O142="","",'Maquette CGRP indicé'!$I$37)</f>
        <v/>
      </c>
      <c r="CR142" s="39" t="str">
        <f>IF(P142="","",'Maquette CGRP indicé'!$I$38)</f>
        <v/>
      </c>
      <c r="CS142" s="39" t="str">
        <f>IF(Q142="","",'Maquette CGRP indicé'!$I$39)</f>
        <v/>
      </c>
      <c r="CT142" s="68"/>
      <c r="CU142" s="68"/>
      <c r="CV142" s="68"/>
      <c r="CW142" s="68"/>
      <c r="CX142" s="69"/>
      <c r="CY142" s="1">
        <f t="shared" si="24"/>
        <v>45431</v>
      </c>
      <c r="CZ142" s="1" t="str">
        <f t="shared" si="25"/>
        <v>13/05-19/05</v>
      </c>
      <c r="DA142" s="22" t="str">
        <f t="shared" si="26"/>
        <v/>
      </c>
      <c r="DB142" s="22" t="str">
        <f t="shared" si="27"/>
        <v/>
      </c>
      <c r="DC142" s="29" t="str">
        <f t="shared" si="28"/>
        <v/>
      </c>
      <c r="DD142" s="29" t="str">
        <f t="shared" si="29"/>
        <v/>
      </c>
      <c r="DE142" s="29" t="str">
        <f t="shared" si="30"/>
        <v/>
      </c>
    </row>
    <row r="143" spans="1:109">
      <c r="A143" s="9">
        <f t="shared" si="31"/>
        <v>45432</v>
      </c>
      <c r="B143" s="9" t="str">
        <f>IF(AND(formules!$K$29="sogarantykids",A143&gt;formules!$F$30),"",VLOOKUP(TEXT(A143,"jj/mm"),formules!B:C,2,FALSE))</f>
        <v>20/05-07/07</v>
      </c>
      <c r="C143" s="63" t="str">
        <f>IF(B143="","",IF(AND(A143&gt;'Maquette CGRP indicé'!$C$25-1,A143&lt;'Maquette CGRP indicé'!$D$25+1),"X",""))</f>
        <v/>
      </c>
      <c r="D143" s="63" t="str">
        <f>IF(B143="","",IF(AND(A143&gt;'Maquette CGRP indicé'!$C$26-1,A143&lt;'Maquette CGRP indicé'!$D$26+1),"X",""))</f>
        <v/>
      </c>
      <c r="E143" s="63" t="str">
        <f>IF(B143="","",IF(AND(A143&gt;'Maquette CGRP indicé'!$C$27-1,A143&lt;'Maquette CGRP indicé'!$D$27+1),"X",""))</f>
        <v/>
      </c>
      <c r="F143" s="63" t="str">
        <f>IF(B143="","",IF(AND(A143&gt;'Maquette CGRP indicé'!$C$28-1,A143&lt;'Maquette CGRP indicé'!$D$28+1),"X",""))</f>
        <v/>
      </c>
      <c r="G143" s="63" t="str">
        <f>IF(B143="","",IF(AND(A143&gt;'Maquette CGRP indicé'!$C$29-1,A143&lt;'Maquette CGRP indicé'!$D$29+1),"X",""))</f>
        <v/>
      </c>
      <c r="H143" s="63" t="str">
        <f>IF(B143="","",IF(AND(A143&gt;'Maquette CGRP indicé'!$C$30-1,A143&lt;'Maquette CGRP indicé'!$D$30+1),"X",""))</f>
        <v/>
      </c>
      <c r="I143" s="63" t="str">
        <f>IF(B143="","",IF(AND(A143&gt;'Maquette CGRP indicé'!$C$31-1,A143&lt;'Maquette CGRP indicé'!$D$31+1),"X",""))</f>
        <v/>
      </c>
      <c r="J143" s="63" t="str">
        <f>IF(B143="","",IF(AND(A143&gt;'Maquette CGRP indicé'!$C$32-1,A143&lt;'Maquette CGRP indicé'!$D$32+1),"X",""))</f>
        <v/>
      </c>
      <c r="K143" s="63" t="str">
        <f>IF(B143="","",IF(AND(A143&gt;'Maquette CGRP indicé'!$C$33-1,A143&lt;'Maquette CGRP indicé'!$D$33+1),"X",""))</f>
        <v/>
      </c>
      <c r="L143" s="63" t="str">
        <f>IF(B143="","",IF(AND(A143&gt;'Maquette CGRP indicé'!$C$34-1,A143&lt;'Maquette CGRP indicé'!$D$34+1),"X",""))</f>
        <v/>
      </c>
      <c r="M143" s="63" t="str">
        <f>IF(B143="","",IF(AND(A143&gt;'Maquette CGRP indicé'!$C$35-1,A143&lt;'Maquette CGRP indicé'!$D$35+1),"X",""))</f>
        <v/>
      </c>
      <c r="N143" s="63" t="str">
        <f>IF(B143="","",IF(AND(A143&gt;'Maquette CGRP indicé'!$C$36-1,A143&lt;'Maquette CGRP indicé'!$D$36+1),"X",""))</f>
        <v/>
      </c>
      <c r="O143" s="63" t="str">
        <f>IF(B143="","",IF(AND(A143&gt;'Maquette CGRP indicé'!$C$37-1,A143&lt;'Maquette CGRP indicé'!$D$37+1),"X",""))</f>
        <v/>
      </c>
      <c r="P143" s="63" t="str">
        <f>IF(B143="","",IF(AND(A143&gt;'Maquette CGRP indicé'!$C$38-1,A143&lt;'Maquette CGRP indicé'!$D$38+1),"X",""))</f>
        <v/>
      </c>
      <c r="Q143" s="63" t="str">
        <f>IF(B143="","",IF(AND(A143&gt;'Maquette CGRP indicé'!$C$39-1,A143&lt;'Maquette CGRP indicé'!$D$39+1),"X",""))</f>
        <v/>
      </c>
      <c r="W143" s="41" t="str">
        <f>IF(C143="","",'Maquette CGRP indicé'!$R$25)</f>
        <v/>
      </c>
      <c r="X143" s="42" t="str">
        <f>IF(D143="","",'Maquette CGRP indicé'!$R$26)</f>
        <v/>
      </c>
      <c r="Y143" s="42" t="str">
        <f>IF(E143="","",'Maquette CGRP indicé'!$R$27)</f>
        <v/>
      </c>
      <c r="Z143" s="42" t="str">
        <f>IF(F143="","",'Maquette CGRP indicé'!$R$28)</f>
        <v/>
      </c>
      <c r="AA143" s="42" t="str">
        <f>IF(G143="","",'Maquette CGRP indicé'!$R$29)</f>
        <v/>
      </c>
      <c r="AB143" s="42" t="str">
        <f>IF(H143="","",'Maquette CGRP indicé'!$R$30)</f>
        <v/>
      </c>
      <c r="AC143" s="42" t="str">
        <f>IF(I143="","",'Maquette CGRP indicé'!$R$31)</f>
        <v/>
      </c>
      <c r="AD143" s="42" t="str">
        <f>IF(J143="","",'Maquette CGRP indicé'!$R$32)</f>
        <v/>
      </c>
      <c r="AE143" s="42" t="str">
        <f>IF(K143="","",'Maquette CGRP indicé'!$R$33)</f>
        <v/>
      </c>
      <c r="AF143" s="42" t="str">
        <f>IF(L143="","",'Maquette CGRP indicé'!$R$34)</f>
        <v/>
      </c>
      <c r="AG143" s="42" t="str">
        <f>IF(M143="","",'Maquette CGRP indicé'!$R$35)</f>
        <v/>
      </c>
      <c r="AH143" s="42" t="str">
        <f>IF(N143="","",'Maquette CGRP indicé'!$R$36)</f>
        <v/>
      </c>
      <c r="AI143" s="42" t="str">
        <f>IF(O143="","",'Maquette CGRP indicé'!$R$37)</f>
        <v/>
      </c>
      <c r="AJ143" s="42" t="str">
        <f>IF(P143="","",'Maquette CGRP indicé'!$R$38)</f>
        <v/>
      </c>
      <c r="AK143" s="42" t="str">
        <f>IF(Q143="","",'Maquette CGRP indicé'!$R$39)</f>
        <v/>
      </c>
      <c r="AL143" s="64"/>
      <c r="AM143" s="64"/>
      <c r="AN143" s="64"/>
      <c r="AO143" s="64"/>
      <c r="AP143" s="65"/>
      <c r="AQ143" s="45" t="str">
        <f>IF(C143="","",'Maquette CGRP indicé'!$G$25)</f>
        <v/>
      </c>
      <c r="AR143" s="46" t="str">
        <f>IF(D143="","",'Maquette CGRP indicé'!$G$26)</f>
        <v/>
      </c>
      <c r="AS143" s="46" t="str">
        <f>IF(E143="","",'Maquette CGRP indicé'!$G$27)</f>
        <v/>
      </c>
      <c r="AT143" s="46" t="str">
        <f>IF(F143="","",'Maquette CGRP indicé'!$G$28)</f>
        <v/>
      </c>
      <c r="AU143" s="46" t="str">
        <f>IF(G143="","",'Maquette CGRP indicé'!$G$29)</f>
        <v/>
      </c>
      <c r="AV143" s="46" t="str">
        <f>IF(H143="","",'Maquette CGRP indicé'!$G$30)</f>
        <v/>
      </c>
      <c r="AW143" s="46" t="str">
        <f>IF(I143="","",'Maquette CGRP indicé'!$G$31)</f>
        <v/>
      </c>
      <c r="AX143" s="46" t="str">
        <f>IF(J143="","",'Maquette CGRP indicé'!$G$32)</f>
        <v/>
      </c>
      <c r="AY143" s="46" t="str">
        <f>IF(K143="","",'Maquette CGRP indicé'!$G$33)</f>
        <v/>
      </c>
      <c r="AZ143" s="46" t="str">
        <f>IF(L143="","",'Maquette CGRP indicé'!$G$34)</f>
        <v/>
      </c>
      <c r="BA143" s="46" t="str">
        <f>IF(M143="","",'Maquette CGRP indicé'!$G$35)</f>
        <v/>
      </c>
      <c r="BB143" s="46" t="str">
        <f>IF(N143="","",'Maquette CGRP indicé'!$G$36)</f>
        <v/>
      </c>
      <c r="BC143" s="46" t="str">
        <f>IF(O143="","",'Maquette CGRP indicé'!$G$37)</f>
        <v/>
      </c>
      <c r="BD143" s="46" t="str">
        <f>IF(P143="","",'Maquette CGRP indicé'!$G$38)</f>
        <v/>
      </c>
      <c r="BE143" s="46" t="str">
        <f>IF(Q143="","",'Maquette CGRP indicé'!$G$39)</f>
        <v/>
      </c>
      <c r="BF143" s="68"/>
      <c r="BG143" s="68"/>
      <c r="BH143" s="68"/>
      <c r="BI143" s="68"/>
      <c r="BJ143" s="69"/>
      <c r="BK143" s="48" t="str">
        <f>IF(C143="","",'Maquette CGRP indicé'!$H$25)</f>
        <v/>
      </c>
      <c r="BL143" s="49" t="str">
        <f>IF(D143="","",'Maquette CGRP indicé'!$H$26)</f>
        <v/>
      </c>
      <c r="BM143" s="49" t="str">
        <f>IF(E143="","",'Maquette CGRP indicé'!$H$27)</f>
        <v/>
      </c>
      <c r="BN143" s="49" t="str">
        <f>IF(F143="","",'Maquette CGRP indicé'!$H$28)</f>
        <v/>
      </c>
      <c r="BO143" s="49" t="str">
        <f>IF(G143="","",'Maquette CGRP indicé'!$H$29)</f>
        <v/>
      </c>
      <c r="BP143" s="49" t="str">
        <f>IF(H143="","",'Maquette CGRP indicé'!$H$30)</f>
        <v/>
      </c>
      <c r="BQ143" s="49" t="str">
        <f>IF(I143="","",'Maquette CGRP indicé'!$H$31)</f>
        <v/>
      </c>
      <c r="BR143" s="49" t="str">
        <f>IF(J143="","",'Maquette CGRP indicé'!$H$32)</f>
        <v/>
      </c>
      <c r="BS143" s="49" t="str">
        <f>IF(K143="","",'Maquette CGRP indicé'!$H$33)</f>
        <v/>
      </c>
      <c r="BT143" s="49" t="str">
        <f>IF(L143="","",'Maquette CGRP indicé'!$H$34)</f>
        <v/>
      </c>
      <c r="BU143" s="49" t="str">
        <f>IF(M143="","",'Maquette CGRP indicé'!$H$35)</f>
        <v/>
      </c>
      <c r="BV143" s="49" t="str">
        <f>IF(N143="","",'Maquette CGRP indicé'!$H$36)</f>
        <v/>
      </c>
      <c r="BW143" s="49" t="str">
        <f>IF(O143="","",'Maquette CGRP indicé'!$H$37)</f>
        <v/>
      </c>
      <c r="BX143" s="49" t="str">
        <f>IF(P143="","",'Maquette CGRP indicé'!$H$38)</f>
        <v/>
      </c>
      <c r="BY143" s="49" t="str">
        <f>IF(Q143="","",'Maquette CGRP indicé'!$H$39)</f>
        <v/>
      </c>
      <c r="BZ143" s="72"/>
      <c r="CA143" s="72"/>
      <c r="CB143" s="72"/>
      <c r="CC143" s="72"/>
      <c r="CD143" s="73"/>
      <c r="CE143" s="38" t="str">
        <f>IF(C143="","",'Maquette CGRP indicé'!$I$25)</f>
        <v/>
      </c>
      <c r="CF143" s="39" t="str">
        <f>IF(D143="","",'Maquette CGRP indicé'!$I$26)</f>
        <v/>
      </c>
      <c r="CG143" s="39" t="str">
        <f>IF(E143="","",'Maquette CGRP indicé'!$I$27)</f>
        <v/>
      </c>
      <c r="CH143" s="39" t="str">
        <f>IF(F143="","",'Maquette CGRP indicé'!$I$28)</f>
        <v/>
      </c>
      <c r="CI143" s="39" t="str">
        <f>IF(G143="","",'Maquette CGRP indicé'!$I$29)</f>
        <v/>
      </c>
      <c r="CJ143" s="39" t="str">
        <f>IF(H143="","",'Maquette CGRP indicé'!$I$30)</f>
        <v/>
      </c>
      <c r="CK143" s="39" t="str">
        <f>IF(I143="","",'Maquette CGRP indicé'!$I$31)</f>
        <v/>
      </c>
      <c r="CL143" s="39" t="str">
        <f>IF(J143="","",'Maquette CGRP indicé'!$I$32)</f>
        <v/>
      </c>
      <c r="CM143" s="39" t="str">
        <f>IF(K143="","",'Maquette CGRP indicé'!$I$33)</f>
        <v/>
      </c>
      <c r="CN143" s="39" t="str">
        <f>IF(L143="","",'Maquette CGRP indicé'!$I$34)</f>
        <v/>
      </c>
      <c r="CO143" s="39" t="str">
        <f>IF(M143="","",'Maquette CGRP indicé'!$I$35)</f>
        <v/>
      </c>
      <c r="CP143" s="39" t="str">
        <f>IF(N143="","",'Maquette CGRP indicé'!$I$36)</f>
        <v/>
      </c>
      <c r="CQ143" s="39" t="str">
        <f>IF(O143="","",'Maquette CGRP indicé'!$I$37)</f>
        <v/>
      </c>
      <c r="CR143" s="39" t="str">
        <f>IF(P143="","",'Maquette CGRP indicé'!$I$38)</f>
        <v/>
      </c>
      <c r="CS143" s="39" t="str">
        <f>IF(Q143="","",'Maquette CGRP indicé'!$I$39)</f>
        <v/>
      </c>
      <c r="CT143" s="68"/>
      <c r="CU143" s="68"/>
      <c r="CV143" s="68"/>
      <c r="CW143" s="68"/>
      <c r="CX143" s="69"/>
      <c r="CY143" s="1">
        <f t="shared" si="24"/>
        <v>45432</v>
      </c>
      <c r="CZ143" s="1" t="str">
        <f t="shared" si="25"/>
        <v>20/05-07/07</v>
      </c>
      <c r="DA143" s="22" t="str">
        <f t="shared" si="26"/>
        <v/>
      </c>
      <c r="DB143" s="22" t="str">
        <f t="shared" si="27"/>
        <v/>
      </c>
      <c r="DC143" s="29" t="str">
        <f t="shared" si="28"/>
        <v/>
      </c>
      <c r="DD143" s="29" t="str">
        <f t="shared" si="29"/>
        <v/>
      </c>
      <c r="DE143" s="29" t="str">
        <f t="shared" si="30"/>
        <v/>
      </c>
    </row>
    <row r="144" spans="1:109">
      <c r="A144" s="9">
        <f t="shared" si="31"/>
        <v>45433</v>
      </c>
      <c r="B144" s="9" t="str">
        <f>IF(AND(formules!$K$29="sogarantykids",A144&gt;formules!$F$30),"",VLOOKUP(TEXT(A144,"jj/mm"),formules!B:C,2,FALSE))</f>
        <v>20/05-07/07</v>
      </c>
      <c r="C144" s="63" t="str">
        <f>IF(B144="","",IF(AND(A144&gt;'Maquette CGRP indicé'!$C$25-1,A144&lt;'Maquette CGRP indicé'!$D$25+1),"X",""))</f>
        <v/>
      </c>
      <c r="D144" s="63" t="str">
        <f>IF(B144="","",IF(AND(A144&gt;'Maquette CGRP indicé'!$C$26-1,A144&lt;'Maquette CGRP indicé'!$D$26+1),"X",""))</f>
        <v/>
      </c>
      <c r="E144" s="63" t="str">
        <f>IF(B144="","",IF(AND(A144&gt;'Maquette CGRP indicé'!$C$27-1,A144&lt;'Maquette CGRP indicé'!$D$27+1),"X",""))</f>
        <v/>
      </c>
      <c r="F144" s="63" t="str">
        <f>IF(B144="","",IF(AND(A144&gt;'Maquette CGRP indicé'!$C$28-1,A144&lt;'Maquette CGRP indicé'!$D$28+1),"X",""))</f>
        <v/>
      </c>
      <c r="G144" s="63" t="str">
        <f>IF(B144="","",IF(AND(A144&gt;'Maquette CGRP indicé'!$C$29-1,A144&lt;'Maquette CGRP indicé'!$D$29+1),"X",""))</f>
        <v/>
      </c>
      <c r="H144" s="63" t="str">
        <f>IF(B144="","",IF(AND(A144&gt;'Maquette CGRP indicé'!$C$30-1,A144&lt;'Maquette CGRP indicé'!$D$30+1),"X",""))</f>
        <v/>
      </c>
      <c r="I144" s="63" t="str">
        <f>IF(B144="","",IF(AND(A144&gt;'Maquette CGRP indicé'!$C$31-1,A144&lt;'Maquette CGRP indicé'!$D$31+1),"X",""))</f>
        <v/>
      </c>
      <c r="J144" s="63" t="str">
        <f>IF(B144="","",IF(AND(A144&gt;'Maquette CGRP indicé'!$C$32-1,A144&lt;'Maquette CGRP indicé'!$D$32+1),"X",""))</f>
        <v/>
      </c>
      <c r="K144" s="63" t="str">
        <f>IF(B144="","",IF(AND(A144&gt;'Maquette CGRP indicé'!$C$33-1,A144&lt;'Maquette CGRP indicé'!$D$33+1),"X",""))</f>
        <v/>
      </c>
      <c r="L144" s="63" t="str">
        <f>IF(B144="","",IF(AND(A144&gt;'Maquette CGRP indicé'!$C$34-1,A144&lt;'Maquette CGRP indicé'!$D$34+1),"X",""))</f>
        <v/>
      </c>
      <c r="M144" s="63" t="str">
        <f>IF(B144="","",IF(AND(A144&gt;'Maquette CGRP indicé'!$C$35-1,A144&lt;'Maquette CGRP indicé'!$D$35+1),"X",""))</f>
        <v/>
      </c>
      <c r="N144" s="63" t="str">
        <f>IF(B144="","",IF(AND(A144&gt;'Maquette CGRP indicé'!$C$36-1,A144&lt;'Maquette CGRP indicé'!$D$36+1),"X",""))</f>
        <v/>
      </c>
      <c r="O144" s="63" t="str">
        <f>IF(B144="","",IF(AND(A144&gt;'Maquette CGRP indicé'!$C$37-1,A144&lt;'Maquette CGRP indicé'!$D$37+1),"X",""))</f>
        <v/>
      </c>
      <c r="P144" s="63" t="str">
        <f>IF(B144="","",IF(AND(A144&gt;'Maquette CGRP indicé'!$C$38-1,A144&lt;'Maquette CGRP indicé'!$D$38+1),"X",""))</f>
        <v/>
      </c>
      <c r="Q144" s="63" t="str">
        <f>IF(B144="","",IF(AND(A144&gt;'Maquette CGRP indicé'!$C$39-1,A144&lt;'Maquette CGRP indicé'!$D$39+1),"X",""))</f>
        <v/>
      </c>
      <c r="W144" s="41" t="str">
        <f>IF(C144="","",'Maquette CGRP indicé'!$R$25)</f>
        <v/>
      </c>
      <c r="X144" s="42" t="str">
        <f>IF(D144="","",'Maquette CGRP indicé'!$R$26)</f>
        <v/>
      </c>
      <c r="Y144" s="42" t="str">
        <f>IF(E144="","",'Maquette CGRP indicé'!$R$27)</f>
        <v/>
      </c>
      <c r="Z144" s="42" t="str">
        <f>IF(F144="","",'Maquette CGRP indicé'!$R$28)</f>
        <v/>
      </c>
      <c r="AA144" s="42" t="str">
        <f>IF(G144="","",'Maquette CGRP indicé'!$R$29)</f>
        <v/>
      </c>
      <c r="AB144" s="42" t="str">
        <f>IF(H144="","",'Maquette CGRP indicé'!$R$30)</f>
        <v/>
      </c>
      <c r="AC144" s="42" t="str">
        <f>IF(I144="","",'Maquette CGRP indicé'!$R$31)</f>
        <v/>
      </c>
      <c r="AD144" s="42" t="str">
        <f>IF(J144="","",'Maquette CGRP indicé'!$R$32)</f>
        <v/>
      </c>
      <c r="AE144" s="42" t="str">
        <f>IF(K144="","",'Maquette CGRP indicé'!$R$33)</f>
        <v/>
      </c>
      <c r="AF144" s="42" t="str">
        <f>IF(L144="","",'Maquette CGRP indicé'!$R$34)</f>
        <v/>
      </c>
      <c r="AG144" s="42" t="str">
        <f>IF(M144="","",'Maquette CGRP indicé'!$R$35)</f>
        <v/>
      </c>
      <c r="AH144" s="42" t="str">
        <f>IF(N144="","",'Maquette CGRP indicé'!$R$36)</f>
        <v/>
      </c>
      <c r="AI144" s="42" t="str">
        <f>IF(O144="","",'Maquette CGRP indicé'!$R$37)</f>
        <v/>
      </c>
      <c r="AJ144" s="42" t="str">
        <f>IF(P144="","",'Maquette CGRP indicé'!$R$38)</f>
        <v/>
      </c>
      <c r="AK144" s="42" t="str">
        <f>IF(Q144="","",'Maquette CGRP indicé'!$R$39)</f>
        <v/>
      </c>
      <c r="AL144" s="64"/>
      <c r="AM144" s="64"/>
      <c r="AN144" s="64"/>
      <c r="AO144" s="64"/>
      <c r="AP144" s="65"/>
      <c r="AQ144" s="45" t="str">
        <f>IF(C144="","",'Maquette CGRP indicé'!$G$25)</f>
        <v/>
      </c>
      <c r="AR144" s="46" t="str">
        <f>IF(D144="","",'Maquette CGRP indicé'!$G$26)</f>
        <v/>
      </c>
      <c r="AS144" s="46" t="str">
        <f>IF(E144="","",'Maquette CGRP indicé'!$G$27)</f>
        <v/>
      </c>
      <c r="AT144" s="46" t="str">
        <f>IF(F144="","",'Maquette CGRP indicé'!$G$28)</f>
        <v/>
      </c>
      <c r="AU144" s="46" t="str">
        <f>IF(G144="","",'Maquette CGRP indicé'!$G$29)</f>
        <v/>
      </c>
      <c r="AV144" s="46" t="str">
        <f>IF(H144="","",'Maquette CGRP indicé'!$G$30)</f>
        <v/>
      </c>
      <c r="AW144" s="46" t="str">
        <f>IF(I144="","",'Maquette CGRP indicé'!$G$31)</f>
        <v/>
      </c>
      <c r="AX144" s="46" t="str">
        <f>IF(J144="","",'Maquette CGRP indicé'!$G$32)</f>
        <v/>
      </c>
      <c r="AY144" s="46" t="str">
        <f>IF(K144="","",'Maquette CGRP indicé'!$G$33)</f>
        <v/>
      </c>
      <c r="AZ144" s="46" t="str">
        <f>IF(L144="","",'Maquette CGRP indicé'!$G$34)</f>
        <v/>
      </c>
      <c r="BA144" s="46" t="str">
        <f>IF(M144="","",'Maquette CGRP indicé'!$G$35)</f>
        <v/>
      </c>
      <c r="BB144" s="46" t="str">
        <f>IF(N144="","",'Maquette CGRP indicé'!$G$36)</f>
        <v/>
      </c>
      <c r="BC144" s="46" t="str">
        <f>IF(O144="","",'Maquette CGRP indicé'!$G$37)</f>
        <v/>
      </c>
      <c r="BD144" s="46" t="str">
        <f>IF(P144="","",'Maquette CGRP indicé'!$G$38)</f>
        <v/>
      </c>
      <c r="BE144" s="46" t="str">
        <f>IF(Q144="","",'Maquette CGRP indicé'!$G$39)</f>
        <v/>
      </c>
      <c r="BF144" s="68"/>
      <c r="BG144" s="68"/>
      <c r="BH144" s="68"/>
      <c r="BI144" s="68"/>
      <c r="BJ144" s="69"/>
      <c r="BK144" s="48" t="str">
        <f>IF(C144="","",'Maquette CGRP indicé'!$H$25)</f>
        <v/>
      </c>
      <c r="BL144" s="49" t="str">
        <f>IF(D144="","",'Maquette CGRP indicé'!$H$26)</f>
        <v/>
      </c>
      <c r="BM144" s="49" t="str">
        <f>IF(E144="","",'Maquette CGRP indicé'!$H$27)</f>
        <v/>
      </c>
      <c r="BN144" s="49" t="str">
        <f>IF(F144="","",'Maquette CGRP indicé'!$H$28)</f>
        <v/>
      </c>
      <c r="BO144" s="49" t="str">
        <f>IF(G144="","",'Maquette CGRP indicé'!$H$29)</f>
        <v/>
      </c>
      <c r="BP144" s="49" t="str">
        <f>IF(H144="","",'Maquette CGRP indicé'!$H$30)</f>
        <v/>
      </c>
      <c r="BQ144" s="49" t="str">
        <f>IF(I144="","",'Maquette CGRP indicé'!$H$31)</f>
        <v/>
      </c>
      <c r="BR144" s="49" t="str">
        <f>IF(J144="","",'Maquette CGRP indicé'!$H$32)</f>
        <v/>
      </c>
      <c r="BS144" s="49" t="str">
        <f>IF(K144="","",'Maquette CGRP indicé'!$H$33)</f>
        <v/>
      </c>
      <c r="BT144" s="49" t="str">
        <f>IF(L144="","",'Maquette CGRP indicé'!$H$34)</f>
        <v/>
      </c>
      <c r="BU144" s="49" t="str">
        <f>IF(M144="","",'Maquette CGRP indicé'!$H$35)</f>
        <v/>
      </c>
      <c r="BV144" s="49" t="str">
        <f>IF(N144="","",'Maquette CGRP indicé'!$H$36)</f>
        <v/>
      </c>
      <c r="BW144" s="49" t="str">
        <f>IF(O144="","",'Maquette CGRP indicé'!$H$37)</f>
        <v/>
      </c>
      <c r="BX144" s="49" t="str">
        <f>IF(P144="","",'Maquette CGRP indicé'!$H$38)</f>
        <v/>
      </c>
      <c r="BY144" s="49" t="str">
        <f>IF(Q144="","",'Maquette CGRP indicé'!$H$39)</f>
        <v/>
      </c>
      <c r="BZ144" s="72"/>
      <c r="CA144" s="72"/>
      <c r="CB144" s="72"/>
      <c r="CC144" s="72"/>
      <c r="CD144" s="73"/>
      <c r="CE144" s="38" t="str">
        <f>IF(C144="","",'Maquette CGRP indicé'!$I$25)</f>
        <v/>
      </c>
      <c r="CF144" s="39" t="str">
        <f>IF(D144="","",'Maquette CGRP indicé'!$I$26)</f>
        <v/>
      </c>
      <c r="CG144" s="39" t="str">
        <f>IF(E144="","",'Maquette CGRP indicé'!$I$27)</f>
        <v/>
      </c>
      <c r="CH144" s="39" t="str">
        <f>IF(F144="","",'Maquette CGRP indicé'!$I$28)</f>
        <v/>
      </c>
      <c r="CI144" s="39" t="str">
        <f>IF(G144="","",'Maquette CGRP indicé'!$I$29)</f>
        <v/>
      </c>
      <c r="CJ144" s="39" t="str">
        <f>IF(H144="","",'Maquette CGRP indicé'!$I$30)</f>
        <v/>
      </c>
      <c r="CK144" s="39" t="str">
        <f>IF(I144="","",'Maquette CGRP indicé'!$I$31)</f>
        <v/>
      </c>
      <c r="CL144" s="39" t="str">
        <f>IF(J144="","",'Maquette CGRP indicé'!$I$32)</f>
        <v/>
      </c>
      <c r="CM144" s="39" t="str">
        <f>IF(K144="","",'Maquette CGRP indicé'!$I$33)</f>
        <v/>
      </c>
      <c r="CN144" s="39" t="str">
        <f>IF(L144="","",'Maquette CGRP indicé'!$I$34)</f>
        <v/>
      </c>
      <c r="CO144" s="39" t="str">
        <f>IF(M144="","",'Maquette CGRP indicé'!$I$35)</f>
        <v/>
      </c>
      <c r="CP144" s="39" t="str">
        <f>IF(N144="","",'Maquette CGRP indicé'!$I$36)</f>
        <v/>
      </c>
      <c r="CQ144" s="39" t="str">
        <f>IF(O144="","",'Maquette CGRP indicé'!$I$37)</f>
        <v/>
      </c>
      <c r="CR144" s="39" t="str">
        <f>IF(P144="","",'Maquette CGRP indicé'!$I$38)</f>
        <v/>
      </c>
      <c r="CS144" s="39" t="str">
        <f>IF(Q144="","",'Maquette CGRP indicé'!$I$39)</f>
        <v/>
      </c>
      <c r="CT144" s="68"/>
      <c r="CU144" s="68"/>
      <c r="CV144" s="68"/>
      <c r="CW144" s="68"/>
      <c r="CX144" s="69"/>
      <c r="CY144" s="1">
        <f t="shared" si="24"/>
        <v>45433</v>
      </c>
      <c r="CZ144" s="1" t="str">
        <f t="shared" si="25"/>
        <v>20/05-07/07</v>
      </c>
      <c r="DA144" s="22" t="str">
        <f t="shared" si="26"/>
        <v/>
      </c>
      <c r="DB144" s="22" t="str">
        <f t="shared" si="27"/>
        <v/>
      </c>
      <c r="DC144" s="29" t="str">
        <f t="shared" si="28"/>
        <v/>
      </c>
      <c r="DD144" s="29" t="str">
        <f t="shared" si="29"/>
        <v/>
      </c>
      <c r="DE144" s="29" t="str">
        <f t="shared" si="30"/>
        <v/>
      </c>
    </row>
    <row r="145" spans="1:109">
      <c r="A145" s="9">
        <f t="shared" si="31"/>
        <v>45434</v>
      </c>
      <c r="B145" s="9" t="str">
        <f>IF(AND(formules!$K$29="sogarantykids",A145&gt;formules!$F$30),"",VLOOKUP(TEXT(A145,"jj/mm"),formules!B:C,2,FALSE))</f>
        <v>20/05-07/07</v>
      </c>
      <c r="C145" s="63" t="str">
        <f>IF(B145="","",IF(AND(A145&gt;'Maquette CGRP indicé'!$C$25-1,A145&lt;'Maquette CGRP indicé'!$D$25+1),"X",""))</f>
        <v/>
      </c>
      <c r="D145" s="63" t="str">
        <f>IF(B145="","",IF(AND(A145&gt;'Maquette CGRP indicé'!$C$26-1,A145&lt;'Maquette CGRP indicé'!$D$26+1),"X",""))</f>
        <v/>
      </c>
      <c r="E145" s="63" t="str">
        <f>IF(B145="","",IF(AND(A145&gt;'Maquette CGRP indicé'!$C$27-1,A145&lt;'Maquette CGRP indicé'!$D$27+1),"X",""))</f>
        <v/>
      </c>
      <c r="F145" s="63" t="str">
        <f>IF(B145="","",IF(AND(A145&gt;'Maquette CGRP indicé'!$C$28-1,A145&lt;'Maquette CGRP indicé'!$D$28+1),"X",""))</f>
        <v/>
      </c>
      <c r="G145" s="63" t="str">
        <f>IF(B145="","",IF(AND(A145&gt;'Maquette CGRP indicé'!$C$29-1,A145&lt;'Maquette CGRP indicé'!$D$29+1),"X",""))</f>
        <v/>
      </c>
      <c r="H145" s="63" t="str">
        <f>IF(B145="","",IF(AND(A145&gt;'Maquette CGRP indicé'!$C$30-1,A145&lt;'Maquette CGRP indicé'!$D$30+1),"X",""))</f>
        <v/>
      </c>
      <c r="I145" s="63" t="str">
        <f>IF(B145="","",IF(AND(A145&gt;'Maquette CGRP indicé'!$C$31-1,A145&lt;'Maquette CGRP indicé'!$D$31+1),"X",""))</f>
        <v/>
      </c>
      <c r="J145" s="63" t="str">
        <f>IF(B145="","",IF(AND(A145&gt;'Maquette CGRP indicé'!$C$32-1,A145&lt;'Maquette CGRP indicé'!$D$32+1),"X",""))</f>
        <v/>
      </c>
      <c r="K145" s="63" t="str">
        <f>IF(B145="","",IF(AND(A145&gt;'Maquette CGRP indicé'!$C$33-1,A145&lt;'Maquette CGRP indicé'!$D$33+1),"X",""))</f>
        <v/>
      </c>
      <c r="L145" s="63" t="str">
        <f>IF(B145="","",IF(AND(A145&gt;'Maquette CGRP indicé'!$C$34-1,A145&lt;'Maquette CGRP indicé'!$D$34+1),"X",""))</f>
        <v/>
      </c>
      <c r="M145" s="63" t="str">
        <f>IF(B145="","",IF(AND(A145&gt;'Maquette CGRP indicé'!$C$35-1,A145&lt;'Maquette CGRP indicé'!$D$35+1),"X",""))</f>
        <v/>
      </c>
      <c r="N145" s="63" t="str">
        <f>IF(B145="","",IF(AND(A145&gt;'Maquette CGRP indicé'!$C$36-1,A145&lt;'Maquette CGRP indicé'!$D$36+1),"X",""))</f>
        <v/>
      </c>
      <c r="O145" s="63" t="str">
        <f>IF(B145="","",IF(AND(A145&gt;'Maquette CGRP indicé'!$C$37-1,A145&lt;'Maquette CGRP indicé'!$D$37+1),"X",""))</f>
        <v/>
      </c>
      <c r="P145" s="63" t="str">
        <f>IF(B145="","",IF(AND(A145&gt;'Maquette CGRP indicé'!$C$38-1,A145&lt;'Maquette CGRP indicé'!$D$38+1),"X",""))</f>
        <v/>
      </c>
      <c r="Q145" s="63" t="str">
        <f>IF(B145="","",IF(AND(A145&gt;'Maquette CGRP indicé'!$C$39-1,A145&lt;'Maquette CGRP indicé'!$D$39+1),"X",""))</f>
        <v/>
      </c>
      <c r="W145" s="41" t="str">
        <f>IF(C145="","",'Maquette CGRP indicé'!$R$25)</f>
        <v/>
      </c>
      <c r="X145" s="42" t="str">
        <f>IF(D145="","",'Maquette CGRP indicé'!$R$26)</f>
        <v/>
      </c>
      <c r="Y145" s="42" t="str">
        <f>IF(E145="","",'Maquette CGRP indicé'!$R$27)</f>
        <v/>
      </c>
      <c r="Z145" s="42" t="str">
        <f>IF(F145="","",'Maquette CGRP indicé'!$R$28)</f>
        <v/>
      </c>
      <c r="AA145" s="42" t="str">
        <f>IF(G145="","",'Maquette CGRP indicé'!$R$29)</f>
        <v/>
      </c>
      <c r="AB145" s="42" t="str">
        <f>IF(H145="","",'Maquette CGRP indicé'!$R$30)</f>
        <v/>
      </c>
      <c r="AC145" s="42" t="str">
        <f>IF(I145="","",'Maquette CGRP indicé'!$R$31)</f>
        <v/>
      </c>
      <c r="AD145" s="42" t="str">
        <f>IF(J145="","",'Maquette CGRP indicé'!$R$32)</f>
        <v/>
      </c>
      <c r="AE145" s="42" t="str">
        <f>IF(K145="","",'Maquette CGRP indicé'!$R$33)</f>
        <v/>
      </c>
      <c r="AF145" s="42" t="str">
        <f>IF(L145="","",'Maquette CGRP indicé'!$R$34)</f>
        <v/>
      </c>
      <c r="AG145" s="42" t="str">
        <f>IF(M145="","",'Maquette CGRP indicé'!$R$35)</f>
        <v/>
      </c>
      <c r="AH145" s="42" t="str">
        <f>IF(N145="","",'Maquette CGRP indicé'!$R$36)</f>
        <v/>
      </c>
      <c r="AI145" s="42" t="str">
        <f>IF(O145="","",'Maquette CGRP indicé'!$R$37)</f>
        <v/>
      </c>
      <c r="AJ145" s="42" t="str">
        <f>IF(P145="","",'Maquette CGRP indicé'!$R$38)</f>
        <v/>
      </c>
      <c r="AK145" s="42" t="str">
        <f>IF(Q145="","",'Maquette CGRP indicé'!$R$39)</f>
        <v/>
      </c>
      <c r="AL145" s="64"/>
      <c r="AM145" s="64"/>
      <c r="AN145" s="64"/>
      <c r="AO145" s="64"/>
      <c r="AP145" s="65"/>
      <c r="AQ145" s="45" t="str">
        <f>IF(C145="","",'Maquette CGRP indicé'!$G$25)</f>
        <v/>
      </c>
      <c r="AR145" s="46" t="str">
        <f>IF(D145="","",'Maquette CGRP indicé'!$G$26)</f>
        <v/>
      </c>
      <c r="AS145" s="46" t="str">
        <f>IF(E145="","",'Maquette CGRP indicé'!$G$27)</f>
        <v/>
      </c>
      <c r="AT145" s="46" t="str">
        <f>IF(F145="","",'Maquette CGRP indicé'!$G$28)</f>
        <v/>
      </c>
      <c r="AU145" s="46" t="str">
        <f>IF(G145="","",'Maquette CGRP indicé'!$G$29)</f>
        <v/>
      </c>
      <c r="AV145" s="46" t="str">
        <f>IF(H145="","",'Maquette CGRP indicé'!$G$30)</f>
        <v/>
      </c>
      <c r="AW145" s="46" t="str">
        <f>IF(I145="","",'Maquette CGRP indicé'!$G$31)</f>
        <v/>
      </c>
      <c r="AX145" s="46" t="str">
        <f>IF(J145="","",'Maquette CGRP indicé'!$G$32)</f>
        <v/>
      </c>
      <c r="AY145" s="46" t="str">
        <f>IF(K145="","",'Maquette CGRP indicé'!$G$33)</f>
        <v/>
      </c>
      <c r="AZ145" s="46" t="str">
        <f>IF(L145="","",'Maquette CGRP indicé'!$G$34)</f>
        <v/>
      </c>
      <c r="BA145" s="46" t="str">
        <f>IF(M145="","",'Maquette CGRP indicé'!$G$35)</f>
        <v/>
      </c>
      <c r="BB145" s="46" t="str">
        <f>IF(N145="","",'Maquette CGRP indicé'!$G$36)</f>
        <v/>
      </c>
      <c r="BC145" s="46" t="str">
        <f>IF(O145="","",'Maquette CGRP indicé'!$G$37)</f>
        <v/>
      </c>
      <c r="BD145" s="46" t="str">
        <f>IF(P145="","",'Maquette CGRP indicé'!$G$38)</f>
        <v/>
      </c>
      <c r="BE145" s="46" t="str">
        <f>IF(Q145="","",'Maquette CGRP indicé'!$G$39)</f>
        <v/>
      </c>
      <c r="BF145" s="68"/>
      <c r="BG145" s="68"/>
      <c r="BH145" s="68"/>
      <c r="BI145" s="68"/>
      <c r="BJ145" s="69"/>
      <c r="BK145" s="48" t="str">
        <f>IF(C145="","",'Maquette CGRP indicé'!$H$25)</f>
        <v/>
      </c>
      <c r="BL145" s="49" t="str">
        <f>IF(D145="","",'Maquette CGRP indicé'!$H$26)</f>
        <v/>
      </c>
      <c r="BM145" s="49" t="str">
        <f>IF(E145="","",'Maquette CGRP indicé'!$H$27)</f>
        <v/>
      </c>
      <c r="BN145" s="49" t="str">
        <f>IF(F145="","",'Maquette CGRP indicé'!$H$28)</f>
        <v/>
      </c>
      <c r="BO145" s="49" t="str">
        <f>IF(G145="","",'Maquette CGRP indicé'!$H$29)</f>
        <v/>
      </c>
      <c r="BP145" s="49" t="str">
        <f>IF(H145="","",'Maquette CGRP indicé'!$H$30)</f>
        <v/>
      </c>
      <c r="BQ145" s="49" t="str">
        <f>IF(I145="","",'Maquette CGRP indicé'!$H$31)</f>
        <v/>
      </c>
      <c r="BR145" s="49" t="str">
        <f>IF(J145="","",'Maquette CGRP indicé'!$H$32)</f>
        <v/>
      </c>
      <c r="BS145" s="49" t="str">
        <f>IF(K145="","",'Maquette CGRP indicé'!$H$33)</f>
        <v/>
      </c>
      <c r="BT145" s="49" t="str">
        <f>IF(L145="","",'Maquette CGRP indicé'!$H$34)</f>
        <v/>
      </c>
      <c r="BU145" s="49" t="str">
        <f>IF(M145="","",'Maquette CGRP indicé'!$H$35)</f>
        <v/>
      </c>
      <c r="BV145" s="49" t="str">
        <f>IF(N145="","",'Maquette CGRP indicé'!$H$36)</f>
        <v/>
      </c>
      <c r="BW145" s="49" t="str">
        <f>IF(O145="","",'Maquette CGRP indicé'!$H$37)</f>
        <v/>
      </c>
      <c r="BX145" s="49" t="str">
        <f>IF(P145="","",'Maquette CGRP indicé'!$H$38)</f>
        <v/>
      </c>
      <c r="BY145" s="49" t="str">
        <f>IF(Q145="","",'Maquette CGRP indicé'!$H$39)</f>
        <v/>
      </c>
      <c r="BZ145" s="72"/>
      <c r="CA145" s="72"/>
      <c r="CB145" s="72"/>
      <c r="CC145" s="72"/>
      <c r="CD145" s="73"/>
      <c r="CE145" s="38" t="str">
        <f>IF(C145="","",'Maquette CGRP indicé'!$I$25)</f>
        <v/>
      </c>
      <c r="CF145" s="39" t="str">
        <f>IF(D145="","",'Maquette CGRP indicé'!$I$26)</f>
        <v/>
      </c>
      <c r="CG145" s="39" t="str">
        <f>IF(E145="","",'Maquette CGRP indicé'!$I$27)</f>
        <v/>
      </c>
      <c r="CH145" s="39" t="str">
        <f>IF(F145="","",'Maquette CGRP indicé'!$I$28)</f>
        <v/>
      </c>
      <c r="CI145" s="39" t="str">
        <f>IF(G145="","",'Maquette CGRP indicé'!$I$29)</f>
        <v/>
      </c>
      <c r="CJ145" s="39" t="str">
        <f>IF(H145="","",'Maquette CGRP indicé'!$I$30)</f>
        <v/>
      </c>
      <c r="CK145" s="39" t="str">
        <f>IF(I145="","",'Maquette CGRP indicé'!$I$31)</f>
        <v/>
      </c>
      <c r="CL145" s="39" t="str">
        <f>IF(J145="","",'Maquette CGRP indicé'!$I$32)</f>
        <v/>
      </c>
      <c r="CM145" s="39" t="str">
        <f>IF(K145="","",'Maquette CGRP indicé'!$I$33)</f>
        <v/>
      </c>
      <c r="CN145" s="39" t="str">
        <f>IF(L145="","",'Maquette CGRP indicé'!$I$34)</f>
        <v/>
      </c>
      <c r="CO145" s="39" t="str">
        <f>IF(M145="","",'Maquette CGRP indicé'!$I$35)</f>
        <v/>
      </c>
      <c r="CP145" s="39" t="str">
        <f>IF(N145="","",'Maquette CGRP indicé'!$I$36)</f>
        <v/>
      </c>
      <c r="CQ145" s="39" t="str">
        <f>IF(O145="","",'Maquette CGRP indicé'!$I$37)</f>
        <v/>
      </c>
      <c r="CR145" s="39" t="str">
        <f>IF(P145="","",'Maquette CGRP indicé'!$I$38)</f>
        <v/>
      </c>
      <c r="CS145" s="39" t="str">
        <f>IF(Q145="","",'Maquette CGRP indicé'!$I$39)</f>
        <v/>
      </c>
      <c r="CT145" s="68"/>
      <c r="CU145" s="68"/>
      <c r="CV145" s="68"/>
      <c r="CW145" s="68"/>
      <c r="CX145" s="69"/>
      <c r="CY145" s="1">
        <f t="shared" si="24"/>
        <v>45434</v>
      </c>
      <c r="CZ145" s="1" t="str">
        <f t="shared" si="25"/>
        <v>20/05-07/07</v>
      </c>
      <c r="DA145" s="22" t="str">
        <f t="shared" si="26"/>
        <v/>
      </c>
      <c r="DB145" s="22" t="str">
        <f t="shared" si="27"/>
        <v/>
      </c>
      <c r="DC145" s="29" t="str">
        <f t="shared" si="28"/>
        <v/>
      </c>
      <c r="DD145" s="29" t="str">
        <f t="shared" si="29"/>
        <v/>
      </c>
      <c r="DE145" s="29" t="str">
        <f t="shared" si="30"/>
        <v/>
      </c>
    </row>
    <row r="146" spans="1:109">
      <c r="A146" s="9">
        <f t="shared" si="31"/>
        <v>45435</v>
      </c>
      <c r="B146" s="9" t="str">
        <f>IF(AND(formules!$K$29="sogarantykids",A146&gt;formules!$F$30),"",VLOOKUP(TEXT(A146,"jj/mm"),formules!B:C,2,FALSE))</f>
        <v>20/05-07/07</v>
      </c>
      <c r="C146" s="63" t="str">
        <f>IF(B146="","",IF(AND(A146&gt;'Maquette CGRP indicé'!$C$25-1,A146&lt;'Maquette CGRP indicé'!$D$25+1),"X",""))</f>
        <v/>
      </c>
      <c r="D146" s="63" t="str">
        <f>IF(B146="","",IF(AND(A146&gt;'Maquette CGRP indicé'!$C$26-1,A146&lt;'Maquette CGRP indicé'!$D$26+1),"X",""))</f>
        <v/>
      </c>
      <c r="E146" s="63" t="str">
        <f>IF(B146="","",IF(AND(A146&gt;'Maquette CGRP indicé'!$C$27-1,A146&lt;'Maquette CGRP indicé'!$D$27+1),"X",""))</f>
        <v/>
      </c>
      <c r="F146" s="63" t="str">
        <f>IF(B146="","",IF(AND(A146&gt;'Maquette CGRP indicé'!$C$28-1,A146&lt;'Maquette CGRP indicé'!$D$28+1),"X",""))</f>
        <v/>
      </c>
      <c r="G146" s="63" t="str">
        <f>IF(B146="","",IF(AND(A146&gt;'Maquette CGRP indicé'!$C$29-1,A146&lt;'Maquette CGRP indicé'!$D$29+1),"X",""))</f>
        <v/>
      </c>
      <c r="H146" s="63" t="str">
        <f>IF(B146="","",IF(AND(A146&gt;'Maquette CGRP indicé'!$C$30-1,A146&lt;'Maquette CGRP indicé'!$D$30+1),"X",""))</f>
        <v/>
      </c>
      <c r="I146" s="63" t="str">
        <f>IF(B146="","",IF(AND(A146&gt;'Maquette CGRP indicé'!$C$31-1,A146&lt;'Maquette CGRP indicé'!$D$31+1),"X",""))</f>
        <v/>
      </c>
      <c r="J146" s="63" t="str">
        <f>IF(B146="","",IF(AND(A146&gt;'Maquette CGRP indicé'!$C$32-1,A146&lt;'Maquette CGRP indicé'!$D$32+1),"X",""))</f>
        <v/>
      </c>
      <c r="K146" s="63" t="str">
        <f>IF(B146="","",IF(AND(A146&gt;'Maquette CGRP indicé'!$C$33-1,A146&lt;'Maquette CGRP indicé'!$D$33+1),"X",""))</f>
        <v/>
      </c>
      <c r="L146" s="63" t="str">
        <f>IF(B146="","",IF(AND(A146&gt;'Maquette CGRP indicé'!$C$34-1,A146&lt;'Maquette CGRP indicé'!$D$34+1),"X",""))</f>
        <v/>
      </c>
      <c r="M146" s="63" t="str">
        <f>IF(B146="","",IF(AND(A146&gt;'Maquette CGRP indicé'!$C$35-1,A146&lt;'Maquette CGRP indicé'!$D$35+1),"X",""))</f>
        <v/>
      </c>
      <c r="N146" s="63" t="str">
        <f>IF(B146="","",IF(AND(A146&gt;'Maquette CGRP indicé'!$C$36-1,A146&lt;'Maquette CGRP indicé'!$D$36+1),"X",""))</f>
        <v/>
      </c>
      <c r="O146" s="63" t="str">
        <f>IF(B146="","",IF(AND(A146&gt;'Maquette CGRP indicé'!$C$37-1,A146&lt;'Maquette CGRP indicé'!$D$37+1),"X",""))</f>
        <v/>
      </c>
      <c r="P146" s="63" t="str">
        <f>IF(B146="","",IF(AND(A146&gt;'Maquette CGRP indicé'!$C$38-1,A146&lt;'Maquette CGRP indicé'!$D$38+1),"X",""))</f>
        <v/>
      </c>
      <c r="Q146" s="63" t="str">
        <f>IF(B146="","",IF(AND(A146&gt;'Maquette CGRP indicé'!$C$39-1,A146&lt;'Maquette CGRP indicé'!$D$39+1),"X",""))</f>
        <v/>
      </c>
      <c r="W146" s="41" t="str">
        <f>IF(C146="","",'Maquette CGRP indicé'!$R$25)</f>
        <v/>
      </c>
      <c r="X146" s="42" t="str">
        <f>IF(D146="","",'Maquette CGRP indicé'!$R$26)</f>
        <v/>
      </c>
      <c r="Y146" s="42" t="str">
        <f>IF(E146="","",'Maquette CGRP indicé'!$R$27)</f>
        <v/>
      </c>
      <c r="Z146" s="42" t="str">
        <f>IF(F146="","",'Maquette CGRP indicé'!$R$28)</f>
        <v/>
      </c>
      <c r="AA146" s="42" t="str">
        <f>IF(G146="","",'Maquette CGRP indicé'!$R$29)</f>
        <v/>
      </c>
      <c r="AB146" s="42" t="str">
        <f>IF(H146="","",'Maquette CGRP indicé'!$R$30)</f>
        <v/>
      </c>
      <c r="AC146" s="42" t="str">
        <f>IF(I146="","",'Maquette CGRP indicé'!$R$31)</f>
        <v/>
      </c>
      <c r="AD146" s="42" t="str">
        <f>IF(J146="","",'Maquette CGRP indicé'!$R$32)</f>
        <v/>
      </c>
      <c r="AE146" s="42" t="str">
        <f>IF(K146="","",'Maquette CGRP indicé'!$R$33)</f>
        <v/>
      </c>
      <c r="AF146" s="42" t="str">
        <f>IF(L146="","",'Maquette CGRP indicé'!$R$34)</f>
        <v/>
      </c>
      <c r="AG146" s="42" t="str">
        <f>IF(M146="","",'Maquette CGRP indicé'!$R$35)</f>
        <v/>
      </c>
      <c r="AH146" s="42" t="str">
        <f>IF(N146="","",'Maquette CGRP indicé'!$R$36)</f>
        <v/>
      </c>
      <c r="AI146" s="42" t="str">
        <f>IF(O146="","",'Maquette CGRP indicé'!$R$37)</f>
        <v/>
      </c>
      <c r="AJ146" s="42" t="str">
        <f>IF(P146="","",'Maquette CGRP indicé'!$R$38)</f>
        <v/>
      </c>
      <c r="AK146" s="42" t="str">
        <f>IF(Q146="","",'Maquette CGRP indicé'!$R$39)</f>
        <v/>
      </c>
      <c r="AL146" s="64"/>
      <c r="AM146" s="64"/>
      <c r="AN146" s="64"/>
      <c r="AO146" s="64"/>
      <c r="AP146" s="65"/>
      <c r="AQ146" s="45" t="str">
        <f>IF(C146="","",'Maquette CGRP indicé'!$G$25)</f>
        <v/>
      </c>
      <c r="AR146" s="46" t="str">
        <f>IF(D146="","",'Maquette CGRP indicé'!$G$26)</f>
        <v/>
      </c>
      <c r="AS146" s="46" t="str">
        <f>IF(E146="","",'Maquette CGRP indicé'!$G$27)</f>
        <v/>
      </c>
      <c r="AT146" s="46" t="str">
        <f>IF(F146="","",'Maquette CGRP indicé'!$G$28)</f>
        <v/>
      </c>
      <c r="AU146" s="46" t="str">
        <f>IF(G146="","",'Maquette CGRP indicé'!$G$29)</f>
        <v/>
      </c>
      <c r="AV146" s="46" t="str">
        <f>IF(H146="","",'Maquette CGRP indicé'!$G$30)</f>
        <v/>
      </c>
      <c r="AW146" s="46" t="str">
        <f>IF(I146="","",'Maquette CGRP indicé'!$G$31)</f>
        <v/>
      </c>
      <c r="AX146" s="46" t="str">
        <f>IF(J146="","",'Maquette CGRP indicé'!$G$32)</f>
        <v/>
      </c>
      <c r="AY146" s="46" t="str">
        <f>IF(K146="","",'Maquette CGRP indicé'!$G$33)</f>
        <v/>
      </c>
      <c r="AZ146" s="46" t="str">
        <f>IF(L146="","",'Maquette CGRP indicé'!$G$34)</f>
        <v/>
      </c>
      <c r="BA146" s="46" t="str">
        <f>IF(M146="","",'Maquette CGRP indicé'!$G$35)</f>
        <v/>
      </c>
      <c r="BB146" s="46" t="str">
        <f>IF(N146="","",'Maquette CGRP indicé'!$G$36)</f>
        <v/>
      </c>
      <c r="BC146" s="46" t="str">
        <f>IF(O146="","",'Maquette CGRP indicé'!$G$37)</f>
        <v/>
      </c>
      <c r="BD146" s="46" t="str">
        <f>IF(P146="","",'Maquette CGRP indicé'!$G$38)</f>
        <v/>
      </c>
      <c r="BE146" s="46" t="str">
        <f>IF(Q146="","",'Maquette CGRP indicé'!$G$39)</f>
        <v/>
      </c>
      <c r="BF146" s="68"/>
      <c r="BG146" s="68"/>
      <c r="BH146" s="68"/>
      <c r="BI146" s="68"/>
      <c r="BJ146" s="69"/>
      <c r="BK146" s="48" t="str">
        <f>IF(C146="","",'Maquette CGRP indicé'!$H$25)</f>
        <v/>
      </c>
      <c r="BL146" s="49" t="str">
        <f>IF(D146="","",'Maquette CGRP indicé'!$H$26)</f>
        <v/>
      </c>
      <c r="BM146" s="49" t="str">
        <f>IF(E146="","",'Maquette CGRP indicé'!$H$27)</f>
        <v/>
      </c>
      <c r="BN146" s="49" t="str">
        <f>IF(F146="","",'Maquette CGRP indicé'!$H$28)</f>
        <v/>
      </c>
      <c r="BO146" s="49" t="str">
        <f>IF(G146="","",'Maquette CGRP indicé'!$H$29)</f>
        <v/>
      </c>
      <c r="BP146" s="49" t="str">
        <f>IF(H146="","",'Maquette CGRP indicé'!$H$30)</f>
        <v/>
      </c>
      <c r="BQ146" s="49" t="str">
        <f>IF(I146="","",'Maquette CGRP indicé'!$H$31)</f>
        <v/>
      </c>
      <c r="BR146" s="49" t="str">
        <f>IF(J146="","",'Maquette CGRP indicé'!$H$32)</f>
        <v/>
      </c>
      <c r="BS146" s="49" t="str">
        <f>IF(K146="","",'Maquette CGRP indicé'!$H$33)</f>
        <v/>
      </c>
      <c r="BT146" s="49" t="str">
        <f>IF(L146="","",'Maquette CGRP indicé'!$H$34)</f>
        <v/>
      </c>
      <c r="BU146" s="49" t="str">
        <f>IF(M146="","",'Maquette CGRP indicé'!$H$35)</f>
        <v/>
      </c>
      <c r="BV146" s="49" t="str">
        <f>IF(N146="","",'Maquette CGRP indicé'!$H$36)</f>
        <v/>
      </c>
      <c r="BW146" s="49" t="str">
        <f>IF(O146="","",'Maquette CGRP indicé'!$H$37)</f>
        <v/>
      </c>
      <c r="BX146" s="49" t="str">
        <f>IF(P146="","",'Maquette CGRP indicé'!$H$38)</f>
        <v/>
      </c>
      <c r="BY146" s="49" t="str">
        <f>IF(Q146="","",'Maquette CGRP indicé'!$H$39)</f>
        <v/>
      </c>
      <c r="BZ146" s="72"/>
      <c r="CA146" s="72"/>
      <c r="CB146" s="72"/>
      <c r="CC146" s="72"/>
      <c r="CD146" s="73"/>
      <c r="CE146" s="38" t="str">
        <f>IF(C146="","",'Maquette CGRP indicé'!$I$25)</f>
        <v/>
      </c>
      <c r="CF146" s="39" t="str">
        <f>IF(D146="","",'Maquette CGRP indicé'!$I$26)</f>
        <v/>
      </c>
      <c r="CG146" s="39" t="str">
        <f>IF(E146="","",'Maquette CGRP indicé'!$I$27)</f>
        <v/>
      </c>
      <c r="CH146" s="39" t="str">
        <f>IF(F146="","",'Maquette CGRP indicé'!$I$28)</f>
        <v/>
      </c>
      <c r="CI146" s="39" t="str">
        <f>IF(G146="","",'Maquette CGRP indicé'!$I$29)</f>
        <v/>
      </c>
      <c r="CJ146" s="39" t="str">
        <f>IF(H146="","",'Maquette CGRP indicé'!$I$30)</f>
        <v/>
      </c>
      <c r="CK146" s="39" t="str">
        <f>IF(I146="","",'Maquette CGRP indicé'!$I$31)</f>
        <v/>
      </c>
      <c r="CL146" s="39" t="str">
        <f>IF(J146="","",'Maquette CGRP indicé'!$I$32)</f>
        <v/>
      </c>
      <c r="CM146" s="39" t="str">
        <f>IF(K146="","",'Maquette CGRP indicé'!$I$33)</f>
        <v/>
      </c>
      <c r="CN146" s="39" t="str">
        <f>IF(L146="","",'Maquette CGRP indicé'!$I$34)</f>
        <v/>
      </c>
      <c r="CO146" s="39" t="str">
        <f>IF(M146="","",'Maquette CGRP indicé'!$I$35)</f>
        <v/>
      </c>
      <c r="CP146" s="39" t="str">
        <f>IF(N146="","",'Maquette CGRP indicé'!$I$36)</f>
        <v/>
      </c>
      <c r="CQ146" s="39" t="str">
        <f>IF(O146="","",'Maquette CGRP indicé'!$I$37)</f>
        <v/>
      </c>
      <c r="CR146" s="39" t="str">
        <f>IF(P146="","",'Maquette CGRP indicé'!$I$38)</f>
        <v/>
      </c>
      <c r="CS146" s="39" t="str">
        <f>IF(Q146="","",'Maquette CGRP indicé'!$I$39)</f>
        <v/>
      </c>
      <c r="CT146" s="68"/>
      <c r="CU146" s="68"/>
      <c r="CV146" s="68"/>
      <c r="CW146" s="68"/>
      <c r="CX146" s="69"/>
      <c r="CY146" s="1">
        <f t="shared" si="24"/>
        <v>45435</v>
      </c>
      <c r="CZ146" s="1" t="str">
        <f t="shared" si="25"/>
        <v>20/05-07/07</v>
      </c>
      <c r="DA146" s="22" t="str">
        <f t="shared" si="26"/>
        <v/>
      </c>
      <c r="DB146" s="22" t="str">
        <f t="shared" si="27"/>
        <v/>
      </c>
      <c r="DC146" s="29" t="str">
        <f t="shared" si="28"/>
        <v/>
      </c>
      <c r="DD146" s="29" t="str">
        <f t="shared" si="29"/>
        <v/>
      </c>
      <c r="DE146" s="29" t="str">
        <f t="shared" si="30"/>
        <v/>
      </c>
    </row>
    <row r="147" spans="1:109">
      <c r="A147" s="9">
        <f t="shared" si="31"/>
        <v>45436</v>
      </c>
      <c r="B147" s="9" t="str">
        <f>IF(AND(formules!$K$29="sogarantykids",A147&gt;formules!$F$30),"",VLOOKUP(TEXT(A147,"jj/mm"),formules!B:C,2,FALSE))</f>
        <v>20/05-07/07</v>
      </c>
      <c r="C147" s="63" t="str">
        <f>IF(B147="","",IF(AND(A147&gt;'Maquette CGRP indicé'!$C$25-1,A147&lt;'Maquette CGRP indicé'!$D$25+1),"X",""))</f>
        <v/>
      </c>
      <c r="D147" s="63" t="str">
        <f>IF(B147="","",IF(AND(A147&gt;'Maquette CGRP indicé'!$C$26-1,A147&lt;'Maquette CGRP indicé'!$D$26+1),"X",""))</f>
        <v/>
      </c>
      <c r="E147" s="63" t="str">
        <f>IF(B147="","",IF(AND(A147&gt;'Maquette CGRP indicé'!$C$27-1,A147&lt;'Maquette CGRP indicé'!$D$27+1),"X",""))</f>
        <v/>
      </c>
      <c r="F147" s="63" t="str">
        <f>IF(B147="","",IF(AND(A147&gt;'Maquette CGRP indicé'!$C$28-1,A147&lt;'Maquette CGRP indicé'!$D$28+1),"X",""))</f>
        <v/>
      </c>
      <c r="G147" s="63" t="str">
        <f>IF(B147="","",IF(AND(A147&gt;'Maquette CGRP indicé'!$C$29-1,A147&lt;'Maquette CGRP indicé'!$D$29+1),"X",""))</f>
        <v/>
      </c>
      <c r="H147" s="63" t="str">
        <f>IF(B147="","",IF(AND(A147&gt;'Maquette CGRP indicé'!$C$30-1,A147&lt;'Maquette CGRP indicé'!$D$30+1),"X",""))</f>
        <v/>
      </c>
      <c r="I147" s="63" t="str">
        <f>IF(B147="","",IF(AND(A147&gt;'Maquette CGRP indicé'!$C$31-1,A147&lt;'Maquette CGRP indicé'!$D$31+1),"X",""))</f>
        <v/>
      </c>
      <c r="J147" s="63" t="str">
        <f>IF(B147="","",IF(AND(A147&gt;'Maquette CGRP indicé'!$C$32-1,A147&lt;'Maquette CGRP indicé'!$D$32+1),"X",""))</f>
        <v/>
      </c>
      <c r="K147" s="63" t="str">
        <f>IF(B147="","",IF(AND(A147&gt;'Maquette CGRP indicé'!$C$33-1,A147&lt;'Maquette CGRP indicé'!$D$33+1),"X",""))</f>
        <v/>
      </c>
      <c r="L147" s="63" t="str">
        <f>IF(B147="","",IF(AND(A147&gt;'Maquette CGRP indicé'!$C$34-1,A147&lt;'Maquette CGRP indicé'!$D$34+1),"X",""))</f>
        <v/>
      </c>
      <c r="M147" s="63" t="str">
        <f>IF(B147="","",IF(AND(A147&gt;'Maquette CGRP indicé'!$C$35-1,A147&lt;'Maquette CGRP indicé'!$D$35+1),"X",""))</f>
        <v/>
      </c>
      <c r="N147" s="63" t="str">
        <f>IF(B147="","",IF(AND(A147&gt;'Maquette CGRP indicé'!$C$36-1,A147&lt;'Maquette CGRP indicé'!$D$36+1),"X",""))</f>
        <v/>
      </c>
      <c r="O147" s="63" t="str">
        <f>IF(B147="","",IF(AND(A147&gt;'Maquette CGRP indicé'!$C$37-1,A147&lt;'Maquette CGRP indicé'!$D$37+1),"X",""))</f>
        <v/>
      </c>
      <c r="P147" s="63" t="str">
        <f>IF(B147="","",IF(AND(A147&gt;'Maquette CGRP indicé'!$C$38-1,A147&lt;'Maquette CGRP indicé'!$D$38+1),"X",""))</f>
        <v/>
      </c>
      <c r="Q147" s="63" t="str">
        <f>IF(B147="","",IF(AND(A147&gt;'Maquette CGRP indicé'!$C$39-1,A147&lt;'Maquette CGRP indicé'!$D$39+1),"X",""))</f>
        <v/>
      </c>
      <c r="W147" s="41" t="str">
        <f>IF(C147="","",'Maquette CGRP indicé'!$R$25)</f>
        <v/>
      </c>
      <c r="X147" s="42" t="str">
        <f>IF(D147="","",'Maquette CGRP indicé'!$R$26)</f>
        <v/>
      </c>
      <c r="Y147" s="42" t="str">
        <f>IF(E147="","",'Maquette CGRP indicé'!$R$27)</f>
        <v/>
      </c>
      <c r="Z147" s="42" t="str">
        <f>IF(F147="","",'Maquette CGRP indicé'!$R$28)</f>
        <v/>
      </c>
      <c r="AA147" s="42" t="str">
        <f>IF(G147="","",'Maquette CGRP indicé'!$R$29)</f>
        <v/>
      </c>
      <c r="AB147" s="42" t="str">
        <f>IF(H147="","",'Maquette CGRP indicé'!$R$30)</f>
        <v/>
      </c>
      <c r="AC147" s="42" t="str">
        <f>IF(I147="","",'Maquette CGRP indicé'!$R$31)</f>
        <v/>
      </c>
      <c r="AD147" s="42" t="str">
        <f>IF(J147="","",'Maquette CGRP indicé'!$R$32)</f>
        <v/>
      </c>
      <c r="AE147" s="42" t="str">
        <f>IF(K147="","",'Maquette CGRP indicé'!$R$33)</f>
        <v/>
      </c>
      <c r="AF147" s="42" t="str">
        <f>IF(L147="","",'Maquette CGRP indicé'!$R$34)</f>
        <v/>
      </c>
      <c r="AG147" s="42" t="str">
        <f>IF(M147="","",'Maquette CGRP indicé'!$R$35)</f>
        <v/>
      </c>
      <c r="AH147" s="42" t="str">
        <f>IF(N147="","",'Maquette CGRP indicé'!$R$36)</f>
        <v/>
      </c>
      <c r="AI147" s="42" t="str">
        <f>IF(O147="","",'Maquette CGRP indicé'!$R$37)</f>
        <v/>
      </c>
      <c r="AJ147" s="42" t="str">
        <f>IF(P147="","",'Maquette CGRP indicé'!$R$38)</f>
        <v/>
      </c>
      <c r="AK147" s="42" t="str">
        <f>IF(Q147="","",'Maquette CGRP indicé'!$R$39)</f>
        <v/>
      </c>
      <c r="AL147" s="64"/>
      <c r="AM147" s="64"/>
      <c r="AN147" s="64"/>
      <c r="AO147" s="64"/>
      <c r="AP147" s="65"/>
      <c r="AQ147" s="45" t="str">
        <f>IF(C147="","",'Maquette CGRP indicé'!$G$25)</f>
        <v/>
      </c>
      <c r="AR147" s="46" t="str">
        <f>IF(D147="","",'Maquette CGRP indicé'!$G$26)</f>
        <v/>
      </c>
      <c r="AS147" s="46" t="str">
        <f>IF(E147="","",'Maquette CGRP indicé'!$G$27)</f>
        <v/>
      </c>
      <c r="AT147" s="46" t="str">
        <f>IF(F147="","",'Maquette CGRP indicé'!$G$28)</f>
        <v/>
      </c>
      <c r="AU147" s="46" t="str">
        <f>IF(G147="","",'Maquette CGRP indicé'!$G$29)</f>
        <v/>
      </c>
      <c r="AV147" s="46" t="str">
        <f>IF(H147="","",'Maquette CGRP indicé'!$G$30)</f>
        <v/>
      </c>
      <c r="AW147" s="46" t="str">
        <f>IF(I147="","",'Maquette CGRP indicé'!$G$31)</f>
        <v/>
      </c>
      <c r="AX147" s="46" t="str">
        <f>IF(J147="","",'Maquette CGRP indicé'!$G$32)</f>
        <v/>
      </c>
      <c r="AY147" s="46" t="str">
        <f>IF(K147="","",'Maquette CGRP indicé'!$G$33)</f>
        <v/>
      </c>
      <c r="AZ147" s="46" t="str">
        <f>IF(L147="","",'Maquette CGRP indicé'!$G$34)</f>
        <v/>
      </c>
      <c r="BA147" s="46" t="str">
        <f>IF(M147="","",'Maquette CGRP indicé'!$G$35)</f>
        <v/>
      </c>
      <c r="BB147" s="46" t="str">
        <f>IF(N147="","",'Maquette CGRP indicé'!$G$36)</f>
        <v/>
      </c>
      <c r="BC147" s="46" t="str">
        <f>IF(O147="","",'Maquette CGRP indicé'!$G$37)</f>
        <v/>
      </c>
      <c r="BD147" s="46" t="str">
        <f>IF(P147="","",'Maquette CGRP indicé'!$G$38)</f>
        <v/>
      </c>
      <c r="BE147" s="46" t="str">
        <f>IF(Q147="","",'Maquette CGRP indicé'!$G$39)</f>
        <v/>
      </c>
      <c r="BF147" s="68"/>
      <c r="BG147" s="68"/>
      <c r="BH147" s="68"/>
      <c r="BI147" s="68"/>
      <c r="BJ147" s="69"/>
      <c r="BK147" s="48" t="str">
        <f>IF(C147="","",'Maquette CGRP indicé'!$H$25)</f>
        <v/>
      </c>
      <c r="BL147" s="49" t="str">
        <f>IF(D147="","",'Maquette CGRP indicé'!$H$26)</f>
        <v/>
      </c>
      <c r="BM147" s="49" t="str">
        <f>IF(E147="","",'Maquette CGRP indicé'!$H$27)</f>
        <v/>
      </c>
      <c r="BN147" s="49" t="str">
        <f>IF(F147="","",'Maquette CGRP indicé'!$H$28)</f>
        <v/>
      </c>
      <c r="BO147" s="49" t="str">
        <f>IF(G147="","",'Maquette CGRP indicé'!$H$29)</f>
        <v/>
      </c>
      <c r="BP147" s="49" t="str">
        <f>IF(H147="","",'Maquette CGRP indicé'!$H$30)</f>
        <v/>
      </c>
      <c r="BQ147" s="49" t="str">
        <f>IF(I147="","",'Maquette CGRP indicé'!$H$31)</f>
        <v/>
      </c>
      <c r="BR147" s="49" t="str">
        <f>IF(J147="","",'Maquette CGRP indicé'!$H$32)</f>
        <v/>
      </c>
      <c r="BS147" s="49" t="str">
        <f>IF(K147="","",'Maquette CGRP indicé'!$H$33)</f>
        <v/>
      </c>
      <c r="BT147" s="49" t="str">
        <f>IF(L147="","",'Maquette CGRP indicé'!$H$34)</f>
        <v/>
      </c>
      <c r="BU147" s="49" t="str">
        <f>IF(M147="","",'Maquette CGRP indicé'!$H$35)</f>
        <v/>
      </c>
      <c r="BV147" s="49" t="str">
        <f>IF(N147="","",'Maquette CGRP indicé'!$H$36)</f>
        <v/>
      </c>
      <c r="BW147" s="49" t="str">
        <f>IF(O147="","",'Maquette CGRP indicé'!$H$37)</f>
        <v/>
      </c>
      <c r="BX147" s="49" t="str">
        <f>IF(P147="","",'Maquette CGRP indicé'!$H$38)</f>
        <v/>
      </c>
      <c r="BY147" s="49" t="str">
        <f>IF(Q147="","",'Maquette CGRP indicé'!$H$39)</f>
        <v/>
      </c>
      <c r="BZ147" s="72"/>
      <c r="CA147" s="72"/>
      <c r="CB147" s="72"/>
      <c r="CC147" s="72"/>
      <c r="CD147" s="73"/>
      <c r="CE147" s="38" t="str">
        <f>IF(C147="","",'Maquette CGRP indicé'!$I$25)</f>
        <v/>
      </c>
      <c r="CF147" s="39" t="str">
        <f>IF(D147="","",'Maquette CGRP indicé'!$I$26)</f>
        <v/>
      </c>
      <c r="CG147" s="39" t="str">
        <f>IF(E147="","",'Maquette CGRP indicé'!$I$27)</f>
        <v/>
      </c>
      <c r="CH147" s="39" t="str">
        <f>IF(F147="","",'Maquette CGRP indicé'!$I$28)</f>
        <v/>
      </c>
      <c r="CI147" s="39" t="str">
        <f>IF(G147="","",'Maquette CGRP indicé'!$I$29)</f>
        <v/>
      </c>
      <c r="CJ147" s="39" t="str">
        <f>IF(H147="","",'Maquette CGRP indicé'!$I$30)</f>
        <v/>
      </c>
      <c r="CK147" s="39" t="str">
        <f>IF(I147="","",'Maquette CGRP indicé'!$I$31)</f>
        <v/>
      </c>
      <c r="CL147" s="39" t="str">
        <f>IF(J147="","",'Maquette CGRP indicé'!$I$32)</f>
        <v/>
      </c>
      <c r="CM147" s="39" t="str">
        <f>IF(K147="","",'Maquette CGRP indicé'!$I$33)</f>
        <v/>
      </c>
      <c r="CN147" s="39" t="str">
        <f>IF(L147="","",'Maquette CGRP indicé'!$I$34)</f>
        <v/>
      </c>
      <c r="CO147" s="39" t="str">
        <f>IF(M147="","",'Maquette CGRP indicé'!$I$35)</f>
        <v/>
      </c>
      <c r="CP147" s="39" t="str">
        <f>IF(N147="","",'Maquette CGRP indicé'!$I$36)</f>
        <v/>
      </c>
      <c r="CQ147" s="39" t="str">
        <f>IF(O147="","",'Maquette CGRP indicé'!$I$37)</f>
        <v/>
      </c>
      <c r="CR147" s="39" t="str">
        <f>IF(P147="","",'Maquette CGRP indicé'!$I$38)</f>
        <v/>
      </c>
      <c r="CS147" s="39" t="str">
        <f>IF(Q147="","",'Maquette CGRP indicé'!$I$39)</f>
        <v/>
      </c>
      <c r="CT147" s="68"/>
      <c r="CU147" s="68"/>
      <c r="CV147" s="68"/>
      <c r="CW147" s="68"/>
      <c r="CX147" s="69"/>
      <c r="CY147" s="1">
        <f t="shared" si="24"/>
        <v>45436</v>
      </c>
      <c r="CZ147" s="1" t="str">
        <f t="shared" si="25"/>
        <v>20/05-07/07</v>
      </c>
      <c r="DA147" s="22" t="str">
        <f t="shared" si="26"/>
        <v/>
      </c>
      <c r="DB147" s="22" t="str">
        <f t="shared" si="27"/>
        <v/>
      </c>
      <c r="DC147" s="29" t="str">
        <f t="shared" si="28"/>
        <v/>
      </c>
      <c r="DD147" s="29" t="str">
        <f t="shared" si="29"/>
        <v/>
      </c>
      <c r="DE147" s="29" t="str">
        <f t="shared" si="30"/>
        <v/>
      </c>
    </row>
    <row r="148" spans="1:109">
      <c r="A148" s="9">
        <f t="shared" si="31"/>
        <v>45437</v>
      </c>
      <c r="B148" s="9" t="str">
        <f>IF(AND(formules!$K$29="sogarantykids",A148&gt;formules!$F$30),"",VLOOKUP(TEXT(A148,"jj/mm"),formules!B:C,2,FALSE))</f>
        <v>20/05-07/07</v>
      </c>
      <c r="C148" s="63" t="str">
        <f>IF(B148="","",IF(AND(A148&gt;'Maquette CGRP indicé'!$C$25-1,A148&lt;'Maquette CGRP indicé'!$D$25+1),"X",""))</f>
        <v/>
      </c>
      <c r="D148" s="63" t="str">
        <f>IF(B148="","",IF(AND(A148&gt;'Maquette CGRP indicé'!$C$26-1,A148&lt;'Maquette CGRP indicé'!$D$26+1),"X",""))</f>
        <v/>
      </c>
      <c r="E148" s="63" t="str">
        <f>IF(B148="","",IF(AND(A148&gt;'Maquette CGRP indicé'!$C$27-1,A148&lt;'Maquette CGRP indicé'!$D$27+1),"X",""))</f>
        <v/>
      </c>
      <c r="F148" s="63" t="str">
        <f>IF(B148="","",IF(AND(A148&gt;'Maquette CGRP indicé'!$C$28-1,A148&lt;'Maquette CGRP indicé'!$D$28+1),"X",""))</f>
        <v/>
      </c>
      <c r="G148" s="63" t="str">
        <f>IF(B148="","",IF(AND(A148&gt;'Maquette CGRP indicé'!$C$29-1,A148&lt;'Maquette CGRP indicé'!$D$29+1),"X",""))</f>
        <v/>
      </c>
      <c r="H148" s="63" t="str">
        <f>IF(B148="","",IF(AND(A148&gt;'Maquette CGRP indicé'!$C$30-1,A148&lt;'Maquette CGRP indicé'!$D$30+1),"X",""))</f>
        <v/>
      </c>
      <c r="I148" s="63" t="str">
        <f>IF(B148="","",IF(AND(A148&gt;'Maquette CGRP indicé'!$C$31-1,A148&lt;'Maquette CGRP indicé'!$D$31+1),"X",""))</f>
        <v/>
      </c>
      <c r="J148" s="63" t="str">
        <f>IF(B148="","",IF(AND(A148&gt;'Maquette CGRP indicé'!$C$32-1,A148&lt;'Maquette CGRP indicé'!$D$32+1),"X",""))</f>
        <v/>
      </c>
      <c r="K148" s="63" t="str">
        <f>IF(B148="","",IF(AND(A148&gt;'Maquette CGRP indicé'!$C$33-1,A148&lt;'Maquette CGRP indicé'!$D$33+1),"X",""))</f>
        <v/>
      </c>
      <c r="L148" s="63" t="str">
        <f>IF(B148="","",IF(AND(A148&gt;'Maquette CGRP indicé'!$C$34-1,A148&lt;'Maquette CGRP indicé'!$D$34+1),"X",""))</f>
        <v/>
      </c>
      <c r="M148" s="63" t="str">
        <f>IF(B148="","",IF(AND(A148&gt;'Maquette CGRP indicé'!$C$35-1,A148&lt;'Maquette CGRP indicé'!$D$35+1),"X",""))</f>
        <v/>
      </c>
      <c r="N148" s="63" t="str">
        <f>IF(B148="","",IF(AND(A148&gt;'Maquette CGRP indicé'!$C$36-1,A148&lt;'Maquette CGRP indicé'!$D$36+1),"X",""))</f>
        <v/>
      </c>
      <c r="O148" s="63" t="str">
        <f>IF(B148="","",IF(AND(A148&gt;'Maquette CGRP indicé'!$C$37-1,A148&lt;'Maquette CGRP indicé'!$D$37+1),"X",""))</f>
        <v/>
      </c>
      <c r="P148" s="63" t="str">
        <f>IF(B148="","",IF(AND(A148&gt;'Maquette CGRP indicé'!$C$38-1,A148&lt;'Maquette CGRP indicé'!$D$38+1),"X",""))</f>
        <v/>
      </c>
      <c r="Q148" s="63" t="str">
        <f>IF(B148="","",IF(AND(A148&gt;'Maquette CGRP indicé'!$C$39-1,A148&lt;'Maquette CGRP indicé'!$D$39+1),"X",""))</f>
        <v/>
      </c>
      <c r="W148" s="41" t="str">
        <f>IF(C148="","",'Maquette CGRP indicé'!$R$25)</f>
        <v/>
      </c>
      <c r="X148" s="42" t="str">
        <f>IF(D148="","",'Maquette CGRP indicé'!$R$26)</f>
        <v/>
      </c>
      <c r="Y148" s="42" t="str">
        <f>IF(E148="","",'Maquette CGRP indicé'!$R$27)</f>
        <v/>
      </c>
      <c r="Z148" s="42" t="str">
        <f>IF(F148="","",'Maquette CGRP indicé'!$R$28)</f>
        <v/>
      </c>
      <c r="AA148" s="42" t="str">
        <f>IF(G148="","",'Maquette CGRP indicé'!$R$29)</f>
        <v/>
      </c>
      <c r="AB148" s="42" t="str">
        <f>IF(H148="","",'Maquette CGRP indicé'!$R$30)</f>
        <v/>
      </c>
      <c r="AC148" s="42" t="str">
        <f>IF(I148="","",'Maquette CGRP indicé'!$R$31)</f>
        <v/>
      </c>
      <c r="AD148" s="42" t="str">
        <f>IF(J148="","",'Maquette CGRP indicé'!$R$32)</f>
        <v/>
      </c>
      <c r="AE148" s="42" t="str">
        <f>IF(K148="","",'Maquette CGRP indicé'!$R$33)</f>
        <v/>
      </c>
      <c r="AF148" s="42" t="str">
        <f>IF(L148="","",'Maquette CGRP indicé'!$R$34)</f>
        <v/>
      </c>
      <c r="AG148" s="42" t="str">
        <f>IF(M148="","",'Maquette CGRP indicé'!$R$35)</f>
        <v/>
      </c>
      <c r="AH148" s="42" t="str">
        <f>IF(N148="","",'Maquette CGRP indicé'!$R$36)</f>
        <v/>
      </c>
      <c r="AI148" s="42" t="str">
        <f>IF(O148="","",'Maquette CGRP indicé'!$R$37)</f>
        <v/>
      </c>
      <c r="AJ148" s="42" t="str">
        <f>IF(P148="","",'Maquette CGRP indicé'!$R$38)</f>
        <v/>
      </c>
      <c r="AK148" s="42" t="str">
        <f>IF(Q148="","",'Maquette CGRP indicé'!$R$39)</f>
        <v/>
      </c>
      <c r="AL148" s="64"/>
      <c r="AM148" s="64"/>
      <c r="AN148" s="64"/>
      <c r="AO148" s="64"/>
      <c r="AP148" s="65"/>
      <c r="AQ148" s="45" t="str">
        <f>IF(C148="","",'Maquette CGRP indicé'!$G$25)</f>
        <v/>
      </c>
      <c r="AR148" s="46" t="str">
        <f>IF(D148="","",'Maquette CGRP indicé'!$G$26)</f>
        <v/>
      </c>
      <c r="AS148" s="46" t="str">
        <f>IF(E148="","",'Maquette CGRP indicé'!$G$27)</f>
        <v/>
      </c>
      <c r="AT148" s="46" t="str">
        <f>IF(F148="","",'Maquette CGRP indicé'!$G$28)</f>
        <v/>
      </c>
      <c r="AU148" s="46" t="str">
        <f>IF(G148="","",'Maquette CGRP indicé'!$G$29)</f>
        <v/>
      </c>
      <c r="AV148" s="46" t="str">
        <f>IF(H148="","",'Maquette CGRP indicé'!$G$30)</f>
        <v/>
      </c>
      <c r="AW148" s="46" t="str">
        <f>IF(I148="","",'Maquette CGRP indicé'!$G$31)</f>
        <v/>
      </c>
      <c r="AX148" s="46" t="str">
        <f>IF(J148="","",'Maquette CGRP indicé'!$G$32)</f>
        <v/>
      </c>
      <c r="AY148" s="46" t="str">
        <f>IF(K148="","",'Maquette CGRP indicé'!$G$33)</f>
        <v/>
      </c>
      <c r="AZ148" s="46" t="str">
        <f>IF(L148="","",'Maquette CGRP indicé'!$G$34)</f>
        <v/>
      </c>
      <c r="BA148" s="46" t="str">
        <f>IF(M148="","",'Maquette CGRP indicé'!$G$35)</f>
        <v/>
      </c>
      <c r="BB148" s="46" t="str">
        <f>IF(N148="","",'Maquette CGRP indicé'!$G$36)</f>
        <v/>
      </c>
      <c r="BC148" s="46" t="str">
        <f>IF(O148="","",'Maquette CGRP indicé'!$G$37)</f>
        <v/>
      </c>
      <c r="BD148" s="46" t="str">
        <f>IF(P148="","",'Maquette CGRP indicé'!$G$38)</f>
        <v/>
      </c>
      <c r="BE148" s="46" t="str">
        <f>IF(Q148="","",'Maquette CGRP indicé'!$G$39)</f>
        <v/>
      </c>
      <c r="BF148" s="68"/>
      <c r="BG148" s="68"/>
      <c r="BH148" s="68"/>
      <c r="BI148" s="68"/>
      <c r="BJ148" s="69"/>
      <c r="BK148" s="48" t="str">
        <f>IF(C148="","",'Maquette CGRP indicé'!$H$25)</f>
        <v/>
      </c>
      <c r="BL148" s="49" t="str">
        <f>IF(D148="","",'Maquette CGRP indicé'!$H$26)</f>
        <v/>
      </c>
      <c r="BM148" s="49" t="str">
        <f>IF(E148="","",'Maquette CGRP indicé'!$H$27)</f>
        <v/>
      </c>
      <c r="BN148" s="49" t="str">
        <f>IF(F148="","",'Maquette CGRP indicé'!$H$28)</f>
        <v/>
      </c>
      <c r="BO148" s="49" t="str">
        <f>IF(G148="","",'Maquette CGRP indicé'!$H$29)</f>
        <v/>
      </c>
      <c r="BP148" s="49" t="str">
        <f>IF(H148="","",'Maquette CGRP indicé'!$H$30)</f>
        <v/>
      </c>
      <c r="BQ148" s="49" t="str">
        <f>IF(I148="","",'Maquette CGRP indicé'!$H$31)</f>
        <v/>
      </c>
      <c r="BR148" s="49" t="str">
        <f>IF(J148="","",'Maquette CGRP indicé'!$H$32)</f>
        <v/>
      </c>
      <c r="BS148" s="49" t="str">
        <f>IF(K148="","",'Maquette CGRP indicé'!$H$33)</f>
        <v/>
      </c>
      <c r="BT148" s="49" t="str">
        <f>IF(L148="","",'Maquette CGRP indicé'!$H$34)</f>
        <v/>
      </c>
      <c r="BU148" s="49" t="str">
        <f>IF(M148="","",'Maquette CGRP indicé'!$H$35)</f>
        <v/>
      </c>
      <c r="BV148" s="49" t="str">
        <f>IF(N148="","",'Maquette CGRP indicé'!$H$36)</f>
        <v/>
      </c>
      <c r="BW148" s="49" t="str">
        <f>IF(O148="","",'Maquette CGRP indicé'!$H$37)</f>
        <v/>
      </c>
      <c r="BX148" s="49" t="str">
        <f>IF(P148="","",'Maquette CGRP indicé'!$H$38)</f>
        <v/>
      </c>
      <c r="BY148" s="49" t="str">
        <f>IF(Q148="","",'Maquette CGRP indicé'!$H$39)</f>
        <v/>
      </c>
      <c r="BZ148" s="72"/>
      <c r="CA148" s="72"/>
      <c r="CB148" s="72"/>
      <c r="CC148" s="72"/>
      <c r="CD148" s="73"/>
      <c r="CE148" s="38" t="str">
        <f>IF(C148="","",'Maquette CGRP indicé'!$I$25)</f>
        <v/>
      </c>
      <c r="CF148" s="39" t="str">
        <f>IF(D148="","",'Maquette CGRP indicé'!$I$26)</f>
        <v/>
      </c>
      <c r="CG148" s="39" t="str">
        <f>IF(E148="","",'Maquette CGRP indicé'!$I$27)</f>
        <v/>
      </c>
      <c r="CH148" s="39" t="str">
        <f>IF(F148="","",'Maquette CGRP indicé'!$I$28)</f>
        <v/>
      </c>
      <c r="CI148" s="39" t="str">
        <f>IF(G148="","",'Maquette CGRP indicé'!$I$29)</f>
        <v/>
      </c>
      <c r="CJ148" s="39" t="str">
        <f>IF(H148="","",'Maquette CGRP indicé'!$I$30)</f>
        <v/>
      </c>
      <c r="CK148" s="39" t="str">
        <f>IF(I148="","",'Maquette CGRP indicé'!$I$31)</f>
        <v/>
      </c>
      <c r="CL148" s="39" t="str">
        <f>IF(J148="","",'Maquette CGRP indicé'!$I$32)</f>
        <v/>
      </c>
      <c r="CM148" s="39" t="str">
        <f>IF(K148="","",'Maquette CGRP indicé'!$I$33)</f>
        <v/>
      </c>
      <c r="CN148" s="39" t="str">
        <f>IF(L148="","",'Maquette CGRP indicé'!$I$34)</f>
        <v/>
      </c>
      <c r="CO148" s="39" t="str">
        <f>IF(M148="","",'Maquette CGRP indicé'!$I$35)</f>
        <v/>
      </c>
      <c r="CP148" s="39" t="str">
        <f>IF(N148="","",'Maquette CGRP indicé'!$I$36)</f>
        <v/>
      </c>
      <c r="CQ148" s="39" t="str">
        <f>IF(O148="","",'Maquette CGRP indicé'!$I$37)</f>
        <v/>
      </c>
      <c r="CR148" s="39" t="str">
        <f>IF(P148="","",'Maquette CGRP indicé'!$I$38)</f>
        <v/>
      </c>
      <c r="CS148" s="39" t="str">
        <f>IF(Q148="","",'Maquette CGRP indicé'!$I$39)</f>
        <v/>
      </c>
      <c r="CT148" s="68"/>
      <c r="CU148" s="68"/>
      <c r="CV148" s="68"/>
      <c r="CW148" s="68"/>
      <c r="CX148" s="69"/>
      <c r="CY148" s="1">
        <f t="shared" si="24"/>
        <v>45437</v>
      </c>
      <c r="CZ148" s="1" t="str">
        <f t="shared" si="25"/>
        <v>20/05-07/07</v>
      </c>
      <c r="DA148" s="22" t="str">
        <f t="shared" si="26"/>
        <v/>
      </c>
      <c r="DB148" s="22" t="str">
        <f t="shared" si="27"/>
        <v/>
      </c>
      <c r="DC148" s="29" t="str">
        <f t="shared" si="28"/>
        <v/>
      </c>
      <c r="DD148" s="29" t="str">
        <f t="shared" si="29"/>
        <v/>
      </c>
      <c r="DE148" s="29" t="str">
        <f t="shared" si="30"/>
        <v/>
      </c>
    </row>
    <row r="149" spans="1:109">
      <c r="A149" s="9">
        <f t="shared" si="31"/>
        <v>45438</v>
      </c>
      <c r="B149" s="9" t="str">
        <f>IF(AND(formules!$K$29="sogarantykids",A149&gt;formules!$F$30),"",VLOOKUP(TEXT(A149,"jj/mm"),formules!B:C,2,FALSE))</f>
        <v>20/05-07/07</v>
      </c>
      <c r="C149" s="63" t="str">
        <f>IF(B149="","",IF(AND(A149&gt;'Maquette CGRP indicé'!$C$25-1,A149&lt;'Maquette CGRP indicé'!$D$25+1),"X",""))</f>
        <v/>
      </c>
      <c r="D149" s="63" t="str">
        <f>IF(B149="","",IF(AND(A149&gt;'Maquette CGRP indicé'!$C$26-1,A149&lt;'Maquette CGRP indicé'!$D$26+1),"X",""))</f>
        <v/>
      </c>
      <c r="E149" s="63" t="str">
        <f>IF(B149="","",IF(AND(A149&gt;'Maquette CGRP indicé'!$C$27-1,A149&lt;'Maquette CGRP indicé'!$D$27+1),"X",""))</f>
        <v/>
      </c>
      <c r="F149" s="63" t="str">
        <f>IF(B149="","",IF(AND(A149&gt;'Maquette CGRP indicé'!$C$28-1,A149&lt;'Maquette CGRP indicé'!$D$28+1),"X",""))</f>
        <v/>
      </c>
      <c r="G149" s="63" t="str">
        <f>IF(B149="","",IF(AND(A149&gt;'Maquette CGRP indicé'!$C$29-1,A149&lt;'Maquette CGRP indicé'!$D$29+1),"X",""))</f>
        <v/>
      </c>
      <c r="H149" s="63" t="str">
        <f>IF(B149="","",IF(AND(A149&gt;'Maquette CGRP indicé'!$C$30-1,A149&lt;'Maquette CGRP indicé'!$D$30+1),"X",""))</f>
        <v/>
      </c>
      <c r="I149" s="63" t="str">
        <f>IF(B149="","",IF(AND(A149&gt;'Maquette CGRP indicé'!$C$31-1,A149&lt;'Maquette CGRP indicé'!$D$31+1),"X",""))</f>
        <v/>
      </c>
      <c r="J149" s="63" t="str">
        <f>IF(B149="","",IF(AND(A149&gt;'Maquette CGRP indicé'!$C$32-1,A149&lt;'Maquette CGRP indicé'!$D$32+1),"X",""))</f>
        <v/>
      </c>
      <c r="K149" s="63" t="str">
        <f>IF(B149="","",IF(AND(A149&gt;'Maquette CGRP indicé'!$C$33-1,A149&lt;'Maquette CGRP indicé'!$D$33+1),"X",""))</f>
        <v/>
      </c>
      <c r="L149" s="63" t="str">
        <f>IF(B149="","",IF(AND(A149&gt;'Maquette CGRP indicé'!$C$34-1,A149&lt;'Maquette CGRP indicé'!$D$34+1),"X",""))</f>
        <v/>
      </c>
      <c r="M149" s="63" t="str">
        <f>IF(B149="","",IF(AND(A149&gt;'Maquette CGRP indicé'!$C$35-1,A149&lt;'Maquette CGRP indicé'!$D$35+1),"X",""))</f>
        <v/>
      </c>
      <c r="N149" s="63" t="str">
        <f>IF(B149="","",IF(AND(A149&gt;'Maquette CGRP indicé'!$C$36-1,A149&lt;'Maquette CGRP indicé'!$D$36+1),"X",""))</f>
        <v/>
      </c>
      <c r="O149" s="63" t="str">
        <f>IF(B149="","",IF(AND(A149&gt;'Maquette CGRP indicé'!$C$37-1,A149&lt;'Maquette CGRP indicé'!$D$37+1),"X",""))</f>
        <v/>
      </c>
      <c r="P149" s="63" t="str">
        <f>IF(B149="","",IF(AND(A149&gt;'Maquette CGRP indicé'!$C$38-1,A149&lt;'Maquette CGRP indicé'!$D$38+1),"X",""))</f>
        <v/>
      </c>
      <c r="Q149" s="63" t="str">
        <f>IF(B149="","",IF(AND(A149&gt;'Maquette CGRP indicé'!$C$39-1,A149&lt;'Maquette CGRP indicé'!$D$39+1),"X",""))</f>
        <v/>
      </c>
      <c r="W149" s="41" t="str">
        <f>IF(C149="","",'Maquette CGRP indicé'!$R$25)</f>
        <v/>
      </c>
      <c r="X149" s="42" t="str">
        <f>IF(D149="","",'Maquette CGRP indicé'!$R$26)</f>
        <v/>
      </c>
      <c r="Y149" s="42" t="str">
        <f>IF(E149="","",'Maquette CGRP indicé'!$R$27)</f>
        <v/>
      </c>
      <c r="Z149" s="42" t="str">
        <f>IF(F149="","",'Maquette CGRP indicé'!$R$28)</f>
        <v/>
      </c>
      <c r="AA149" s="42" t="str">
        <f>IF(G149="","",'Maquette CGRP indicé'!$R$29)</f>
        <v/>
      </c>
      <c r="AB149" s="42" t="str">
        <f>IF(H149="","",'Maquette CGRP indicé'!$R$30)</f>
        <v/>
      </c>
      <c r="AC149" s="42" t="str">
        <f>IF(I149="","",'Maquette CGRP indicé'!$R$31)</f>
        <v/>
      </c>
      <c r="AD149" s="42" t="str">
        <f>IF(J149="","",'Maquette CGRP indicé'!$R$32)</f>
        <v/>
      </c>
      <c r="AE149" s="42" t="str">
        <f>IF(K149="","",'Maquette CGRP indicé'!$R$33)</f>
        <v/>
      </c>
      <c r="AF149" s="42" t="str">
        <f>IF(L149="","",'Maquette CGRP indicé'!$R$34)</f>
        <v/>
      </c>
      <c r="AG149" s="42" t="str">
        <f>IF(M149="","",'Maquette CGRP indicé'!$R$35)</f>
        <v/>
      </c>
      <c r="AH149" s="42" t="str">
        <f>IF(N149="","",'Maquette CGRP indicé'!$R$36)</f>
        <v/>
      </c>
      <c r="AI149" s="42" t="str">
        <f>IF(O149="","",'Maquette CGRP indicé'!$R$37)</f>
        <v/>
      </c>
      <c r="AJ149" s="42" t="str">
        <f>IF(P149="","",'Maquette CGRP indicé'!$R$38)</f>
        <v/>
      </c>
      <c r="AK149" s="42" t="str">
        <f>IF(Q149="","",'Maquette CGRP indicé'!$R$39)</f>
        <v/>
      </c>
      <c r="AL149" s="64"/>
      <c r="AM149" s="64"/>
      <c r="AN149" s="64"/>
      <c r="AO149" s="64"/>
      <c r="AP149" s="65"/>
      <c r="AQ149" s="45" t="str">
        <f>IF(C149="","",'Maquette CGRP indicé'!$G$25)</f>
        <v/>
      </c>
      <c r="AR149" s="46" t="str">
        <f>IF(D149="","",'Maquette CGRP indicé'!$G$26)</f>
        <v/>
      </c>
      <c r="AS149" s="46" t="str">
        <f>IF(E149="","",'Maquette CGRP indicé'!$G$27)</f>
        <v/>
      </c>
      <c r="AT149" s="46" t="str">
        <f>IF(F149="","",'Maquette CGRP indicé'!$G$28)</f>
        <v/>
      </c>
      <c r="AU149" s="46" t="str">
        <f>IF(G149="","",'Maquette CGRP indicé'!$G$29)</f>
        <v/>
      </c>
      <c r="AV149" s="46" t="str">
        <f>IF(H149="","",'Maquette CGRP indicé'!$G$30)</f>
        <v/>
      </c>
      <c r="AW149" s="46" t="str">
        <f>IF(I149="","",'Maquette CGRP indicé'!$G$31)</f>
        <v/>
      </c>
      <c r="AX149" s="46" t="str">
        <f>IF(J149="","",'Maquette CGRP indicé'!$G$32)</f>
        <v/>
      </c>
      <c r="AY149" s="46" t="str">
        <f>IF(K149="","",'Maquette CGRP indicé'!$G$33)</f>
        <v/>
      </c>
      <c r="AZ149" s="46" t="str">
        <f>IF(L149="","",'Maquette CGRP indicé'!$G$34)</f>
        <v/>
      </c>
      <c r="BA149" s="46" t="str">
        <f>IF(M149="","",'Maquette CGRP indicé'!$G$35)</f>
        <v/>
      </c>
      <c r="BB149" s="46" t="str">
        <f>IF(N149="","",'Maquette CGRP indicé'!$G$36)</f>
        <v/>
      </c>
      <c r="BC149" s="46" t="str">
        <f>IF(O149="","",'Maquette CGRP indicé'!$G$37)</f>
        <v/>
      </c>
      <c r="BD149" s="46" t="str">
        <f>IF(P149="","",'Maquette CGRP indicé'!$G$38)</f>
        <v/>
      </c>
      <c r="BE149" s="46" t="str">
        <f>IF(Q149="","",'Maquette CGRP indicé'!$G$39)</f>
        <v/>
      </c>
      <c r="BF149" s="68"/>
      <c r="BG149" s="68"/>
      <c r="BH149" s="68"/>
      <c r="BI149" s="68"/>
      <c r="BJ149" s="69"/>
      <c r="BK149" s="48" t="str">
        <f>IF(C149="","",'Maquette CGRP indicé'!$H$25)</f>
        <v/>
      </c>
      <c r="BL149" s="49" t="str">
        <f>IF(D149="","",'Maquette CGRP indicé'!$H$26)</f>
        <v/>
      </c>
      <c r="BM149" s="49" t="str">
        <f>IF(E149="","",'Maquette CGRP indicé'!$H$27)</f>
        <v/>
      </c>
      <c r="BN149" s="49" t="str">
        <f>IF(F149="","",'Maquette CGRP indicé'!$H$28)</f>
        <v/>
      </c>
      <c r="BO149" s="49" t="str">
        <f>IF(G149="","",'Maquette CGRP indicé'!$H$29)</f>
        <v/>
      </c>
      <c r="BP149" s="49" t="str">
        <f>IF(H149="","",'Maquette CGRP indicé'!$H$30)</f>
        <v/>
      </c>
      <c r="BQ149" s="49" t="str">
        <f>IF(I149="","",'Maquette CGRP indicé'!$H$31)</f>
        <v/>
      </c>
      <c r="BR149" s="49" t="str">
        <f>IF(J149="","",'Maquette CGRP indicé'!$H$32)</f>
        <v/>
      </c>
      <c r="BS149" s="49" t="str">
        <f>IF(K149="","",'Maquette CGRP indicé'!$H$33)</f>
        <v/>
      </c>
      <c r="BT149" s="49" t="str">
        <f>IF(L149="","",'Maquette CGRP indicé'!$H$34)</f>
        <v/>
      </c>
      <c r="BU149" s="49" t="str">
        <f>IF(M149="","",'Maquette CGRP indicé'!$H$35)</f>
        <v/>
      </c>
      <c r="BV149" s="49" t="str">
        <f>IF(N149="","",'Maquette CGRP indicé'!$H$36)</f>
        <v/>
      </c>
      <c r="BW149" s="49" t="str">
        <f>IF(O149="","",'Maquette CGRP indicé'!$H$37)</f>
        <v/>
      </c>
      <c r="BX149" s="49" t="str">
        <f>IF(P149="","",'Maquette CGRP indicé'!$H$38)</f>
        <v/>
      </c>
      <c r="BY149" s="49" t="str">
        <f>IF(Q149="","",'Maquette CGRP indicé'!$H$39)</f>
        <v/>
      </c>
      <c r="BZ149" s="72"/>
      <c r="CA149" s="72"/>
      <c r="CB149" s="72"/>
      <c r="CC149" s="72"/>
      <c r="CD149" s="73"/>
      <c r="CE149" s="38" t="str">
        <f>IF(C149="","",'Maquette CGRP indicé'!$I$25)</f>
        <v/>
      </c>
      <c r="CF149" s="39" t="str">
        <f>IF(D149="","",'Maquette CGRP indicé'!$I$26)</f>
        <v/>
      </c>
      <c r="CG149" s="39" t="str">
        <f>IF(E149="","",'Maquette CGRP indicé'!$I$27)</f>
        <v/>
      </c>
      <c r="CH149" s="39" t="str">
        <f>IF(F149="","",'Maquette CGRP indicé'!$I$28)</f>
        <v/>
      </c>
      <c r="CI149" s="39" t="str">
        <f>IF(G149="","",'Maquette CGRP indicé'!$I$29)</f>
        <v/>
      </c>
      <c r="CJ149" s="39" t="str">
        <f>IF(H149="","",'Maquette CGRP indicé'!$I$30)</f>
        <v/>
      </c>
      <c r="CK149" s="39" t="str">
        <f>IF(I149="","",'Maquette CGRP indicé'!$I$31)</f>
        <v/>
      </c>
      <c r="CL149" s="39" t="str">
        <f>IF(J149="","",'Maquette CGRP indicé'!$I$32)</f>
        <v/>
      </c>
      <c r="CM149" s="39" t="str">
        <f>IF(K149="","",'Maquette CGRP indicé'!$I$33)</f>
        <v/>
      </c>
      <c r="CN149" s="39" t="str">
        <f>IF(L149="","",'Maquette CGRP indicé'!$I$34)</f>
        <v/>
      </c>
      <c r="CO149" s="39" t="str">
        <f>IF(M149="","",'Maquette CGRP indicé'!$I$35)</f>
        <v/>
      </c>
      <c r="CP149" s="39" t="str">
        <f>IF(N149="","",'Maquette CGRP indicé'!$I$36)</f>
        <v/>
      </c>
      <c r="CQ149" s="39" t="str">
        <f>IF(O149="","",'Maquette CGRP indicé'!$I$37)</f>
        <v/>
      </c>
      <c r="CR149" s="39" t="str">
        <f>IF(P149="","",'Maquette CGRP indicé'!$I$38)</f>
        <v/>
      </c>
      <c r="CS149" s="39" t="str">
        <f>IF(Q149="","",'Maquette CGRP indicé'!$I$39)</f>
        <v/>
      </c>
      <c r="CT149" s="68"/>
      <c r="CU149" s="68"/>
      <c r="CV149" s="68"/>
      <c r="CW149" s="68"/>
      <c r="CX149" s="69"/>
      <c r="CY149" s="1">
        <f t="shared" si="24"/>
        <v>45438</v>
      </c>
      <c r="CZ149" s="1" t="str">
        <f t="shared" si="25"/>
        <v>20/05-07/07</v>
      </c>
      <c r="DA149" s="22" t="str">
        <f t="shared" si="26"/>
        <v/>
      </c>
      <c r="DB149" s="22" t="str">
        <f t="shared" si="27"/>
        <v/>
      </c>
      <c r="DC149" s="29" t="str">
        <f t="shared" si="28"/>
        <v/>
      </c>
      <c r="DD149" s="29" t="str">
        <f t="shared" si="29"/>
        <v/>
      </c>
      <c r="DE149" s="29" t="str">
        <f t="shared" si="30"/>
        <v/>
      </c>
    </row>
    <row r="150" spans="1:109">
      <c r="A150" s="9">
        <f t="shared" si="31"/>
        <v>45439</v>
      </c>
      <c r="B150" s="9" t="str">
        <f>IF(AND(formules!$K$29="sogarantykids",A150&gt;formules!$F$30),"",VLOOKUP(TEXT(A150,"jj/mm"),formules!B:C,2,FALSE))</f>
        <v>20/05-07/07</v>
      </c>
      <c r="C150" s="63" t="str">
        <f>IF(B150="","",IF(AND(A150&gt;'Maquette CGRP indicé'!$C$25-1,A150&lt;'Maquette CGRP indicé'!$D$25+1),"X",""))</f>
        <v/>
      </c>
      <c r="D150" s="63" t="str">
        <f>IF(B150="","",IF(AND(A150&gt;'Maquette CGRP indicé'!$C$26-1,A150&lt;'Maquette CGRP indicé'!$D$26+1),"X",""))</f>
        <v/>
      </c>
      <c r="E150" s="63" t="str">
        <f>IF(B150="","",IF(AND(A150&gt;'Maquette CGRP indicé'!$C$27-1,A150&lt;'Maquette CGRP indicé'!$D$27+1),"X",""))</f>
        <v/>
      </c>
      <c r="F150" s="63" t="str">
        <f>IF(B150="","",IF(AND(A150&gt;'Maquette CGRP indicé'!$C$28-1,A150&lt;'Maquette CGRP indicé'!$D$28+1),"X",""))</f>
        <v/>
      </c>
      <c r="G150" s="63" t="str">
        <f>IF(B150="","",IF(AND(A150&gt;'Maquette CGRP indicé'!$C$29-1,A150&lt;'Maquette CGRP indicé'!$D$29+1),"X",""))</f>
        <v/>
      </c>
      <c r="H150" s="63" t="str">
        <f>IF(B150="","",IF(AND(A150&gt;'Maquette CGRP indicé'!$C$30-1,A150&lt;'Maquette CGRP indicé'!$D$30+1),"X",""))</f>
        <v/>
      </c>
      <c r="I150" s="63" t="str">
        <f>IF(B150="","",IF(AND(A150&gt;'Maquette CGRP indicé'!$C$31-1,A150&lt;'Maquette CGRP indicé'!$D$31+1),"X",""))</f>
        <v/>
      </c>
      <c r="J150" s="63" t="str">
        <f>IF(B150="","",IF(AND(A150&gt;'Maquette CGRP indicé'!$C$32-1,A150&lt;'Maquette CGRP indicé'!$D$32+1),"X",""))</f>
        <v/>
      </c>
      <c r="K150" s="63" t="str">
        <f>IF(B150="","",IF(AND(A150&gt;'Maquette CGRP indicé'!$C$33-1,A150&lt;'Maquette CGRP indicé'!$D$33+1),"X",""))</f>
        <v/>
      </c>
      <c r="L150" s="63" t="str">
        <f>IF(B150="","",IF(AND(A150&gt;'Maquette CGRP indicé'!$C$34-1,A150&lt;'Maquette CGRP indicé'!$D$34+1),"X",""))</f>
        <v/>
      </c>
      <c r="M150" s="63" t="str">
        <f>IF(B150="","",IF(AND(A150&gt;'Maquette CGRP indicé'!$C$35-1,A150&lt;'Maquette CGRP indicé'!$D$35+1),"X",""))</f>
        <v/>
      </c>
      <c r="N150" s="63" t="str">
        <f>IF(B150="","",IF(AND(A150&gt;'Maquette CGRP indicé'!$C$36-1,A150&lt;'Maquette CGRP indicé'!$D$36+1),"X",""))</f>
        <v/>
      </c>
      <c r="O150" s="63" t="str">
        <f>IF(B150="","",IF(AND(A150&gt;'Maquette CGRP indicé'!$C$37-1,A150&lt;'Maquette CGRP indicé'!$D$37+1),"X",""))</f>
        <v/>
      </c>
      <c r="P150" s="63" t="str">
        <f>IF(B150="","",IF(AND(A150&gt;'Maquette CGRP indicé'!$C$38-1,A150&lt;'Maquette CGRP indicé'!$D$38+1),"X",""))</f>
        <v/>
      </c>
      <c r="Q150" s="63" t="str">
        <f>IF(B150="","",IF(AND(A150&gt;'Maquette CGRP indicé'!$C$39-1,A150&lt;'Maquette CGRP indicé'!$D$39+1),"X",""))</f>
        <v/>
      </c>
      <c r="W150" s="41" t="str">
        <f>IF(C150="","",'Maquette CGRP indicé'!$R$25)</f>
        <v/>
      </c>
      <c r="X150" s="42" t="str">
        <f>IF(D150="","",'Maquette CGRP indicé'!$R$26)</f>
        <v/>
      </c>
      <c r="Y150" s="42" t="str">
        <f>IF(E150="","",'Maquette CGRP indicé'!$R$27)</f>
        <v/>
      </c>
      <c r="Z150" s="42" t="str">
        <f>IF(F150="","",'Maquette CGRP indicé'!$R$28)</f>
        <v/>
      </c>
      <c r="AA150" s="42" t="str">
        <f>IF(G150="","",'Maquette CGRP indicé'!$R$29)</f>
        <v/>
      </c>
      <c r="AB150" s="42" t="str">
        <f>IF(H150="","",'Maquette CGRP indicé'!$R$30)</f>
        <v/>
      </c>
      <c r="AC150" s="42" t="str">
        <f>IF(I150="","",'Maquette CGRP indicé'!$R$31)</f>
        <v/>
      </c>
      <c r="AD150" s="42" t="str">
        <f>IF(J150="","",'Maquette CGRP indicé'!$R$32)</f>
        <v/>
      </c>
      <c r="AE150" s="42" t="str">
        <f>IF(K150="","",'Maquette CGRP indicé'!$R$33)</f>
        <v/>
      </c>
      <c r="AF150" s="42" t="str">
        <f>IF(L150="","",'Maquette CGRP indicé'!$R$34)</f>
        <v/>
      </c>
      <c r="AG150" s="42" t="str">
        <f>IF(M150="","",'Maquette CGRP indicé'!$R$35)</f>
        <v/>
      </c>
      <c r="AH150" s="42" t="str">
        <f>IF(N150="","",'Maquette CGRP indicé'!$R$36)</f>
        <v/>
      </c>
      <c r="AI150" s="42" t="str">
        <f>IF(O150="","",'Maquette CGRP indicé'!$R$37)</f>
        <v/>
      </c>
      <c r="AJ150" s="42" t="str">
        <f>IF(P150="","",'Maquette CGRP indicé'!$R$38)</f>
        <v/>
      </c>
      <c r="AK150" s="42" t="str">
        <f>IF(Q150="","",'Maquette CGRP indicé'!$R$39)</f>
        <v/>
      </c>
      <c r="AL150" s="64"/>
      <c r="AM150" s="64"/>
      <c r="AN150" s="64"/>
      <c r="AO150" s="64"/>
      <c r="AP150" s="65"/>
      <c r="AQ150" s="45" t="str">
        <f>IF(C150="","",'Maquette CGRP indicé'!$G$25)</f>
        <v/>
      </c>
      <c r="AR150" s="46" t="str">
        <f>IF(D150="","",'Maquette CGRP indicé'!$G$26)</f>
        <v/>
      </c>
      <c r="AS150" s="46" t="str">
        <f>IF(E150="","",'Maquette CGRP indicé'!$G$27)</f>
        <v/>
      </c>
      <c r="AT150" s="46" t="str">
        <f>IF(F150="","",'Maquette CGRP indicé'!$G$28)</f>
        <v/>
      </c>
      <c r="AU150" s="46" t="str">
        <f>IF(G150="","",'Maquette CGRP indicé'!$G$29)</f>
        <v/>
      </c>
      <c r="AV150" s="46" t="str">
        <f>IF(H150="","",'Maquette CGRP indicé'!$G$30)</f>
        <v/>
      </c>
      <c r="AW150" s="46" t="str">
        <f>IF(I150="","",'Maquette CGRP indicé'!$G$31)</f>
        <v/>
      </c>
      <c r="AX150" s="46" t="str">
        <f>IF(J150="","",'Maquette CGRP indicé'!$G$32)</f>
        <v/>
      </c>
      <c r="AY150" s="46" t="str">
        <f>IF(K150="","",'Maquette CGRP indicé'!$G$33)</f>
        <v/>
      </c>
      <c r="AZ150" s="46" t="str">
        <f>IF(L150="","",'Maquette CGRP indicé'!$G$34)</f>
        <v/>
      </c>
      <c r="BA150" s="46" t="str">
        <f>IF(M150="","",'Maquette CGRP indicé'!$G$35)</f>
        <v/>
      </c>
      <c r="BB150" s="46" t="str">
        <f>IF(N150="","",'Maquette CGRP indicé'!$G$36)</f>
        <v/>
      </c>
      <c r="BC150" s="46" t="str">
        <f>IF(O150="","",'Maquette CGRP indicé'!$G$37)</f>
        <v/>
      </c>
      <c r="BD150" s="46" t="str">
        <f>IF(P150="","",'Maquette CGRP indicé'!$G$38)</f>
        <v/>
      </c>
      <c r="BE150" s="46" t="str">
        <f>IF(Q150="","",'Maquette CGRP indicé'!$G$39)</f>
        <v/>
      </c>
      <c r="BF150" s="68"/>
      <c r="BG150" s="68"/>
      <c r="BH150" s="68"/>
      <c r="BI150" s="68"/>
      <c r="BJ150" s="69"/>
      <c r="BK150" s="48" t="str">
        <f>IF(C150="","",'Maquette CGRP indicé'!$H$25)</f>
        <v/>
      </c>
      <c r="BL150" s="49" t="str">
        <f>IF(D150="","",'Maquette CGRP indicé'!$H$26)</f>
        <v/>
      </c>
      <c r="BM150" s="49" t="str">
        <f>IF(E150="","",'Maquette CGRP indicé'!$H$27)</f>
        <v/>
      </c>
      <c r="BN150" s="49" t="str">
        <f>IF(F150="","",'Maquette CGRP indicé'!$H$28)</f>
        <v/>
      </c>
      <c r="BO150" s="49" t="str">
        <f>IF(G150="","",'Maquette CGRP indicé'!$H$29)</f>
        <v/>
      </c>
      <c r="BP150" s="49" t="str">
        <f>IF(H150="","",'Maquette CGRP indicé'!$H$30)</f>
        <v/>
      </c>
      <c r="BQ150" s="49" t="str">
        <f>IF(I150="","",'Maquette CGRP indicé'!$H$31)</f>
        <v/>
      </c>
      <c r="BR150" s="49" t="str">
        <f>IF(J150="","",'Maquette CGRP indicé'!$H$32)</f>
        <v/>
      </c>
      <c r="BS150" s="49" t="str">
        <f>IF(K150="","",'Maquette CGRP indicé'!$H$33)</f>
        <v/>
      </c>
      <c r="BT150" s="49" t="str">
        <f>IF(L150="","",'Maquette CGRP indicé'!$H$34)</f>
        <v/>
      </c>
      <c r="BU150" s="49" t="str">
        <f>IF(M150="","",'Maquette CGRP indicé'!$H$35)</f>
        <v/>
      </c>
      <c r="BV150" s="49" t="str">
        <f>IF(N150="","",'Maquette CGRP indicé'!$H$36)</f>
        <v/>
      </c>
      <c r="BW150" s="49" t="str">
        <f>IF(O150="","",'Maquette CGRP indicé'!$H$37)</f>
        <v/>
      </c>
      <c r="BX150" s="49" t="str">
        <f>IF(P150="","",'Maquette CGRP indicé'!$H$38)</f>
        <v/>
      </c>
      <c r="BY150" s="49" t="str">
        <f>IF(Q150="","",'Maquette CGRP indicé'!$H$39)</f>
        <v/>
      </c>
      <c r="BZ150" s="72"/>
      <c r="CA150" s="72"/>
      <c r="CB150" s="72"/>
      <c r="CC150" s="72"/>
      <c r="CD150" s="73"/>
      <c r="CE150" s="38" t="str">
        <f>IF(C150="","",'Maquette CGRP indicé'!$I$25)</f>
        <v/>
      </c>
      <c r="CF150" s="39" t="str">
        <f>IF(D150="","",'Maquette CGRP indicé'!$I$26)</f>
        <v/>
      </c>
      <c r="CG150" s="39" t="str">
        <f>IF(E150="","",'Maquette CGRP indicé'!$I$27)</f>
        <v/>
      </c>
      <c r="CH150" s="39" t="str">
        <f>IF(F150="","",'Maquette CGRP indicé'!$I$28)</f>
        <v/>
      </c>
      <c r="CI150" s="39" t="str">
        <f>IF(G150="","",'Maquette CGRP indicé'!$I$29)</f>
        <v/>
      </c>
      <c r="CJ150" s="39" t="str">
        <f>IF(H150="","",'Maquette CGRP indicé'!$I$30)</f>
        <v/>
      </c>
      <c r="CK150" s="39" t="str">
        <f>IF(I150="","",'Maquette CGRP indicé'!$I$31)</f>
        <v/>
      </c>
      <c r="CL150" s="39" t="str">
        <f>IF(J150="","",'Maquette CGRP indicé'!$I$32)</f>
        <v/>
      </c>
      <c r="CM150" s="39" t="str">
        <f>IF(K150="","",'Maquette CGRP indicé'!$I$33)</f>
        <v/>
      </c>
      <c r="CN150" s="39" t="str">
        <f>IF(L150="","",'Maquette CGRP indicé'!$I$34)</f>
        <v/>
      </c>
      <c r="CO150" s="39" t="str">
        <f>IF(M150="","",'Maquette CGRP indicé'!$I$35)</f>
        <v/>
      </c>
      <c r="CP150" s="39" t="str">
        <f>IF(N150="","",'Maquette CGRP indicé'!$I$36)</f>
        <v/>
      </c>
      <c r="CQ150" s="39" t="str">
        <f>IF(O150="","",'Maquette CGRP indicé'!$I$37)</f>
        <v/>
      </c>
      <c r="CR150" s="39" t="str">
        <f>IF(P150="","",'Maquette CGRP indicé'!$I$38)</f>
        <v/>
      </c>
      <c r="CS150" s="39" t="str">
        <f>IF(Q150="","",'Maquette CGRP indicé'!$I$39)</f>
        <v/>
      </c>
      <c r="CT150" s="68"/>
      <c r="CU150" s="68"/>
      <c r="CV150" s="68"/>
      <c r="CW150" s="68"/>
      <c r="CX150" s="69"/>
      <c r="CY150" s="1">
        <f t="shared" si="24"/>
        <v>45439</v>
      </c>
      <c r="CZ150" s="1" t="str">
        <f t="shared" si="25"/>
        <v>20/05-07/07</v>
      </c>
      <c r="DA150" s="22" t="str">
        <f t="shared" si="26"/>
        <v/>
      </c>
      <c r="DB150" s="22" t="str">
        <f t="shared" si="27"/>
        <v/>
      </c>
      <c r="DC150" s="29" t="str">
        <f t="shared" si="28"/>
        <v/>
      </c>
      <c r="DD150" s="29" t="str">
        <f t="shared" si="29"/>
        <v/>
      </c>
      <c r="DE150" s="29" t="str">
        <f t="shared" si="30"/>
        <v/>
      </c>
    </row>
    <row r="151" spans="1:109">
      <c r="A151" s="9">
        <f t="shared" si="31"/>
        <v>45440</v>
      </c>
      <c r="B151" s="9" t="str">
        <f>IF(AND(formules!$K$29="sogarantykids",A151&gt;formules!$F$30),"",VLOOKUP(TEXT(A151,"jj/mm"),formules!B:C,2,FALSE))</f>
        <v>20/05-07/07</v>
      </c>
      <c r="C151" s="63" t="str">
        <f>IF(B151="","",IF(AND(A151&gt;'Maquette CGRP indicé'!$C$25-1,A151&lt;'Maquette CGRP indicé'!$D$25+1),"X",""))</f>
        <v/>
      </c>
      <c r="D151" s="63" t="str">
        <f>IF(B151="","",IF(AND(A151&gt;'Maquette CGRP indicé'!$C$26-1,A151&lt;'Maquette CGRP indicé'!$D$26+1),"X",""))</f>
        <v/>
      </c>
      <c r="E151" s="63" t="str">
        <f>IF(B151="","",IF(AND(A151&gt;'Maquette CGRP indicé'!$C$27-1,A151&lt;'Maquette CGRP indicé'!$D$27+1),"X",""))</f>
        <v/>
      </c>
      <c r="F151" s="63" t="str">
        <f>IF(B151="","",IF(AND(A151&gt;'Maquette CGRP indicé'!$C$28-1,A151&lt;'Maquette CGRP indicé'!$D$28+1),"X",""))</f>
        <v/>
      </c>
      <c r="G151" s="63" t="str">
        <f>IF(B151="","",IF(AND(A151&gt;'Maquette CGRP indicé'!$C$29-1,A151&lt;'Maquette CGRP indicé'!$D$29+1),"X",""))</f>
        <v/>
      </c>
      <c r="H151" s="63" t="str">
        <f>IF(B151="","",IF(AND(A151&gt;'Maquette CGRP indicé'!$C$30-1,A151&lt;'Maquette CGRP indicé'!$D$30+1),"X",""))</f>
        <v/>
      </c>
      <c r="I151" s="63" t="str">
        <f>IF(B151="","",IF(AND(A151&gt;'Maquette CGRP indicé'!$C$31-1,A151&lt;'Maquette CGRP indicé'!$D$31+1),"X",""))</f>
        <v/>
      </c>
      <c r="J151" s="63" t="str">
        <f>IF(B151="","",IF(AND(A151&gt;'Maquette CGRP indicé'!$C$32-1,A151&lt;'Maquette CGRP indicé'!$D$32+1),"X",""))</f>
        <v/>
      </c>
      <c r="K151" s="63" t="str">
        <f>IF(B151="","",IF(AND(A151&gt;'Maquette CGRP indicé'!$C$33-1,A151&lt;'Maquette CGRP indicé'!$D$33+1),"X",""))</f>
        <v/>
      </c>
      <c r="L151" s="63" t="str">
        <f>IF(B151="","",IF(AND(A151&gt;'Maquette CGRP indicé'!$C$34-1,A151&lt;'Maquette CGRP indicé'!$D$34+1),"X",""))</f>
        <v/>
      </c>
      <c r="M151" s="63" t="str">
        <f>IF(B151="","",IF(AND(A151&gt;'Maquette CGRP indicé'!$C$35-1,A151&lt;'Maquette CGRP indicé'!$D$35+1),"X",""))</f>
        <v/>
      </c>
      <c r="N151" s="63" t="str">
        <f>IF(B151="","",IF(AND(A151&gt;'Maquette CGRP indicé'!$C$36-1,A151&lt;'Maquette CGRP indicé'!$D$36+1),"X",""))</f>
        <v/>
      </c>
      <c r="O151" s="63" t="str">
        <f>IF(B151="","",IF(AND(A151&gt;'Maquette CGRP indicé'!$C$37-1,A151&lt;'Maquette CGRP indicé'!$D$37+1),"X",""))</f>
        <v/>
      </c>
      <c r="P151" s="63" t="str">
        <f>IF(B151="","",IF(AND(A151&gt;'Maquette CGRP indicé'!$C$38-1,A151&lt;'Maquette CGRP indicé'!$D$38+1),"X",""))</f>
        <v/>
      </c>
      <c r="Q151" s="63" t="str">
        <f>IF(B151="","",IF(AND(A151&gt;'Maquette CGRP indicé'!$C$39-1,A151&lt;'Maquette CGRP indicé'!$D$39+1),"X",""))</f>
        <v/>
      </c>
      <c r="W151" s="41" t="str">
        <f>IF(C151="","",'Maquette CGRP indicé'!$R$25)</f>
        <v/>
      </c>
      <c r="X151" s="42" t="str">
        <f>IF(D151="","",'Maquette CGRP indicé'!$R$26)</f>
        <v/>
      </c>
      <c r="Y151" s="42" t="str">
        <f>IF(E151="","",'Maquette CGRP indicé'!$R$27)</f>
        <v/>
      </c>
      <c r="Z151" s="42" t="str">
        <f>IF(F151="","",'Maquette CGRP indicé'!$R$28)</f>
        <v/>
      </c>
      <c r="AA151" s="42" t="str">
        <f>IF(G151="","",'Maquette CGRP indicé'!$R$29)</f>
        <v/>
      </c>
      <c r="AB151" s="42" t="str">
        <f>IF(H151="","",'Maquette CGRP indicé'!$R$30)</f>
        <v/>
      </c>
      <c r="AC151" s="42" t="str">
        <f>IF(I151="","",'Maquette CGRP indicé'!$R$31)</f>
        <v/>
      </c>
      <c r="AD151" s="42" t="str">
        <f>IF(J151="","",'Maquette CGRP indicé'!$R$32)</f>
        <v/>
      </c>
      <c r="AE151" s="42" t="str">
        <f>IF(K151="","",'Maquette CGRP indicé'!$R$33)</f>
        <v/>
      </c>
      <c r="AF151" s="42" t="str">
        <f>IF(L151="","",'Maquette CGRP indicé'!$R$34)</f>
        <v/>
      </c>
      <c r="AG151" s="42" t="str">
        <f>IF(M151="","",'Maquette CGRP indicé'!$R$35)</f>
        <v/>
      </c>
      <c r="AH151" s="42" t="str">
        <f>IF(N151="","",'Maquette CGRP indicé'!$R$36)</f>
        <v/>
      </c>
      <c r="AI151" s="42" t="str">
        <f>IF(O151="","",'Maquette CGRP indicé'!$R$37)</f>
        <v/>
      </c>
      <c r="AJ151" s="42" t="str">
        <f>IF(P151="","",'Maquette CGRP indicé'!$R$38)</f>
        <v/>
      </c>
      <c r="AK151" s="42" t="str">
        <f>IF(Q151="","",'Maquette CGRP indicé'!$R$39)</f>
        <v/>
      </c>
      <c r="AL151" s="64"/>
      <c r="AM151" s="64"/>
      <c r="AN151" s="64"/>
      <c r="AO151" s="64"/>
      <c r="AP151" s="65"/>
      <c r="AQ151" s="45" t="str">
        <f>IF(C151="","",'Maquette CGRP indicé'!$G$25)</f>
        <v/>
      </c>
      <c r="AR151" s="46" t="str">
        <f>IF(D151="","",'Maquette CGRP indicé'!$G$26)</f>
        <v/>
      </c>
      <c r="AS151" s="46" t="str">
        <f>IF(E151="","",'Maquette CGRP indicé'!$G$27)</f>
        <v/>
      </c>
      <c r="AT151" s="46" t="str">
        <f>IF(F151="","",'Maquette CGRP indicé'!$G$28)</f>
        <v/>
      </c>
      <c r="AU151" s="46" t="str">
        <f>IF(G151="","",'Maquette CGRP indicé'!$G$29)</f>
        <v/>
      </c>
      <c r="AV151" s="46" t="str">
        <f>IF(H151="","",'Maquette CGRP indicé'!$G$30)</f>
        <v/>
      </c>
      <c r="AW151" s="46" t="str">
        <f>IF(I151="","",'Maquette CGRP indicé'!$G$31)</f>
        <v/>
      </c>
      <c r="AX151" s="46" t="str">
        <f>IF(J151="","",'Maquette CGRP indicé'!$G$32)</f>
        <v/>
      </c>
      <c r="AY151" s="46" t="str">
        <f>IF(K151="","",'Maquette CGRP indicé'!$G$33)</f>
        <v/>
      </c>
      <c r="AZ151" s="46" t="str">
        <f>IF(L151="","",'Maquette CGRP indicé'!$G$34)</f>
        <v/>
      </c>
      <c r="BA151" s="46" t="str">
        <f>IF(M151="","",'Maquette CGRP indicé'!$G$35)</f>
        <v/>
      </c>
      <c r="BB151" s="46" t="str">
        <f>IF(N151="","",'Maquette CGRP indicé'!$G$36)</f>
        <v/>
      </c>
      <c r="BC151" s="46" t="str">
        <f>IF(O151="","",'Maquette CGRP indicé'!$G$37)</f>
        <v/>
      </c>
      <c r="BD151" s="46" t="str">
        <f>IF(P151="","",'Maquette CGRP indicé'!$G$38)</f>
        <v/>
      </c>
      <c r="BE151" s="46" t="str">
        <f>IF(Q151="","",'Maquette CGRP indicé'!$G$39)</f>
        <v/>
      </c>
      <c r="BF151" s="68"/>
      <c r="BG151" s="68"/>
      <c r="BH151" s="68"/>
      <c r="BI151" s="68"/>
      <c r="BJ151" s="69"/>
      <c r="BK151" s="48" t="str">
        <f>IF(C151="","",'Maquette CGRP indicé'!$H$25)</f>
        <v/>
      </c>
      <c r="BL151" s="49" t="str">
        <f>IF(D151="","",'Maquette CGRP indicé'!$H$26)</f>
        <v/>
      </c>
      <c r="BM151" s="49" t="str">
        <f>IF(E151="","",'Maquette CGRP indicé'!$H$27)</f>
        <v/>
      </c>
      <c r="BN151" s="49" t="str">
        <f>IF(F151="","",'Maquette CGRP indicé'!$H$28)</f>
        <v/>
      </c>
      <c r="BO151" s="49" t="str">
        <f>IF(G151="","",'Maquette CGRP indicé'!$H$29)</f>
        <v/>
      </c>
      <c r="BP151" s="49" t="str">
        <f>IF(H151="","",'Maquette CGRP indicé'!$H$30)</f>
        <v/>
      </c>
      <c r="BQ151" s="49" t="str">
        <f>IF(I151="","",'Maquette CGRP indicé'!$H$31)</f>
        <v/>
      </c>
      <c r="BR151" s="49" t="str">
        <f>IF(J151="","",'Maquette CGRP indicé'!$H$32)</f>
        <v/>
      </c>
      <c r="BS151" s="49" t="str">
        <f>IF(K151="","",'Maquette CGRP indicé'!$H$33)</f>
        <v/>
      </c>
      <c r="BT151" s="49" t="str">
        <f>IF(L151="","",'Maquette CGRP indicé'!$H$34)</f>
        <v/>
      </c>
      <c r="BU151" s="49" t="str">
        <f>IF(M151="","",'Maquette CGRP indicé'!$H$35)</f>
        <v/>
      </c>
      <c r="BV151" s="49" t="str">
        <f>IF(N151="","",'Maquette CGRP indicé'!$H$36)</f>
        <v/>
      </c>
      <c r="BW151" s="49" t="str">
        <f>IF(O151="","",'Maquette CGRP indicé'!$H$37)</f>
        <v/>
      </c>
      <c r="BX151" s="49" t="str">
        <f>IF(P151="","",'Maquette CGRP indicé'!$H$38)</f>
        <v/>
      </c>
      <c r="BY151" s="49" t="str">
        <f>IF(Q151="","",'Maquette CGRP indicé'!$H$39)</f>
        <v/>
      </c>
      <c r="BZ151" s="72"/>
      <c r="CA151" s="72"/>
      <c r="CB151" s="72"/>
      <c r="CC151" s="72"/>
      <c r="CD151" s="73"/>
      <c r="CE151" s="38" t="str">
        <f>IF(C151="","",'Maquette CGRP indicé'!$I$25)</f>
        <v/>
      </c>
      <c r="CF151" s="39" t="str">
        <f>IF(D151="","",'Maquette CGRP indicé'!$I$26)</f>
        <v/>
      </c>
      <c r="CG151" s="39" t="str">
        <f>IF(E151="","",'Maquette CGRP indicé'!$I$27)</f>
        <v/>
      </c>
      <c r="CH151" s="39" t="str">
        <f>IF(F151="","",'Maquette CGRP indicé'!$I$28)</f>
        <v/>
      </c>
      <c r="CI151" s="39" t="str">
        <f>IF(G151="","",'Maquette CGRP indicé'!$I$29)</f>
        <v/>
      </c>
      <c r="CJ151" s="39" t="str">
        <f>IF(H151="","",'Maquette CGRP indicé'!$I$30)</f>
        <v/>
      </c>
      <c r="CK151" s="39" t="str">
        <f>IF(I151="","",'Maquette CGRP indicé'!$I$31)</f>
        <v/>
      </c>
      <c r="CL151" s="39" t="str">
        <f>IF(J151="","",'Maquette CGRP indicé'!$I$32)</f>
        <v/>
      </c>
      <c r="CM151" s="39" t="str">
        <f>IF(K151="","",'Maquette CGRP indicé'!$I$33)</f>
        <v/>
      </c>
      <c r="CN151" s="39" t="str">
        <f>IF(L151="","",'Maquette CGRP indicé'!$I$34)</f>
        <v/>
      </c>
      <c r="CO151" s="39" t="str">
        <f>IF(M151="","",'Maquette CGRP indicé'!$I$35)</f>
        <v/>
      </c>
      <c r="CP151" s="39" t="str">
        <f>IF(N151="","",'Maquette CGRP indicé'!$I$36)</f>
        <v/>
      </c>
      <c r="CQ151" s="39" t="str">
        <f>IF(O151="","",'Maquette CGRP indicé'!$I$37)</f>
        <v/>
      </c>
      <c r="CR151" s="39" t="str">
        <f>IF(P151="","",'Maquette CGRP indicé'!$I$38)</f>
        <v/>
      </c>
      <c r="CS151" s="39" t="str">
        <f>IF(Q151="","",'Maquette CGRP indicé'!$I$39)</f>
        <v/>
      </c>
      <c r="CT151" s="68"/>
      <c r="CU151" s="68"/>
      <c r="CV151" s="68"/>
      <c r="CW151" s="68"/>
      <c r="CX151" s="69"/>
      <c r="CY151" s="1">
        <f t="shared" si="24"/>
        <v>45440</v>
      </c>
      <c r="CZ151" s="1" t="str">
        <f t="shared" si="25"/>
        <v>20/05-07/07</v>
      </c>
      <c r="DA151" s="22" t="str">
        <f t="shared" si="26"/>
        <v/>
      </c>
      <c r="DB151" s="22" t="str">
        <f t="shared" si="27"/>
        <v/>
      </c>
      <c r="DC151" s="29" t="str">
        <f t="shared" si="28"/>
        <v/>
      </c>
      <c r="DD151" s="29" t="str">
        <f t="shared" si="29"/>
        <v/>
      </c>
      <c r="DE151" s="29" t="str">
        <f t="shared" si="30"/>
        <v/>
      </c>
    </row>
    <row r="152" spans="1:109">
      <c r="A152" s="9">
        <f t="shared" si="31"/>
        <v>45441</v>
      </c>
      <c r="B152" s="9" t="str">
        <f>IF(AND(formules!$K$29="sogarantykids",A152&gt;formules!$F$30),"",VLOOKUP(TEXT(A152,"jj/mm"),formules!B:C,2,FALSE))</f>
        <v>20/05-07/07</v>
      </c>
      <c r="C152" s="63" t="str">
        <f>IF(B152="","",IF(AND(A152&gt;'Maquette CGRP indicé'!$C$25-1,A152&lt;'Maquette CGRP indicé'!$D$25+1),"X",""))</f>
        <v/>
      </c>
      <c r="D152" s="63" t="str">
        <f>IF(B152="","",IF(AND(A152&gt;'Maquette CGRP indicé'!$C$26-1,A152&lt;'Maquette CGRP indicé'!$D$26+1),"X",""))</f>
        <v/>
      </c>
      <c r="E152" s="63" t="str">
        <f>IF(B152="","",IF(AND(A152&gt;'Maquette CGRP indicé'!$C$27-1,A152&lt;'Maquette CGRP indicé'!$D$27+1),"X",""))</f>
        <v/>
      </c>
      <c r="F152" s="63" t="str">
        <f>IF(B152="","",IF(AND(A152&gt;'Maquette CGRP indicé'!$C$28-1,A152&lt;'Maquette CGRP indicé'!$D$28+1),"X",""))</f>
        <v/>
      </c>
      <c r="G152" s="63" t="str">
        <f>IF(B152="","",IF(AND(A152&gt;'Maquette CGRP indicé'!$C$29-1,A152&lt;'Maquette CGRP indicé'!$D$29+1),"X",""))</f>
        <v/>
      </c>
      <c r="H152" s="63" t="str">
        <f>IF(B152="","",IF(AND(A152&gt;'Maquette CGRP indicé'!$C$30-1,A152&lt;'Maquette CGRP indicé'!$D$30+1),"X",""))</f>
        <v/>
      </c>
      <c r="I152" s="63" t="str">
        <f>IF(B152="","",IF(AND(A152&gt;'Maquette CGRP indicé'!$C$31-1,A152&lt;'Maquette CGRP indicé'!$D$31+1),"X",""))</f>
        <v/>
      </c>
      <c r="J152" s="63" t="str">
        <f>IF(B152="","",IF(AND(A152&gt;'Maquette CGRP indicé'!$C$32-1,A152&lt;'Maquette CGRP indicé'!$D$32+1),"X",""))</f>
        <v/>
      </c>
      <c r="K152" s="63" t="str">
        <f>IF(B152="","",IF(AND(A152&gt;'Maquette CGRP indicé'!$C$33-1,A152&lt;'Maquette CGRP indicé'!$D$33+1),"X",""))</f>
        <v/>
      </c>
      <c r="L152" s="63" t="str">
        <f>IF(B152="","",IF(AND(A152&gt;'Maquette CGRP indicé'!$C$34-1,A152&lt;'Maquette CGRP indicé'!$D$34+1),"X",""))</f>
        <v/>
      </c>
      <c r="M152" s="63" t="str">
        <f>IF(B152="","",IF(AND(A152&gt;'Maquette CGRP indicé'!$C$35-1,A152&lt;'Maquette CGRP indicé'!$D$35+1),"X",""))</f>
        <v/>
      </c>
      <c r="N152" s="63" t="str">
        <f>IF(B152="","",IF(AND(A152&gt;'Maquette CGRP indicé'!$C$36-1,A152&lt;'Maquette CGRP indicé'!$D$36+1),"X",""))</f>
        <v/>
      </c>
      <c r="O152" s="63" t="str">
        <f>IF(B152="","",IF(AND(A152&gt;'Maquette CGRP indicé'!$C$37-1,A152&lt;'Maquette CGRP indicé'!$D$37+1),"X",""))</f>
        <v/>
      </c>
      <c r="P152" s="63" t="str">
        <f>IF(B152="","",IF(AND(A152&gt;'Maquette CGRP indicé'!$C$38-1,A152&lt;'Maquette CGRP indicé'!$D$38+1),"X",""))</f>
        <v/>
      </c>
      <c r="Q152" s="63" t="str">
        <f>IF(B152="","",IF(AND(A152&gt;'Maquette CGRP indicé'!$C$39-1,A152&lt;'Maquette CGRP indicé'!$D$39+1),"X",""))</f>
        <v/>
      </c>
      <c r="W152" s="41" t="str">
        <f>IF(C152="","",'Maquette CGRP indicé'!$R$25)</f>
        <v/>
      </c>
      <c r="X152" s="42" t="str">
        <f>IF(D152="","",'Maquette CGRP indicé'!$R$26)</f>
        <v/>
      </c>
      <c r="Y152" s="42" t="str">
        <f>IF(E152="","",'Maquette CGRP indicé'!$R$27)</f>
        <v/>
      </c>
      <c r="Z152" s="42" t="str">
        <f>IF(F152="","",'Maquette CGRP indicé'!$R$28)</f>
        <v/>
      </c>
      <c r="AA152" s="42" t="str">
        <f>IF(G152="","",'Maquette CGRP indicé'!$R$29)</f>
        <v/>
      </c>
      <c r="AB152" s="42" t="str">
        <f>IF(H152="","",'Maquette CGRP indicé'!$R$30)</f>
        <v/>
      </c>
      <c r="AC152" s="42" t="str">
        <f>IF(I152="","",'Maquette CGRP indicé'!$R$31)</f>
        <v/>
      </c>
      <c r="AD152" s="42" t="str">
        <f>IF(J152="","",'Maquette CGRP indicé'!$R$32)</f>
        <v/>
      </c>
      <c r="AE152" s="42" t="str">
        <f>IF(K152="","",'Maquette CGRP indicé'!$R$33)</f>
        <v/>
      </c>
      <c r="AF152" s="42" t="str">
        <f>IF(L152="","",'Maquette CGRP indicé'!$R$34)</f>
        <v/>
      </c>
      <c r="AG152" s="42" t="str">
        <f>IF(M152="","",'Maquette CGRP indicé'!$R$35)</f>
        <v/>
      </c>
      <c r="AH152" s="42" t="str">
        <f>IF(N152="","",'Maquette CGRP indicé'!$R$36)</f>
        <v/>
      </c>
      <c r="AI152" s="42" t="str">
        <f>IF(O152="","",'Maquette CGRP indicé'!$R$37)</f>
        <v/>
      </c>
      <c r="AJ152" s="42" t="str">
        <f>IF(P152="","",'Maquette CGRP indicé'!$R$38)</f>
        <v/>
      </c>
      <c r="AK152" s="42" t="str">
        <f>IF(Q152="","",'Maquette CGRP indicé'!$R$39)</f>
        <v/>
      </c>
      <c r="AL152" s="64"/>
      <c r="AM152" s="64"/>
      <c r="AN152" s="64"/>
      <c r="AO152" s="64"/>
      <c r="AP152" s="65"/>
      <c r="AQ152" s="45" t="str">
        <f>IF(C152="","",'Maquette CGRP indicé'!$G$25)</f>
        <v/>
      </c>
      <c r="AR152" s="46" t="str">
        <f>IF(D152="","",'Maquette CGRP indicé'!$G$26)</f>
        <v/>
      </c>
      <c r="AS152" s="46" t="str">
        <f>IF(E152="","",'Maquette CGRP indicé'!$G$27)</f>
        <v/>
      </c>
      <c r="AT152" s="46" t="str">
        <f>IF(F152="","",'Maquette CGRP indicé'!$G$28)</f>
        <v/>
      </c>
      <c r="AU152" s="46" t="str">
        <f>IF(G152="","",'Maquette CGRP indicé'!$G$29)</f>
        <v/>
      </c>
      <c r="AV152" s="46" t="str">
        <f>IF(H152="","",'Maquette CGRP indicé'!$G$30)</f>
        <v/>
      </c>
      <c r="AW152" s="46" t="str">
        <f>IF(I152="","",'Maquette CGRP indicé'!$G$31)</f>
        <v/>
      </c>
      <c r="AX152" s="46" t="str">
        <f>IF(J152="","",'Maquette CGRP indicé'!$G$32)</f>
        <v/>
      </c>
      <c r="AY152" s="46" t="str">
        <f>IF(K152="","",'Maquette CGRP indicé'!$G$33)</f>
        <v/>
      </c>
      <c r="AZ152" s="46" t="str">
        <f>IF(L152="","",'Maquette CGRP indicé'!$G$34)</f>
        <v/>
      </c>
      <c r="BA152" s="46" t="str">
        <f>IF(M152="","",'Maquette CGRP indicé'!$G$35)</f>
        <v/>
      </c>
      <c r="BB152" s="46" t="str">
        <f>IF(N152="","",'Maquette CGRP indicé'!$G$36)</f>
        <v/>
      </c>
      <c r="BC152" s="46" t="str">
        <f>IF(O152="","",'Maquette CGRP indicé'!$G$37)</f>
        <v/>
      </c>
      <c r="BD152" s="46" t="str">
        <f>IF(P152="","",'Maquette CGRP indicé'!$G$38)</f>
        <v/>
      </c>
      <c r="BE152" s="46" t="str">
        <f>IF(Q152="","",'Maquette CGRP indicé'!$G$39)</f>
        <v/>
      </c>
      <c r="BF152" s="68"/>
      <c r="BG152" s="68"/>
      <c r="BH152" s="68"/>
      <c r="BI152" s="68"/>
      <c r="BJ152" s="69"/>
      <c r="BK152" s="48" t="str">
        <f>IF(C152="","",'Maquette CGRP indicé'!$H$25)</f>
        <v/>
      </c>
      <c r="BL152" s="49" t="str">
        <f>IF(D152="","",'Maquette CGRP indicé'!$H$26)</f>
        <v/>
      </c>
      <c r="BM152" s="49" t="str">
        <f>IF(E152="","",'Maquette CGRP indicé'!$H$27)</f>
        <v/>
      </c>
      <c r="BN152" s="49" t="str">
        <f>IF(F152="","",'Maquette CGRP indicé'!$H$28)</f>
        <v/>
      </c>
      <c r="BO152" s="49" t="str">
        <f>IF(G152="","",'Maquette CGRP indicé'!$H$29)</f>
        <v/>
      </c>
      <c r="BP152" s="49" t="str">
        <f>IF(H152="","",'Maquette CGRP indicé'!$H$30)</f>
        <v/>
      </c>
      <c r="BQ152" s="49" t="str">
        <f>IF(I152="","",'Maquette CGRP indicé'!$H$31)</f>
        <v/>
      </c>
      <c r="BR152" s="49" t="str">
        <f>IF(J152="","",'Maquette CGRP indicé'!$H$32)</f>
        <v/>
      </c>
      <c r="BS152" s="49" t="str">
        <f>IF(K152="","",'Maquette CGRP indicé'!$H$33)</f>
        <v/>
      </c>
      <c r="BT152" s="49" t="str">
        <f>IF(L152="","",'Maquette CGRP indicé'!$H$34)</f>
        <v/>
      </c>
      <c r="BU152" s="49" t="str">
        <f>IF(M152="","",'Maquette CGRP indicé'!$H$35)</f>
        <v/>
      </c>
      <c r="BV152" s="49" t="str">
        <f>IF(N152="","",'Maquette CGRP indicé'!$H$36)</f>
        <v/>
      </c>
      <c r="BW152" s="49" t="str">
        <f>IF(O152="","",'Maquette CGRP indicé'!$H$37)</f>
        <v/>
      </c>
      <c r="BX152" s="49" t="str">
        <f>IF(P152="","",'Maquette CGRP indicé'!$H$38)</f>
        <v/>
      </c>
      <c r="BY152" s="49" t="str">
        <f>IF(Q152="","",'Maquette CGRP indicé'!$H$39)</f>
        <v/>
      </c>
      <c r="BZ152" s="72"/>
      <c r="CA152" s="72"/>
      <c r="CB152" s="72"/>
      <c r="CC152" s="72"/>
      <c r="CD152" s="73"/>
      <c r="CE152" s="38" t="str">
        <f>IF(C152="","",'Maquette CGRP indicé'!$I$25)</f>
        <v/>
      </c>
      <c r="CF152" s="39" t="str">
        <f>IF(D152="","",'Maquette CGRP indicé'!$I$26)</f>
        <v/>
      </c>
      <c r="CG152" s="39" t="str">
        <f>IF(E152="","",'Maquette CGRP indicé'!$I$27)</f>
        <v/>
      </c>
      <c r="CH152" s="39" t="str">
        <f>IF(F152="","",'Maquette CGRP indicé'!$I$28)</f>
        <v/>
      </c>
      <c r="CI152" s="39" t="str">
        <f>IF(G152="","",'Maquette CGRP indicé'!$I$29)</f>
        <v/>
      </c>
      <c r="CJ152" s="39" t="str">
        <f>IF(H152="","",'Maquette CGRP indicé'!$I$30)</f>
        <v/>
      </c>
      <c r="CK152" s="39" t="str">
        <f>IF(I152="","",'Maquette CGRP indicé'!$I$31)</f>
        <v/>
      </c>
      <c r="CL152" s="39" t="str">
        <f>IF(J152="","",'Maquette CGRP indicé'!$I$32)</f>
        <v/>
      </c>
      <c r="CM152" s="39" t="str">
        <f>IF(K152="","",'Maquette CGRP indicé'!$I$33)</f>
        <v/>
      </c>
      <c r="CN152" s="39" t="str">
        <f>IF(L152="","",'Maquette CGRP indicé'!$I$34)</f>
        <v/>
      </c>
      <c r="CO152" s="39" t="str">
        <f>IF(M152="","",'Maquette CGRP indicé'!$I$35)</f>
        <v/>
      </c>
      <c r="CP152" s="39" t="str">
        <f>IF(N152="","",'Maquette CGRP indicé'!$I$36)</f>
        <v/>
      </c>
      <c r="CQ152" s="39" t="str">
        <f>IF(O152="","",'Maquette CGRP indicé'!$I$37)</f>
        <v/>
      </c>
      <c r="CR152" s="39" t="str">
        <f>IF(P152="","",'Maquette CGRP indicé'!$I$38)</f>
        <v/>
      </c>
      <c r="CS152" s="39" t="str">
        <f>IF(Q152="","",'Maquette CGRP indicé'!$I$39)</f>
        <v/>
      </c>
      <c r="CT152" s="68"/>
      <c r="CU152" s="68"/>
      <c r="CV152" s="68"/>
      <c r="CW152" s="68"/>
      <c r="CX152" s="69"/>
      <c r="CY152" s="1">
        <f t="shared" si="24"/>
        <v>45441</v>
      </c>
      <c r="CZ152" s="1" t="str">
        <f t="shared" si="25"/>
        <v>20/05-07/07</v>
      </c>
      <c r="DA152" s="22" t="str">
        <f t="shared" si="26"/>
        <v/>
      </c>
      <c r="DB152" s="22" t="str">
        <f t="shared" si="27"/>
        <v/>
      </c>
      <c r="DC152" s="29" t="str">
        <f t="shared" si="28"/>
        <v/>
      </c>
      <c r="DD152" s="29" t="str">
        <f t="shared" si="29"/>
        <v/>
      </c>
      <c r="DE152" s="29" t="str">
        <f t="shared" si="30"/>
        <v/>
      </c>
    </row>
    <row r="153" spans="1:109">
      <c r="A153" s="9">
        <f t="shared" si="31"/>
        <v>45442</v>
      </c>
      <c r="B153" s="9" t="str">
        <f>IF(AND(formules!$K$29="sogarantykids",A153&gt;formules!$F$30),"",VLOOKUP(TEXT(A153,"jj/mm"),formules!B:C,2,FALSE))</f>
        <v>20/05-07/07</v>
      </c>
      <c r="C153" s="63" t="str">
        <f>IF(B153="","",IF(AND(A153&gt;'Maquette CGRP indicé'!$C$25-1,A153&lt;'Maquette CGRP indicé'!$D$25+1),"X",""))</f>
        <v/>
      </c>
      <c r="D153" s="63" t="str">
        <f>IF(B153="","",IF(AND(A153&gt;'Maquette CGRP indicé'!$C$26-1,A153&lt;'Maquette CGRP indicé'!$D$26+1),"X",""))</f>
        <v/>
      </c>
      <c r="E153" s="63" t="str">
        <f>IF(B153="","",IF(AND(A153&gt;'Maquette CGRP indicé'!$C$27-1,A153&lt;'Maquette CGRP indicé'!$D$27+1),"X",""))</f>
        <v/>
      </c>
      <c r="F153" s="63" t="str">
        <f>IF(B153="","",IF(AND(A153&gt;'Maquette CGRP indicé'!$C$28-1,A153&lt;'Maquette CGRP indicé'!$D$28+1),"X",""))</f>
        <v/>
      </c>
      <c r="G153" s="63" t="str">
        <f>IF(B153="","",IF(AND(A153&gt;'Maquette CGRP indicé'!$C$29-1,A153&lt;'Maquette CGRP indicé'!$D$29+1),"X",""))</f>
        <v/>
      </c>
      <c r="H153" s="63" t="str">
        <f>IF(B153="","",IF(AND(A153&gt;'Maquette CGRP indicé'!$C$30-1,A153&lt;'Maquette CGRP indicé'!$D$30+1),"X",""))</f>
        <v/>
      </c>
      <c r="I153" s="63" t="str">
        <f>IF(B153="","",IF(AND(A153&gt;'Maquette CGRP indicé'!$C$31-1,A153&lt;'Maquette CGRP indicé'!$D$31+1),"X",""))</f>
        <v/>
      </c>
      <c r="J153" s="63" t="str">
        <f>IF(B153="","",IF(AND(A153&gt;'Maquette CGRP indicé'!$C$32-1,A153&lt;'Maquette CGRP indicé'!$D$32+1),"X",""))</f>
        <v/>
      </c>
      <c r="K153" s="63" t="str">
        <f>IF(B153="","",IF(AND(A153&gt;'Maquette CGRP indicé'!$C$33-1,A153&lt;'Maquette CGRP indicé'!$D$33+1),"X",""))</f>
        <v/>
      </c>
      <c r="L153" s="63" t="str">
        <f>IF(B153="","",IF(AND(A153&gt;'Maquette CGRP indicé'!$C$34-1,A153&lt;'Maquette CGRP indicé'!$D$34+1),"X",""))</f>
        <v/>
      </c>
      <c r="M153" s="63" t="str">
        <f>IF(B153="","",IF(AND(A153&gt;'Maquette CGRP indicé'!$C$35-1,A153&lt;'Maquette CGRP indicé'!$D$35+1),"X",""))</f>
        <v/>
      </c>
      <c r="N153" s="63" t="str">
        <f>IF(B153="","",IF(AND(A153&gt;'Maquette CGRP indicé'!$C$36-1,A153&lt;'Maquette CGRP indicé'!$D$36+1),"X",""))</f>
        <v/>
      </c>
      <c r="O153" s="63" t="str">
        <f>IF(B153="","",IF(AND(A153&gt;'Maquette CGRP indicé'!$C$37-1,A153&lt;'Maquette CGRP indicé'!$D$37+1),"X",""))</f>
        <v/>
      </c>
      <c r="P153" s="63" t="str">
        <f>IF(B153="","",IF(AND(A153&gt;'Maquette CGRP indicé'!$C$38-1,A153&lt;'Maquette CGRP indicé'!$D$38+1),"X",""))</f>
        <v/>
      </c>
      <c r="Q153" s="63" t="str">
        <f>IF(B153="","",IF(AND(A153&gt;'Maquette CGRP indicé'!$C$39-1,A153&lt;'Maquette CGRP indicé'!$D$39+1),"X",""))</f>
        <v/>
      </c>
      <c r="W153" s="41" t="str">
        <f>IF(C153="","",'Maquette CGRP indicé'!$R$25)</f>
        <v/>
      </c>
      <c r="X153" s="42" t="str">
        <f>IF(D153="","",'Maquette CGRP indicé'!$R$26)</f>
        <v/>
      </c>
      <c r="Y153" s="42" t="str">
        <f>IF(E153="","",'Maquette CGRP indicé'!$R$27)</f>
        <v/>
      </c>
      <c r="Z153" s="42" t="str">
        <f>IF(F153="","",'Maquette CGRP indicé'!$R$28)</f>
        <v/>
      </c>
      <c r="AA153" s="42" t="str">
        <f>IF(G153="","",'Maquette CGRP indicé'!$R$29)</f>
        <v/>
      </c>
      <c r="AB153" s="42" t="str">
        <f>IF(H153="","",'Maquette CGRP indicé'!$R$30)</f>
        <v/>
      </c>
      <c r="AC153" s="42" t="str">
        <f>IF(I153="","",'Maquette CGRP indicé'!$R$31)</f>
        <v/>
      </c>
      <c r="AD153" s="42" t="str">
        <f>IF(J153="","",'Maquette CGRP indicé'!$R$32)</f>
        <v/>
      </c>
      <c r="AE153" s="42" t="str">
        <f>IF(K153="","",'Maquette CGRP indicé'!$R$33)</f>
        <v/>
      </c>
      <c r="AF153" s="42" t="str">
        <f>IF(L153="","",'Maquette CGRP indicé'!$R$34)</f>
        <v/>
      </c>
      <c r="AG153" s="42" t="str">
        <f>IF(M153="","",'Maquette CGRP indicé'!$R$35)</f>
        <v/>
      </c>
      <c r="AH153" s="42" t="str">
        <f>IF(N153="","",'Maquette CGRP indicé'!$R$36)</f>
        <v/>
      </c>
      <c r="AI153" s="42" t="str">
        <f>IF(O153="","",'Maquette CGRP indicé'!$R$37)</f>
        <v/>
      </c>
      <c r="AJ153" s="42" t="str">
        <f>IF(P153="","",'Maquette CGRP indicé'!$R$38)</f>
        <v/>
      </c>
      <c r="AK153" s="42" t="str">
        <f>IF(Q153="","",'Maquette CGRP indicé'!$R$39)</f>
        <v/>
      </c>
      <c r="AL153" s="64"/>
      <c r="AM153" s="64"/>
      <c r="AN153" s="64"/>
      <c r="AO153" s="64"/>
      <c r="AP153" s="65"/>
      <c r="AQ153" s="45" t="str">
        <f>IF(C153="","",'Maquette CGRP indicé'!$G$25)</f>
        <v/>
      </c>
      <c r="AR153" s="46" t="str">
        <f>IF(D153="","",'Maquette CGRP indicé'!$G$26)</f>
        <v/>
      </c>
      <c r="AS153" s="46" t="str">
        <f>IF(E153="","",'Maquette CGRP indicé'!$G$27)</f>
        <v/>
      </c>
      <c r="AT153" s="46" t="str">
        <f>IF(F153="","",'Maquette CGRP indicé'!$G$28)</f>
        <v/>
      </c>
      <c r="AU153" s="46" t="str">
        <f>IF(G153="","",'Maquette CGRP indicé'!$G$29)</f>
        <v/>
      </c>
      <c r="AV153" s="46" t="str">
        <f>IF(H153="","",'Maquette CGRP indicé'!$G$30)</f>
        <v/>
      </c>
      <c r="AW153" s="46" t="str">
        <f>IF(I153="","",'Maquette CGRP indicé'!$G$31)</f>
        <v/>
      </c>
      <c r="AX153" s="46" t="str">
        <f>IF(J153="","",'Maquette CGRP indicé'!$G$32)</f>
        <v/>
      </c>
      <c r="AY153" s="46" t="str">
        <f>IF(K153="","",'Maquette CGRP indicé'!$G$33)</f>
        <v/>
      </c>
      <c r="AZ153" s="46" t="str">
        <f>IF(L153="","",'Maquette CGRP indicé'!$G$34)</f>
        <v/>
      </c>
      <c r="BA153" s="46" t="str">
        <f>IF(M153="","",'Maquette CGRP indicé'!$G$35)</f>
        <v/>
      </c>
      <c r="BB153" s="46" t="str">
        <f>IF(N153="","",'Maquette CGRP indicé'!$G$36)</f>
        <v/>
      </c>
      <c r="BC153" s="46" t="str">
        <f>IF(O153="","",'Maquette CGRP indicé'!$G$37)</f>
        <v/>
      </c>
      <c r="BD153" s="46" t="str">
        <f>IF(P153="","",'Maquette CGRP indicé'!$G$38)</f>
        <v/>
      </c>
      <c r="BE153" s="46" t="str">
        <f>IF(Q153="","",'Maquette CGRP indicé'!$G$39)</f>
        <v/>
      </c>
      <c r="BF153" s="68"/>
      <c r="BG153" s="68"/>
      <c r="BH153" s="68"/>
      <c r="BI153" s="68"/>
      <c r="BJ153" s="69"/>
      <c r="BK153" s="48" t="str">
        <f>IF(C153="","",'Maquette CGRP indicé'!$H$25)</f>
        <v/>
      </c>
      <c r="BL153" s="49" t="str">
        <f>IF(D153="","",'Maquette CGRP indicé'!$H$26)</f>
        <v/>
      </c>
      <c r="BM153" s="49" t="str">
        <f>IF(E153="","",'Maquette CGRP indicé'!$H$27)</f>
        <v/>
      </c>
      <c r="BN153" s="49" t="str">
        <f>IF(F153="","",'Maquette CGRP indicé'!$H$28)</f>
        <v/>
      </c>
      <c r="BO153" s="49" t="str">
        <f>IF(G153="","",'Maquette CGRP indicé'!$H$29)</f>
        <v/>
      </c>
      <c r="BP153" s="49" t="str">
        <f>IF(H153="","",'Maquette CGRP indicé'!$H$30)</f>
        <v/>
      </c>
      <c r="BQ153" s="49" t="str">
        <f>IF(I153="","",'Maquette CGRP indicé'!$H$31)</f>
        <v/>
      </c>
      <c r="BR153" s="49" t="str">
        <f>IF(J153="","",'Maquette CGRP indicé'!$H$32)</f>
        <v/>
      </c>
      <c r="BS153" s="49" t="str">
        <f>IF(K153="","",'Maquette CGRP indicé'!$H$33)</f>
        <v/>
      </c>
      <c r="BT153" s="49" t="str">
        <f>IF(L153="","",'Maquette CGRP indicé'!$H$34)</f>
        <v/>
      </c>
      <c r="BU153" s="49" t="str">
        <f>IF(M153="","",'Maquette CGRP indicé'!$H$35)</f>
        <v/>
      </c>
      <c r="BV153" s="49" t="str">
        <f>IF(N153="","",'Maquette CGRP indicé'!$H$36)</f>
        <v/>
      </c>
      <c r="BW153" s="49" t="str">
        <f>IF(O153="","",'Maquette CGRP indicé'!$H$37)</f>
        <v/>
      </c>
      <c r="BX153" s="49" t="str">
        <f>IF(P153="","",'Maquette CGRP indicé'!$H$38)</f>
        <v/>
      </c>
      <c r="BY153" s="49" t="str">
        <f>IF(Q153="","",'Maquette CGRP indicé'!$H$39)</f>
        <v/>
      </c>
      <c r="BZ153" s="72"/>
      <c r="CA153" s="72"/>
      <c r="CB153" s="72"/>
      <c r="CC153" s="72"/>
      <c r="CD153" s="73"/>
      <c r="CE153" s="38" t="str">
        <f>IF(C153="","",'Maquette CGRP indicé'!$I$25)</f>
        <v/>
      </c>
      <c r="CF153" s="39" t="str">
        <f>IF(D153="","",'Maquette CGRP indicé'!$I$26)</f>
        <v/>
      </c>
      <c r="CG153" s="39" t="str">
        <f>IF(E153="","",'Maquette CGRP indicé'!$I$27)</f>
        <v/>
      </c>
      <c r="CH153" s="39" t="str">
        <f>IF(F153="","",'Maquette CGRP indicé'!$I$28)</f>
        <v/>
      </c>
      <c r="CI153" s="39" t="str">
        <f>IF(G153="","",'Maquette CGRP indicé'!$I$29)</f>
        <v/>
      </c>
      <c r="CJ153" s="39" t="str">
        <f>IF(H153="","",'Maquette CGRP indicé'!$I$30)</f>
        <v/>
      </c>
      <c r="CK153" s="39" t="str">
        <f>IF(I153="","",'Maquette CGRP indicé'!$I$31)</f>
        <v/>
      </c>
      <c r="CL153" s="39" t="str">
        <f>IF(J153="","",'Maquette CGRP indicé'!$I$32)</f>
        <v/>
      </c>
      <c r="CM153" s="39" t="str">
        <f>IF(K153="","",'Maquette CGRP indicé'!$I$33)</f>
        <v/>
      </c>
      <c r="CN153" s="39" t="str">
        <f>IF(L153="","",'Maquette CGRP indicé'!$I$34)</f>
        <v/>
      </c>
      <c r="CO153" s="39" t="str">
        <f>IF(M153="","",'Maquette CGRP indicé'!$I$35)</f>
        <v/>
      </c>
      <c r="CP153" s="39" t="str">
        <f>IF(N153="","",'Maquette CGRP indicé'!$I$36)</f>
        <v/>
      </c>
      <c r="CQ153" s="39" t="str">
        <f>IF(O153="","",'Maquette CGRP indicé'!$I$37)</f>
        <v/>
      </c>
      <c r="CR153" s="39" t="str">
        <f>IF(P153="","",'Maquette CGRP indicé'!$I$38)</f>
        <v/>
      </c>
      <c r="CS153" s="39" t="str">
        <f>IF(Q153="","",'Maquette CGRP indicé'!$I$39)</f>
        <v/>
      </c>
      <c r="CT153" s="68"/>
      <c r="CU153" s="68"/>
      <c r="CV153" s="68"/>
      <c r="CW153" s="68"/>
      <c r="CX153" s="69"/>
      <c r="CY153" s="1">
        <f t="shared" si="24"/>
        <v>45442</v>
      </c>
      <c r="CZ153" s="1" t="str">
        <f t="shared" si="25"/>
        <v>20/05-07/07</v>
      </c>
      <c r="DA153" s="22" t="str">
        <f t="shared" si="26"/>
        <v/>
      </c>
      <c r="DB153" s="22" t="str">
        <f t="shared" si="27"/>
        <v/>
      </c>
      <c r="DC153" s="29" t="str">
        <f t="shared" si="28"/>
        <v/>
      </c>
      <c r="DD153" s="29" t="str">
        <f t="shared" si="29"/>
        <v/>
      </c>
      <c r="DE153" s="29" t="str">
        <f t="shared" si="30"/>
        <v/>
      </c>
    </row>
    <row r="154" spans="1:109">
      <c r="A154" s="9">
        <f t="shared" si="31"/>
        <v>45443</v>
      </c>
      <c r="B154" s="9" t="str">
        <f>IF(AND(formules!$K$29="sogarantykids",A154&gt;formules!$F$30),"",VLOOKUP(TEXT(A154,"jj/mm"),formules!B:C,2,FALSE))</f>
        <v>20/05-07/07</v>
      </c>
      <c r="C154" s="63" t="str">
        <f>IF(B154="","",IF(AND(A154&gt;'Maquette CGRP indicé'!$C$25-1,A154&lt;'Maquette CGRP indicé'!$D$25+1),"X",""))</f>
        <v/>
      </c>
      <c r="D154" s="63" t="str">
        <f>IF(B154="","",IF(AND(A154&gt;'Maquette CGRP indicé'!$C$26-1,A154&lt;'Maquette CGRP indicé'!$D$26+1),"X",""))</f>
        <v/>
      </c>
      <c r="E154" s="63" t="str">
        <f>IF(B154="","",IF(AND(A154&gt;'Maquette CGRP indicé'!$C$27-1,A154&lt;'Maquette CGRP indicé'!$D$27+1),"X",""))</f>
        <v/>
      </c>
      <c r="F154" s="63" t="str">
        <f>IF(B154="","",IF(AND(A154&gt;'Maquette CGRP indicé'!$C$28-1,A154&lt;'Maquette CGRP indicé'!$D$28+1),"X",""))</f>
        <v/>
      </c>
      <c r="G154" s="63" t="str">
        <f>IF(B154="","",IF(AND(A154&gt;'Maquette CGRP indicé'!$C$29-1,A154&lt;'Maquette CGRP indicé'!$D$29+1),"X",""))</f>
        <v/>
      </c>
      <c r="H154" s="63" t="str">
        <f>IF(B154="","",IF(AND(A154&gt;'Maquette CGRP indicé'!$C$30-1,A154&lt;'Maquette CGRP indicé'!$D$30+1),"X",""))</f>
        <v/>
      </c>
      <c r="I154" s="63" t="str">
        <f>IF(B154="","",IF(AND(A154&gt;'Maquette CGRP indicé'!$C$31-1,A154&lt;'Maquette CGRP indicé'!$D$31+1),"X",""))</f>
        <v/>
      </c>
      <c r="J154" s="63" t="str">
        <f>IF(B154="","",IF(AND(A154&gt;'Maquette CGRP indicé'!$C$32-1,A154&lt;'Maquette CGRP indicé'!$D$32+1),"X",""))</f>
        <v/>
      </c>
      <c r="K154" s="63" t="str">
        <f>IF(B154="","",IF(AND(A154&gt;'Maquette CGRP indicé'!$C$33-1,A154&lt;'Maquette CGRP indicé'!$D$33+1),"X",""))</f>
        <v/>
      </c>
      <c r="L154" s="63" t="str">
        <f>IF(B154="","",IF(AND(A154&gt;'Maquette CGRP indicé'!$C$34-1,A154&lt;'Maquette CGRP indicé'!$D$34+1),"X",""))</f>
        <v/>
      </c>
      <c r="M154" s="63" t="str">
        <f>IF(B154="","",IF(AND(A154&gt;'Maquette CGRP indicé'!$C$35-1,A154&lt;'Maquette CGRP indicé'!$D$35+1),"X",""))</f>
        <v/>
      </c>
      <c r="N154" s="63" t="str">
        <f>IF(B154="","",IF(AND(A154&gt;'Maquette CGRP indicé'!$C$36-1,A154&lt;'Maquette CGRP indicé'!$D$36+1),"X",""))</f>
        <v/>
      </c>
      <c r="O154" s="63" t="str">
        <f>IF(B154="","",IF(AND(A154&gt;'Maquette CGRP indicé'!$C$37-1,A154&lt;'Maquette CGRP indicé'!$D$37+1),"X",""))</f>
        <v/>
      </c>
      <c r="P154" s="63" t="str">
        <f>IF(B154="","",IF(AND(A154&gt;'Maquette CGRP indicé'!$C$38-1,A154&lt;'Maquette CGRP indicé'!$D$38+1),"X",""))</f>
        <v/>
      </c>
      <c r="Q154" s="63" t="str">
        <f>IF(B154="","",IF(AND(A154&gt;'Maquette CGRP indicé'!$C$39-1,A154&lt;'Maquette CGRP indicé'!$D$39+1),"X",""))</f>
        <v/>
      </c>
      <c r="W154" s="41" t="str">
        <f>IF(C154="","",'Maquette CGRP indicé'!$R$25)</f>
        <v/>
      </c>
      <c r="X154" s="42" t="str">
        <f>IF(D154="","",'Maquette CGRP indicé'!$R$26)</f>
        <v/>
      </c>
      <c r="Y154" s="42" t="str">
        <f>IF(E154="","",'Maquette CGRP indicé'!$R$27)</f>
        <v/>
      </c>
      <c r="Z154" s="42" t="str">
        <f>IF(F154="","",'Maquette CGRP indicé'!$R$28)</f>
        <v/>
      </c>
      <c r="AA154" s="42" t="str">
        <f>IF(G154="","",'Maquette CGRP indicé'!$R$29)</f>
        <v/>
      </c>
      <c r="AB154" s="42" t="str">
        <f>IF(H154="","",'Maquette CGRP indicé'!$R$30)</f>
        <v/>
      </c>
      <c r="AC154" s="42" t="str">
        <f>IF(I154="","",'Maquette CGRP indicé'!$R$31)</f>
        <v/>
      </c>
      <c r="AD154" s="42" t="str">
        <f>IF(J154="","",'Maquette CGRP indicé'!$R$32)</f>
        <v/>
      </c>
      <c r="AE154" s="42" t="str">
        <f>IF(K154="","",'Maquette CGRP indicé'!$R$33)</f>
        <v/>
      </c>
      <c r="AF154" s="42" t="str">
        <f>IF(L154="","",'Maquette CGRP indicé'!$R$34)</f>
        <v/>
      </c>
      <c r="AG154" s="42" t="str">
        <f>IF(M154="","",'Maquette CGRP indicé'!$R$35)</f>
        <v/>
      </c>
      <c r="AH154" s="42" t="str">
        <f>IF(N154="","",'Maquette CGRP indicé'!$R$36)</f>
        <v/>
      </c>
      <c r="AI154" s="42" t="str">
        <f>IF(O154="","",'Maquette CGRP indicé'!$R$37)</f>
        <v/>
      </c>
      <c r="AJ154" s="42" t="str">
        <f>IF(P154="","",'Maquette CGRP indicé'!$R$38)</f>
        <v/>
      </c>
      <c r="AK154" s="42" t="str">
        <f>IF(Q154="","",'Maquette CGRP indicé'!$R$39)</f>
        <v/>
      </c>
      <c r="AL154" s="64"/>
      <c r="AM154" s="64"/>
      <c r="AN154" s="64"/>
      <c r="AO154" s="64"/>
      <c r="AP154" s="65"/>
      <c r="AQ154" s="45" t="str">
        <f>IF(C154="","",'Maquette CGRP indicé'!$G$25)</f>
        <v/>
      </c>
      <c r="AR154" s="46" t="str">
        <f>IF(D154="","",'Maquette CGRP indicé'!$G$26)</f>
        <v/>
      </c>
      <c r="AS154" s="46" t="str">
        <f>IF(E154="","",'Maquette CGRP indicé'!$G$27)</f>
        <v/>
      </c>
      <c r="AT154" s="46" t="str">
        <f>IF(F154="","",'Maquette CGRP indicé'!$G$28)</f>
        <v/>
      </c>
      <c r="AU154" s="46" t="str">
        <f>IF(G154="","",'Maquette CGRP indicé'!$G$29)</f>
        <v/>
      </c>
      <c r="AV154" s="46" t="str">
        <f>IF(H154="","",'Maquette CGRP indicé'!$G$30)</f>
        <v/>
      </c>
      <c r="AW154" s="46" t="str">
        <f>IF(I154="","",'Maquette CGRP indicé'!$G$31)</f>
        <v/>
      </c>
      <c r="AX154" s="46" t="str">
        <f>IF(J154="","",'Maquette CGRP indicé'!$G$32)</f>
        <v/>
      </c>
      <c r="AY154" s="46" t="str">
        <f>IF(K154="","",'Maquette CGRP indicé'!$G$33)</f>
        <v/>
      </c>
      <c r="AZ154" s="46" t="str">
        <f>IF(L154="","",'Maquette CGRP indicé'!$G$34)</f>
        <v/>
      </c>
      <c r="BA154" s="46" t="str">
        <f>IF(M154="","",'Maquette CGRP indicé'!$G$35)</f>
        <v/>
      </c>
      <c r="BB154" s="46" t="str">
        <f>IF(N154="","",'Maquette CGRP indicé'!$G$36)</f>
        <v/>
      </c>
      <c r="BC154" s="46" t="str">
        <f>IF(O154="","",'Maquette CGRP indicé'!$G$37)</f>
        <v/>
      </c>
      <c r="BD154" s="46" t="str">
        <f>IF(P154="","",'Maquette CGRP indicé'!$G$38)</f>
        <v/>
      </c>
      <c r="BE154" s="46" t="str">
        <f>IF(Q154="","",'Maquette CGRP indicé'!$G$39)</f>
        <v/>
      </c>
      <c r="BF154" s="68"/>
      <c r="BG154" s="68"/>
      <c r="BH154" s="68"/>
      <c r="BI154" s="68"/>
      <c r="BJ154" s="69"/>
      <c r="BK154" s="48" t="str">
        <f>IF(C154="","",'Maquette CGRP indicé'!$H$25)</f>
        <v/>
      </c>
      <c r="BL154" s="49" t="str">
        <f>IF(D154="","",'Maquette CGRP indicé'!$H$26)</f>
        <v/>
      </c>
      <c r="BM154" s="49" t="str">
        <f>IF(E154="","",'Maquette CGRP indicé'!$H$27)</f>
        <v/>
      </c>
      <c r="BN154" s="49" t="str">
        <f>IF(F154="","",'Maquette CGRP indicé'!$H$28)</f>
        <v/>
      </c>
      <c r="BO154" s="49" t="str">
        <f>IF(G154="","",'Maquette CGRP indicé'!$H$29)</f>
        <v/>
      </c>
      <c r="BP154" s="49" t="str">
        <f>IF(H154="","",'Maquette CGRP indicé'!$H$30)</f>
        <v/>
      </c>
      <c r="BQ154" s="49" t="str">
        <f>IF(I154="","",'Maquette CGRP indicé'!$H$31)</f>
        <v/>
      </c>
      <c r="BR154" s="49" t="str">
        <f>IF(J154="","",'Maquette CGRP indicé'!$H$32)</f>
        <v/>
      </c>
      <c r="BS154" s="49" t="str">
        <f>IF(K154="","",'Maquette CGRP indicé'!$H$33)</f>
        <v/>
      </c>
      <c r="BT154" s="49" t="str">
        <f>IF(L154="","",'Maquette CGRP indicé'!$H$34)</f>
        <v/>
      </c>
      <c r="BU154" s="49" t="str">
        <f>IF(M154="","",'Maquette CGRP indicé'!$H$35)</f>
        <v/>
      </c>
      <c r="BV154" s="49" t="str">
        <f>IF(N154="","",'Maquette CGRP indicé'!$H$36)</f>
        <v/>
      </c>
      <c r="BW154" s="49" t="str">
        <f>IF(O154="","",'Maquette CGRP indicé'!$H$37)</f>
        <v/>
      </c>
      <c r="BX154" s="49" t="str">
        <f>IF(P154="","",'Maquette CGRP indicé'!$H$38)</f>
        <v/>
      </c>
      <c r="BY154" s="49" t="str">
        <f>IF(Q154="","",'Maquette CGRP indicé'!$H$39)</f>
        <v/>
      </c>
      <c r="BZ154" s="72"/>
      <c r="CA154" s="72"/>
      <c r="CB154" s="72"/>
      <c r="CC154" s="72"/>
      <c r="CD154" s="73"/>
      <c r="CE154" s="38" t="str">
        <f>IF(C154="","",'Maquette CGRP indicé'!$I$25)</f>
        <v/>
      </c>
      <c r="CF154" s="39" t="str">
        <f>IF(D154="","",'Maquette CGRP indicé'!$I$26)</f>
        <v/>
      </c>
      <c r="CG154" s="39" t="str">
        <f>IF(E154="","",'Maquette CGRP indicé'!$I$27)</f>
        <v/>
      </c>
      <c r="CH154" s="39" t="str">
        <f>IF(F154="","",'Maquette CGRP indicé'!$I$28)</f>
        <v/>
      </c>
      <c r="CI154" s="39" t="str">
        <f>IF(G154="","",'Maquette CGRP indicé'!$I$29)</f>
        <v/>
      </c>
      <c r="CJ154" s="39" t="str">
        <f>IF(H154="","",'Maquette CGRP indicé'!$I$30)</f>
        <v/>
      </c>
      <c r="CK154" s="39" t="str">
        <f>IF(I154="","",'Maquette CGRP indicé'!$I$31)</f>
        <v/>
      </c>
      <c r="CL154" s="39" t="str">
        <f>IF(J154="","",'Maquette CGRP indicé'!$I$32)</f>
        <v/>
      </c>
      <c r="CM154" s="39" t="str">
        <f>IF(K154="","",'Maquette CGRP indicé'!$I$33)</f>
        <v/>
      </c>
      <c r="CN154" s="39" t="str">
        <f>IF(L154="","",'Maquette CGRP indicé'!$I$34)</f>
        <v/>
      </c>
      <c r="CO154" s="39" t="str">
        <f>IF(M154="","",'Maquette CGRP indicé'!$I$35)</f>
        <v/>
      </c>
      <c r="CP154" s="39" t="str">
        <f>IF(N154="","",'Maquette CGRP indicé'!$I$36)</f>
        <v/>
      </c>
      <c r="CQ154" s="39" t="str">
        <f>IF(O154="","",'Maquette CGRP indicé'!$I$37)</f>
        <v/>
      </c>
      <c r="CR154" s="39" t="str">
        <f>IF(P154="","",'Maquette CGRP indicé'!$I$38)</f>
        <v/>
      </c>
      <c r="CS154" s="39" t="str">
        <f>IF(Q154="","",'Maquette CGRP indicé'!$I$39)</f>
        <v/>
      </c>
      <c r="CT154" s="68"/>
      <c r="CU154" s="68"/>
      <c r="CV154" s="68"/>
      <c r="CW154" s="68"/>
      <c r="CX154" s="69"/>
      <c r="CY154" s="1">
        <f t="shared" si="24"/>
        <v>45443</v>
      </c>
      <c r="CZ154" s="1" t="str">
        <f t="shared" si="25"/>
        <v>20/05-07/07</v>
      </c>
      <c r="DA154" s="22" t="str">
        <f t="shared" si="26"/>
        <v/>
      </c>
      <c r="DB154" s="22" t="str">
        <f t="shared" si="27"/>
        <v/>
      </c>
      <c r="DC154" s="29" t="str">
        <f t="shared" si="28"/>
        <v/>
      </c>
      <c r="DD154" s="29" t="str">
        <f t="shared" si="29"/>
        <v/>
      </c>
      <c r="DE154" s="29" t="str">
        <f t="shared" si="30"/>
        <v/>
      </c>
    </row>
    <row r="155" spans="1:109">
      <c r="A155" s="9">
        <f t="shared" si="31"/>
        <v>45444</v>
      </c>
      <c r="B155" s="9" t="str">
        <f>IF(AND(formules!$K$29="sogarantykids",A155&gt;formules!$F$30),"",VLOOKUP(TEXT(A155,"jj/mm"),formules!B:C,2,FALSE))</f>
        <v>20/05-07/07</v>
      </c>
      <c r="C155" s="63" t="str">
        <f>IF(B155="","",IF(AND(A155&gt;'Maquette CGRP indicé'!$C$25-1,A155&lt;'Maquette CGRP indicé'!$D$25+1),"X",""))</f>
        <v/>
      </c>
      <c r="D155" s="63" t="str">
        <f>IF(B155="","",IF(AND(A155&gt;'Maquette CGRP indicé'!$C$26-1,A155&lt;'Maquette CGRP indicé'!$D$26+1),"X",""))</f>
        <v/>
      </c>
      <c r="E155" s="63" t="str">
        <f>IF(B155="","",IF(AND(A155&gt;'Maquette CGRP indicé'!$C$27-1,A155&lt;'Maquette CGRP indicé'!$D$27+1),"X",""))</f>
        <v/>
      </c>
      <c r="F155" s="63" t="str">
        <f>IF(B155="","",IF(AND(A155&gt;'Maquette CGRP indicé'!$C$28-1,A155&lt;'Maquette CGRP indicé'!$D$28+1),"X",""))</f>
        <v/>
      </c>
      <c r="G155" s="63" t="str">
        <f>IF(B155="","",IF(AND(A155&gt;'Maquette CGRP indicé'!$C$29-1,A155&lt;'Maquette CGRP indicé'!$D$29+1),"X",""))</f>
        <v/>
      </c>
      <c r="H155" s="63" t="str">
        <f>IF(B155="","",IF(AND(A155&gt;'Maquette CGRP indicé'!$C$30-1,A155&lt;'Maquette CGRP indicé'!$D$30+1),"X",""))</f>
        <v/>
      </c>
      <c r="I155" s="63" t="str">
        <f>IF(B155="","",IF(AND(A155&gt;'Maquette CGRP indicé'!$C$31-1,A155&lt;'Maquette CGRP indicé'!$D$31+1),"X",""))</f>
        <v/>
      </c>
      <c r="J155" s="63" t="str">
        <f>IF(B155="","",IF(AND(A155&gt;'Maquette CGRP indicé'!$C$32-1,A155&lt;'Maquette CGRP indicé'!$D$32+1),"X",""))</f>
        <v/>
      </c>
      <c r="K155" s="63" t="str">
        <f>IF(B155="","",IF(AND(A155&gt;'Maquette CGRP indicé'!$C$33-1,A155&lt;'Maquette CGRP indicé'!$D$33+1),"X",""))</f>
        <v/>
      </c>
      <c r="L155" s="63" t="str">
        <f>IF(B155="","",IF(AND(A155&gt;'Maquette CGRP indicé'!$C$34-1,A155&lt;'Maquette CGRP indicé'!$D$34+1),"X",""))</f>
        <v/>
      </c>
      <c r="M155" s="63" t="str">
        <f>IF(B155="","",IF(AND(A155&gt;'Maquette CGRP indicé'!$C$35-1,A155&lt;'Maquette CGRP indicé'!$D$35+1),"X",""))</f>
        <v/>
      </c>
      <c r="N155" s="63" t="str">
        <f>IF(B155="","",IF(AND(A155&gt;'Maquette CGRP indicé'!$C$36-1,A155&lt;'Maquette CGRP indicé'!$D$36+1),"X",""))</f>
        <v/>
      </c>
      <c r="O155" s="63" t="str">
        <f>IF(B155="","",IF(AND(A155&gt;'Maquette CGRP indicé'!$C$37-1,A155&lt;'Maquette CGRP indicé'!$D$37+1),"X",""))</f>
        <v/>
      </c>
      <c r="P155" s="63" t="str">
        <f>IF(B155="","",IF(AND(A155&gt;'Maquette CGRP indicé'!$C$38-1,A155&lt;'Maquette CGRP indicé'!$D$38+1),"X",""))</f>
        <v/>
      </c>
      <c r="Q155" s="63" t="str">
        <f>IF(B155="","",IF(AND(A155&gt;'Maquette CGRP indicé'!$C$39-1,A155&lt;'Maquette CGRP indicé'!$D$39+1),"X",""))</f>
        <v/>
      </c>
      <c r="W155" s="41" t="str">
        <f>IF(C155="","",'Maquette CGRP indicé'!$R$25)</f>
        <v/>
      </c>
      <c r="X155" s="42" t="str">
        <f>IF(D155="","",'Maquette CGRP indicé'!$R$26)</f>
        <v/>
      </c>
      <c r="Y155" s="42" t="str">
        <f>IF(E155="","",'Maquette CGRP indicé'!$R$27)</f>
        <v/>
      </c>
      <c r="Z155" s="42" t="str">
        <f>IF(F155="","",'Maquette CGRP indicé'!$R$28)</f>
        <v/>
      </c>
      <c r="AA155" s="42" t="str">
        <f>IF(G155="","",'Maquette CGRP indicé'!$R$29)</f>
        <v/>
      </c>
      <c r="AB155" s="42" t="str">
        <f>IF(H155="","",'Maquette CGRP indicé'!$R$30)</f>
        <v/>
      </c>
      <c r="AC155" s="42" t="str">
        <f>IF(I155="","",'Maquette CGRP indicé'!$R$31)</f>
        <v/>
      </c>
      <c r="AD155" s="42" t="str">
        <f>IF(J155="","",'Maquette CGRP indicé'!$R$32)</f>
        <v/>
      </c>
      <c r="AE155" s="42" t="str">
        <f>IF(K155="","",'Maquette CGRP indicé'!$R$33)</f>
        <v/>
      </c>
      <c r="AF155" s="42" t="str">
        <f>IF(L155="","",'Maquette CGRP indicé'!$R$34)</f>
        <v/>
      </c>
      <c r="AG155" s="42" t="str">
        <f>IF(M155="","",'Maquette CGRP indicé'!$R$35)</f>
        <v/>
      </c>
      <c r="AH155" s="42" t="str">
        <f>IF(N155="","",'Maquette CGRP indicé'!$R$36)</f>
        <v/>
      </c>
      <c r="AI155" s="42" t="str">
        <f>IF(O155="","",'Maquette CGRP indicé'!$R$37)</f>
        <v/>
      </c>
      <c r="AJ155" s="42" t="str">
        <f>IF(P155="","",'Maquette CGRP indicé'!$R$38)</f>
        <v/>
      </c>
      <c r="AK155" s="42" t="str">
        <f>IF(Q155="","",'Maquette CGRP indicé'!$R$39)</f>
        <v/>
      </c>
      <c r="AL155" s="64"/>
      <c r="AM155" s="64"/>
      <c r="AN155" s="64"/>
      <c r="AO155" s="64"/>
      <c r="AP155" s="65"/>
      <c r="AQ155" s="45" t="str">
        <f>IF(C155="","",'Maquette CGRP indicé'!$G$25)</f>
        <v/>
      </c>
      <c r="AR155" s="46" t="str">
        <f>IF(D155="","",'Maquette CGRP indicé'!$G$26)</f>
        <v/>
      </c>
      <c r="AS155" s="46" t="str">
        <f>IF(E155="","",'Maquette CGRP indicé'!$G$27)</f>
        <v/>
      </c>
      <c r="AT155" s="46" t="str">
        <f>IF(F155="","",'Maquette CGRP indicé'!$G$28)</f>
        <v/>
      </c>
      <c r="AU155" s="46" t="str">
        <f>IF(G155="","",'Maquette CGRP indicé'!$G$29)</f>
        <v/>
      </c>
      <c r="AV155" s="46" t="str">
        <f>IF(H155="","",'Maquette CGRP indicé'!$G$30)</f>
        <v/>
      </c>
      <c r="AW155" s="46" t="str">
        <f>IF(I155="","",'Maquette CGRP indicé'!$G$31)</f>
        <v/>
      </c>
      <c r="AX155" s="46" t="str">
        <f>IF(J155="","",'Maquette CGRP indicé'!$G$32)</f>
        <v/>
      </c>
      <c r="AY155" s="46" t="str">
        <f>IF(K155="","",'Maquette CGRP indicé'!$G$33)</f>
        <v/>
      </c>
      <c r="AZ155" s="46" t="str">
        <f>IF(L155="","",'Maquette CGRP indicé'!$G$34)</f>
        <v/>
      </c>
      <c r="BA155" s="46" t="str">
        <f>IF(M155="","",'Maquette CGRP indicé'!$G$35)</f>
        <v/>
      </c>
      <c r="BB155" s="46" t="str">
        <f>IF(N155="","",'Maquette CGRP indicé'!$G$36)</f>
        <v/>
      </c>
      <c r="BC155" s="46" t="str">
        <f>IF(O155="","",'Maquette CGRP indicé'!$G$37)</f>
        <v/>
      </c>
      <c r="BD155" s="46" t="str">
        <f>IF(P155="","",'Maquette CGRP indicé'!$G$38)</f>
        <v/>
      </c>
      <c r="BE155" s="46" t="str">
        <f>IF(Q155="","",'Maquette CGRP indicé'!$G$39)</f>
        <v/>
      </c>
      <c r="BF155" s="68"/>
      <c r="BG155" s="68"/>
      <c r="BH155" s="68"/>
      <c r="BI155" s="68"/>
      <c r="BJ155" s="69"/>
      <c r="BK155" s="48" t="str">
        <f>IF(C155="","",'Maquette CGRP indicé'!$H$25)</f>
        <v/>
      </c>
      <c r="BL155" s="49" t="str">
        <f>IF(D155="","",'Maquette CGRP indicé'!$H$26)</f>
        <v/>
      </c>
      <c r="BM155" s="49" t="str">
        <f>IF(E155="","",'Maquette CGRP indicé'!$H$27)</f>
        <v/>
      </c>
      <c r="BN155" s="49" t="str">
        <f>IF(F155="","",'Maquette CGRP indicé'!$H$28)</f>
        <v/>
      </c>
      <c r="BO155" s="49" t="str">
        <f>IF(G155="","",'Maquette CGRP indicé'!$H$29)</f>
        <v/>
      </c>
      <c r="BP155" s="49" t="str">
        <f>IF(H155="","",'Maquette CGRP indicé'!$H$30)</f>
        <v/>
      </c>
      <c r="BQ155" s="49" t="str">
        <f>IF(I155="","",'Maquette CGRP indicé'!$H$31)</f>
        <v/>
      </c>
      <c r="BR155" s="49" t="str">
        <f>IF(J155="","",'Maquette CGRP indicé'!$H$32)</f>
        <v/>
      </c>
      <c r="BS155" s="49" t="str">
        <f>IF(K155="","",'Maquette CGRP indicé'!$H$33)</f>
        <v/>
      </c>
      <c r="BT155" s="49" t="str">
        <f>IF(L155="","",'Maquette CGRP indicé'!$H$34)</f>
        <v/>
      </c>
      <c r="BU155" s="49" t="str">
        <f>IF(M155="","",'Maquette CGRP indicé'!$H$35)</f>
        <v/>
      </c>
      <c r="BV155" s="49" t="str">
        <f>IF(N155="","",'Maquette CGRP indicé'!$H$36)</f>
        <v/>
      </c>
      <c r="BW155" s="49" t="str">
        <f>IF(O155="","",'Maquette CGRP indicé'!$H$37)</f>
        <v/>
      </c>
      <c r="BX155" s="49" t="str">
        <f>IF(P155="","",'Maquette CGRP indicé'!$H$38)</f>
        <v/>
      </c>
      <c r="BY155" s="49" t="str">
        <f>IF(Q155="","",'Maquette CGRP indicé'!$H$39)</f>
        <v/>
      </c>
      <c r="BZ155" s="72"/>
      <c r="CA155" s="72"/>
      <c r="CB155" s="72"/>
      <c r="CC155" s="72"/>
      <c r="CD155" s="73"/>
      <c r="CE155" s="38" t="str">
        <f>IF(C155="","",'Maquette CGRP indicé'!$I$25)</f>
        <v/>
      </c>
      <c r="CF155" s="39" t="str">
        <f>IF(D155="","",'Maquette CGRP indicé'!$I$26)</f>
        <v/>
      </c>
      <c r="CG155" s="39" t="str">
        <f>IF(E155="","",'Maquette CGRP indicé'!$I$27)</f>
        <v/>
      </c>
      <c r="CH155" s="39" t="str">
        <f>IF(F155="","",'Maquette CGRP indicé'!$I$28)</f>
        <v/>
      </c>
      <c r="CI155" s="39" t="str">
        <f>IF(G155="","",'Maquette CGRP indicé'!$I$29)</f>
        <v/>
      </c>
      <c r="CJ155" s="39" t="str">
        <f>IF(H155="","",'Maquette CGRP indicé'!$I$30)</f>
        <v/>
      </c>
      <c r="CK155" s="39" t="str">
        <f>IF(I155="","",'Maquette CGRP indicé'!$I$31)</f>
        <v/>
      </c>
      <c r="CL155" s="39" t="str">
        <f>IF(J155="","",'Maquette CGRP indicé'!$I$32)</f>
        <v/>
      </c>
      <c r="CM155" s="39" t="str">
        <f>IF(K155="","",'Maquette CGRP indicé'!$I$33)</f>
        <v/>
      </c>
      <c r="CN155" s="39" t="str">
        <f>IF(L155="","",'Maquette CGRP indicé'!$I$34)</f>
        <v/>
      </c>
      <c r="CO155" s="39" t="str">
        <f>IF(M155="","",'Maquette CGRP indicé'!$I$35)</f>
        <v/>
      </c>
      <c r="CP155" s="39" t="str">
        <f>IF(N155="","",'Maquette CGRP indicé'!$I$36)</f>
        <v/>
      </c>
      <c r="CQ155" s="39" t="str">
        <f>IF(O155="","",'Maquette CGRP indicé'!$I$37)</f>
        <v/>
      </c>
      <c r="CR155" s="39" t="str">
        <f>IF(P155="","",'Maquette CGRP indicé'!$I$38)</f>
        <v/>
      </c>
      <c r="CS155" s="39" t="str">
        <f>IF(Q155="","",'Maquette CGRP indicé'!$I$39)</f>
        <v/>
      </c>
      <c r="CT155" s="68"/>
      <c r="CU155" s="68"/>
      <c r="CV155" s="68"/>
      <c r="CW155" s="68"/>
      <c r="CX155" s="69"/>
      <c r="CY155" s="1">
        <f t="shared" si="24"/>
        <v>45444</v>
      </c>
      <c r="CZ155" s="1" t="str">
        <f t="shared" si="25"/>
        <v>20/05-07/07</v>
      </c>
      <c r="DA155" s="22" t="str">
        <f t="shared" si="26"/>
        <v/>
      </c>
      <c r="DB155" s="22" t="str">
        <f t="shared" si="27"/>
        <v/>
      </c>
      <c r="DC155" s="29" t="str">
        <f t="shared" si="28"/>
        <v/>
      </c>
      <c r="DD155" s="29" t="str">
        <f t="shared" si="29"/>
        <v/>
      </c>
      <c r="DE155" s="29" t="str">
        <f t="shared" si="30"/>
        <v/>
      </c>
    </row>
    <row r="156" spans="1:109">
      <c r="A156" s="9">
        <f t="shared" si="31"/>
        <v>45445</v>
      </c>
      <c r="B156" s="9" t="str">
        <f>IF(AND(formules!$K$29="sogarantykids",A156&gt;formules!$F$30),"",VLOOKUP(TEXT(A156,"jj/mm"),formules!B:C,2,FALSE))</f>
        <v>20/05-07/07</v>
      </c>
      <c r="C156" s="63" t="str">
        <f>IF(B156="","",IF(AND(A156&gt;'Maquette CGRP indicé'!$C$25-1,A156&lt;'Maquette CGRP indicé'!$D$25+1),"X",""))</f>
        <v/>
      </c>
      <c r="D156" s="63" t="str">
        <f>IF(B156="","",IF(AND(A156&gt;'Maquette CGRP indicé'!$C$26-1,A156&lt;'Maquette CGRP indicé'!$D$26+1),"X",""))</f>
        <v/>
      </c>
      <c r="E156" s="63" t="str">
        <f>IF(B156="","",IF(AND(A156&gt;'Maquette CGRP indicé'!$C$27-1,A156&lt;'Maquette CGRP indicé'!$D$27+1),"X",""))</f>
        <v/>
      </c>
      <c r="F156" s="63" t="str">
        <f>IF(B156="","",IF(AND(A156&gt;'Maquette CGRP indicé'!$C$28-1,A156&lt;'Maquette CGRP indicé'!$D$28+1),"X",""))</f>
        <v/>
      </c>
      <c r="G156" s="63" t="str">
        <f>IF(B156="","",IF(AND(A156&gt;'Maquette CGRP indicé'!$C$29-1,A156&lt;'Maquette CGRP indicé'!$D$29+1),"X",""))</f>
        <v/>
      </c>
      <c r="H156" s="63" t="str">
        <f>IF(B156="","",IF(AND(A156&gt;'Maquette CGRP indicé'!$C$30-1,A156&lt;'Maquette CGRP indicé'!$D$30+1),"X",""))</f>
        <v/>
      </c>
      <c r="I156" s="63" t="str">
        <f>IF(B156="","",IF(AND(A156&gt;'Maquette CGRP indicé'!$C$31-1,A156&lt;'Maquette CGRP indicé'!$D$31+1),"X",""))</f>
        <v/>
      </c>
      <c r="J156" s="63" t="str">
        <f>IF(B156="","",IF(AND(A156&gt;'Maquette CGRP indicé'!$C$32-1,A156&lt;'Maquette CGRP indicé'!$D$32+1),"X",""))</f>
        <v/>
      </c>
      <c r="K156" s="63" t="str">
        <f>IF(B156="","",IF(AND(A156&gt;'Maquette CGRP indicé'!$C$33-1,A156&lt;'Maquette CGRP indicé'!$D$33+1),"X",""))</f>
        <v/>
      </c>
      <c r="L156" s="63" t="str">
        <f>IF(B156="","",IF(AND(A156&gt;'Maquette CGRP indicé'!$C$34-1,A156&lt;'Maquette CGRP indicé'!$D$34+1),"X",""))</f>
        <v/>
      </c>
      <c r="M156" s="63" t="str">
        <f>IF(B156="","",IF(AND(A156&gt;'Maquette CGRP indicé'!$C$35-1,A156&lt;'Maquette CGRP indicé'!$D$35+1),"X",""))</f>
        <v/>
      </c>
      <c r="N156" s="63" t="str">
        <f>IF(B156="","",IF(AND(A156&gt;'Maquette CGRP indicé'!$C$36-1,A156&lt;'Maquette CGRP indicé'!$D$36+1),"X",""))</f>
        <v/>
      </c>
      <c r="O156" s="63" t="str">
        <f>IF(B156="","",IF(AND(A156&gt;'Maquette CGRP indicé'!$C$37-1,A156&lt;'Maquette CGRP indicé'!$D$37+1),"X",""))</f>
        <v/>
      </c>
      <c r="P156" s="63" t="str">
        <f>IF(B156="","",IF(AND(A156&gt;'Maquette CGRP indicé'!$C$38-1,A156&lt;'Maquette CGRP indicé'!$D$38+1),"X",""))</f>
        <v/>
      </c>
      <c r="Q156" s="63" t="str">
        <f>IF(B156="","",IF(AND(A156&gt;'Maquette CGRP indicé'!$C$39-1,A156&lt;'Maquette CGRP indicé'!$D$39+1),"X",""))</f>
        <v/>
      </c>
      <c r="W156" s="41" t="str">
        <f>IF(C156="","",'Maquette CGRP indicé'!$R$25)</f>
        <v/>
      </c>
      <c r="X156" s="42" t="str">
        <f>IF(D156="","",'Maquette CGRP indicé'!$R$26)</f>
        <v/>
      </c>
      <c r="Y156" s="42" t="str">
        <f>IF(E156="","",'Maquette CGRP indicé'!$R$27)</f>
        <v/>
      </c>
      <c r="Z156" s="42" t="str">
        <f>IF(F156="","",'Maquette CGRP indicé'!$R$28)</f>
        <v/>
      </c>
      <c r="AA156" s="42" t="str">
        <f>IF(G156="","",'Maquette CGRP indicé'!$R$29)</f>
        <v/>
      </c>
      <c r="AB156" s="42" t="str">
        <f>IF(H156="","",'Maquette CGRP indicé'!$R$30)</f>
        <v/>
      </c>
      <c r="AC156" s="42" t="str">
        <f>IF(I156="","",'Maquette CGRP indicé'!$R$31)</f>
        <v/>
      </c>
      <c r="AD156" s="42" t="str">
        <f>IF(J156="","",'Maquette CGRP indicé'!$R$32)</f>
        <v/>
      </c>
      <c r="AE156" s="42" t="str">
        <f>IF(K156="","",'Maquette CGRP indicé'!$R$33)</f>
        <v/>
      </c>
      <c r="AF156" s="42" t="str">
        <f>IF(L156="","",'Maquette CGRP indicé'!$R$34)</f>
        <v/>
      </c>
      <c r="AG156" s="42" t="str">
        <f>IF(M156="","",'Maquette CGRP indicé'!$R$35)</f>
        <v/>
      </c>
      <c r="AH156" s="42" t="str">
        <f>IF(N156="","",'Maquette CGRP indicé'!$R$36)</f>
        <v/>
      </c>
      <c r="AI156" s="42" t="str">
        <f>IF(O156="","",'Maquette CGRP indicé'!$R$37)</f>
        <v/>
      </c>
      <c r="AJ156" s="42" t="str">
        <f>IF(P156="","",'Maquette CGRP indicé'!$R$38)</f>
        <v/>
      </c>
      <c r="AK156" s="42" t="str">
        <f>IF(Q156="","",'Maquette CGRP indicé'!$R$39)</f>
        <v/>
      </c>
      <c r="AL156" s="64"/>
      <c r="AM156" s="64"/>
      <c r="AN156" s="64"/>
      <c r="AO156" s="64"/>
      <c r="AP156" s="65"/>
      <c r="AQ156" s="45" t="str">
        <f>IF(C156="","",'Maquette CGRP indicé'!$G$25)</f>
        <v/>
      </c>
      <c r="AR156" s="46" t="str">
        <f>IF(D156="","",'Maquette CGRP indicé'!$G$26)</f>
        <v/>
      </c>
      <c r="AS156" s="46" t="str">
        <f>IF(E156="","",'Maquette CGRP indicé'!$G$27)</f>
        <v/>
      </c>
      <c r="AT156" s="46" t="str">
        <f>IF(F156="","",'Maquette CGRP indicé'!$G$28)</f>
        <v/>
      </c>
      <c r="AU156" s="46" t="str">
        <f>IF(G156="","",'Maquette CGRP indicé'!$G$29)</f>
        <v/>
      </c>
      <c r="AV156" s="46" t="str">
        <f>IF(H156="","",'Maquette CGRP indicé'!$G$30)</f>
        <v/>
      </c>
      <c r="AW156" s="46" t="str">
        <f>IF(I156="","",'Maquette CGRP indicé'!$G$31)</f>
        <v/>
      </c>
      <c r="AX156" s="46" t="str">
        <f>IF(J156="","",'Maquette CGRP indicé'!$G$32)</f>
        <v/>
      </c>
      <c r="AY156" s="46" t="str">
        <f>IF(K156="","",'Maquette CGRP indicé'!$G$33)</f>
        <v/>
      </c>
      <c r="AZ156" s="46" t="str">
        <f>IF(L156="","",'Maquette CGRP indicé'!$G$34)</f>
        <v/>
      </c>
      <c r="BA156" s="46" t="str">
        <f>IF(M156="","",'Maquette CGRP indicé'!$G$35)</f>
        <v/>
      </c>
      <c r="BB156" s="46" t="str">
        <f>IF(N156="","",'Maquette CGRP indicé'!$G$36)</f>
        <v/>
      </c>
      <c r="BC156" s="46" t="str">
        <f>IF(O156="","",'Maquette CGRP indicé'!$G$37)</f>
        <v/>
      </c>
      <c r="BD156" s="46" t="str">
        <f>IF(P156="","",'Maquette CGRP indicé'!$G$38)</f>
        <v/>
      </c>
      <c r="BE156" s="46" t="str">
        <f>IF(Q156="","",'Maquette CGRP indicé'!$G$39)</f>
        <v/>
      </c>
      <c r="BF156" s="68"/>
      <c r="BG156" s="68"/>
      <c r="BH156" s="68"/>
      <c r="BI156" s="68"/>
      <c r="BJ156" s="69"/>
      <c r="BK156" s="48" t="str">
        <f>IF(C156="","",'Maquette CGRP indicé'!$H$25)</f>
        <v/>
      </c>
      <c r="BL156" s="49" t="str">
        <f>IF(D156="","",'Maquette CGRP indicé'!$H$26)</f>
        <v/>
      </c>
      <c r="BM156" s="49" t="str">
        <f>IF(E156="","",'Maquette CGRP indicé'!$H$27)</f>
        <v/>
      </c>
      <c r="BN156" s="49" t="str">
        <f>IF(F156="","",'Maquette CGRP indicé'!$H$28)</f>
        <v/>
      </c>
      <c r="BO156" s="49" t="str">
        <f>IF(G156="","",'Maquette CGRP indicé'!$H$29)</f>
        <v/>
      </c>
      <c r="BP156" s="49" t="str">
        <f>IF(H156="","",'Maquette CGRP indicé'!$H$30)</f>
        <v/>
      </c>
      <c r="BQ156" s="49" t="str">
        <f>IF(I156="","",'Maquette CGRP indicé'!$H$31)</f>
        <v/>
      </c>
      <c r="BR156" s="49" t="str">
        <f>IF(J156="","",'Maquette CGRP indicé'!$H$32)</f>
        <v/>
      </c>
      <c r="BS156" s="49" t="str">
        <f>IF(K156="","",'Maquette CGRP indicé'!$H$33)</f>
        <v/>
      </c>
      <c r="BT156" s="49" t="str">
        <f>IF(L156="","",'Maquette CGRP indicé'!$H$34)</f>
        <v/>
      </c>
      <c r="BU156" s="49" t="str">
        <f>IF(M156="","",'Maquette CGRP indicé'!$H$35)</f>
        <v/>
      </c>
      <c r="BV156" s="49" t="str">
        <f>IF(N156="","",'Maquette CGRP indicé'!$H$36)</f>
        <v/>
      </c>
      <c r="BW156" s="49" t="str">
        <f>IF(O156="","",'Maquette CGRP indicé'!$H$37)</f>
        <v/>
      </c>
      <c r="BX156" s="49" t="str">
        <f>IF(P156="","",'Maquette CGRP indicé'!$H$38)</f>
        <v/>
      </c>
      <c r="BY156" s="49" t="str">
        <f>IF(Q156="","",'Maquette CGRP indicé'!$H$39)</f>
        <v/>
      </c>
      <c r="BZ156" s="72"/>
      <c r="CA156" s="72"/>
      <c r="CB156" s="72"/>
      <c r="CC156" s="72"/>
      <c r="CD156" s="73"/>
      <c r="CE156" s="38" t="str">
        <f>IF(C156="","",'Maquette CGRP indicé'!$I$25)</f>
        <v/>
      </c>
      <c r="CF156" s="39" t="str">
        <f>IF(D156="","",'Maquette CGRP indicé'!$I$26)</f>
        <v/>
      </c>
      <c r="CG156" s="39" t="str">
        <f>IF(E156="","",'Maquette CGRP indicé'!$I$27)</f>
        <v/>
      </c>
      <c r="CH156" s="39" t="str">
        <f>IF(F156="","",'Maquette CGRP indicé'!$I$28)</f>
        <v/>
      </c>
      <c r="CI156" s="39" t="str">
        <f>IF(G156="","",'Maquette CGRP indicé'!$I$29)</f>
        <v/>
      </c>
      <c r="CJ156" s="39" t="str">
        <f>IF(H156="","",'Maquette CGRP indicé'!$I$30)</f>
        <v/>
      </c>
      <c r="CK156" s="39" t="str">
        <f>IF(I156="","",'Maquette CGRP indicé'!$I$31)</f>
        <v/>
      </c>
      <c r="CL156" s="39" t="str">
        <f>IF(J156="","",'Maquette CGRP indicé'!$I$32)</f>
        <v/>
      </c>
      <c r="CM156" s="39" t="str">
        <f>IF(K156="","",'Maquette CGRP indicé'!$I$33)</f>
        <v/>
      </c>
      <c r="CN156" s="39" t="str">
        <f>IF(L156="","",'Maquette CGRP indicé'!$I$34)</f>
        <v/>
      </c>
      <c r="CO156" s="39" t="str">
        <f>IF(M156="","",'Maquette CGRP indicé'!$I$35)</f>
        <v/>
      </c>
      <c r="CP156" s="39" t="str">
        <f>IF(N156="","",'Maquette CGRP indicé'!$I$36)</f>
        <v/>
      </c>
      <c r="CQ156" s="39" t="str">
        <f>IF(O156="","",'Maquette CGRP indicé'!$I$37)</f>
        <v/>
      </c>
      <c r="CR156" s="39" t="str">
        <f>IF(P156="","",'Maquette CGRP indicé'!$I$38)</f>
        <v/>
      </c>
      <c r="CS156" s="39" t="str">
        <f>IF(Q156="","",'Maquette CGRP indicé'!$I$39)</f>
        <v/>
      </c>
      <c r="CT156" s="68"/>
      <c r="CU156" s="68"/>
      <c r="CV156" s="68"/>
      <c r="CW156" s="68"/>
      <c r="CX156" s="69"/>
      <c r="CY156" s="1">
        <f t="shared" si="24"/>
        <v>45445</v>
      </c>
      <c r="CZ156" s="1" t="str">
        <f t="shared" si="25"/>
        <v>20/05-07/07</v>
      </c>
      <c r="DA156" s="22" t="str">
        <f t="shared" si="26"/>
        <v/>
      </c>
      <c r="DB156" s="22" t="str">
        <f t="shared" si="27"/>
        <v/>
      </c>
      <c r="DC156" s="29" t="str">
        <f t="shared" si="28"/>
        <v/>
      </c>
      <c r="DD156" s="29" t="str">
        <f t="shared" si="29"/>
        <v/>
      </c>
      <c r="DE156" s="29" t="str">
        <f t="shared" si="30"/>
        <v/>
      </c>
    </row>
    <row r="157" spans="1:109">
      <c r="A157" s="9">
        <f t="shared" si="31"/>
        <v>45446</v>
      </c>
      <c r="B157" s="9" t="str">
        <f>IF(AND(formules!$K$29="sogarantykids",A157&gt;formules!$F$30),"",VLOOKUP(TEXT(A157,"jj/mm"),formules!B:C,2,FALSE))</f>
        <v>20/05-07/07</v>
      </c>
      <c r="C157" s="63" t="str">
        <f>IF(B157="","",IF(AND(A157&gt;'Maquette CGRP indicé'!$C$25-1,A157&lt;'Maquette CGRP indicé'!$D$25+1),"X",""))</f>
        <v/>
      </c>
      <c r="D157" s="63" t="str">
        <f>IF(B157="","",IF(AND(A157&gt;'Maquette CGRP indicé'!$C$26-1,A157&lt;'Maquette CGRP indicé'!$D$26+1),"X",""))</f>
        <v/>
      </c>
      <c r="E157" s="63" t="str">
        <f>IF(B157="","",IF(AND(A157&gt;'Maquette CGRP indicé'!$C$27-1,A157&lt;'Maquette CGRP indicé'!$D$27+1),"X",""))</f>
        <v/>
      </c>
      <c r="F157" s="63" t="str">
        <f>IF(B157="","",IF(AND(A157&gt;'Maquette CGRP indicé'!$C$28-1,A157&lt;'Maquette CGRP indicé'!$D$28+1),"X",""))</f>
        <v/>
      </c>
      <c r="G157" s="63" t="str">
        <f>IF(B157="","",IF(AND(A157&gt;'Maquette CGRP indicé'!$C$29-1,A157&lt;'Maquette CGRP indicé'!$D$29+1),"X",""))</f>
        <v/>
      </c>
      <c r="H157" s="63" t="str">
        <f>IF(B157="","",IF(AND(A157&gt;'Maquette CGRP indicé'!$C$30-1,A157&lt;'Maquette CGRP indicé'!$D$30+1),"X",""))</f>
        <v/>
      </c>
      <c r="I157" s="63" t="str">
        <f>IF(B157="","",IF(AND(A157&gt;'Maquette CGRP indicé'!$C$31-1,A157&lt;'Maquette CGRP indicé'!$D$31+1),"X",""))</f>
        <v/>
      </c>
      <c r="J157" s="63" t="str">
        <f>IF(B157="","",IF(AND(A157&gt;'Maquette CGRP indicé'!$C$32-1,A157&lt;'Maquette CGRP indicé'!$D$32+1),"X",""))</f>
        <v/>
      </c>
      <c r="K157" s="63" t="str">
        <f>IF(B157="","",IF(AND(A157&gt;'Maquette CGRP indicé'!$C$33-1,A157&lt;'Maquette CGRP indicé'!$D$33+1),"X",""))</f>
        <v/>
      </c>
      <c r="L157" s="63" t="str">
        <f>IF(B157="","",IF(AND(A157&gt;'Maquette CGRP indicé'!$C$34-1,A157&lt;'Maquette CGRP indicé'!$D$34+1),"X",""))</f>
        <v/>
      </c>
      <c r="M157" s="63" t="str">
        <f>IF(B157="","",IF(AND(A157&gt;'Maquette CGRP indicé'!$C$35-1,A157&lt;'Maquette CGRP indicé'!$D$35+1),"X",""))</f>
        <v/>
      </c>
      <c r="N157" s="63" t="str">
        <f>IF(B157="","",IF(AND(A157&gt;'Maquette CGRP indicé'!$C$36-1,A157&lt;'Maquette CGRP indicé'!$D$36+1),"X",""))</f>
        <v/>
      </c>
      <c r="O157" s="63" t="str">
        <f>IF(B157="","",IF(AND(A157&gt;'Maquette CGRP indicé'!$C$37-1,A157&lt;'Maquette CGRP indicé'!$D$37+1),"X",""))</f>
        <v/>
      </c>
      <c r="P157" s="63" t="str">
        <f>IF(B157="","",IF(AND(A157&gt;'Maquette CGRP indicé'!$C$38-1,A157&lt;'Maquette CGRP indicé'!$D$38+1),"X",""))</f>
        <v/>
      </c>
      <c r="Q157" s="63" t="str">
        <f>IF(B157="","",IF(AND(A157&gt;'Maquette CGRP indicé'!$C$39-1,A157&lt;'Maquette CGRP indicé'!$D$39+1),"X",""))</f>
        <v/>
      </c>
      <c r="W157" s="41" t="str">
        <f>IF(C157="","",'Maquette CGRP indicé'!$R$25)</f>
        <v/>
      </c>
      <c r="X157" s="42" t="str">
        <f>IF(D157="","",'Maquette CGRP indicé'!$R$26)</f>
        <v/>
      </c>
      <c r="Y157" s="42" t="str">
        <f>IF(E157="","",'Maquette CGRP indicé'!$R$27)</f>
        <v/>
      </c>
      <c r="Z157" s="42" t="str">
        <f>IF(F157="","",'Maquette CGRP indicé'!$R$28)</f>
        <v/>
      </c>
      <c r="AA157" s="42" t="str">
        <f>IF(G157="","",'Maquette CGRP indicé'!$R$29)</f>
        <v/>
      </c>
      <c r="AB157" s="42" t="str">
        <f>IF(H157="","",'Maquette CGRP indicé'!$R$30)</f>
        <v/>
      </c>
      <c r="AC157" s="42" t="str">
        <f>IF(I157="","",'Maquette CGRP indicé'!$R$31)</f>
        <v/>
      </c>
      <c r="AD157" s="42" t="str">
        <f>IF(J157="","",'Maquette CGRP indicé'!$R$32)</f>
        <v/>
      </c>
      <c r="AE157" s="42" t="str">
        <f>IF(K157="","",'Maquette CGRP indicé'!$R$33)</f>
        <v/>
      </c>
      <c r="AF157" s="42" t="str">
        <f>IF(L157="","",'Maquette CGRP indicé'!$R$34)</f>
        <v/>
      </c>
      <c r="AG157" s="42" t="str">
        <f>IF(M157="","",'Maquette CGRP indicé'!$R$35)</f>
        <v/>
      </c>
      <c r="AH157" s="42" t="str">
        <f>IF(N157="","",'Maquette CGRP indicé'!$R$36)</f>
        <v/>
      </c>
      <c r="AI157" s="42" t="str">
        <f>IF(O157="","",'Maquette CGRP indicé'!$R$37)</f>
        <v/>
      </c>
      <c r="AJ157" s="42" t="str">
        <f>IF(P157="","",'Maquette CGRP indicé'!$R$38)</f>
        <v/>
      </c>
      <c r="AK157" s="42" t="str">
        <f>IF(Q157="","",'Maquette CGRP indicé'!$R$39)</f>
        <v/>
      </c>
      <c r="AL157" s="64"/>
      <c r="AM157" s="64"/>
      <c r="AN157" s="64"/>
      <c r="AO157" s="64"/>
      <c r="AP157" s="65"/>
      <c r="AQ157" s="45" t="str">
        <f>IF(C157="","",'Maquette CGRP indicé'!$G$25)</f>
        <v/>
      </c>
      <c r="AR157" s="46" t="str">
        <f>IF(D157="","",'Maquette CGRP indicé'!$G$26)</f>
        <v/>
      </c>
      <c r="AS157" s="46" t="str">
        <f>IF(E157="","",'Maquette CGRP indicé'!$G$27)</f>
        <v/>
      </c>
      <c r="AT157" s="46" t="str">
        <f>IF(F157="","",'Maquette CGRP indicé'!$G$28)</f>
        <v/>
      </c>
      <c r="AU157" s="46" t="str">
        <f>IF(G157="","",'Maquette CGRP indicé'!$G$29)</f>
        <v/>
      </c>
      <c r="AV157" s="46" t="str">
        <f>IF(H157="","",'Maquette CGRP indicé'!$G$30)</f>
        <v/>
      </c>
      <c r="AW157" s="46" t="str">
        <f>IF(I157="","",'Maquette CGRP indicé'!$G$31)</f>
        <v/>
      </c>
      <c r="AX157" s="46" t="str">
        <f>IF(J157="","",'Maquette CGRP indicé'!$G$32)</f>
        <v/>
      </c>
      <c r="AY157" s="46" t="str">
        <f>IF(K157="","",'Maquette CGRP indicé'!$G$33)</f>
        <v/>
      </c>
      <c r="AZ157" s="46" t="str">
        <f>IF(L157="","",'Maquette CGRP indicé'!$G$34)</f>
        <v/>
      </c>
      <c r="BA157" s="46" t="str">
        <f>IF(M157="","",'Maquette CGRP indicé'!$G$35)</f>
        <v/>
      </c>
      <c r="BB157" s="46" t="str">
        <f>IF(N157="","",'Maquette CGRP indicé'!$G$36)</f>
        <v/>
      </c>
      <c r="BC157" s="46" t="str">
        <f>IF(O157="","",'Maquette CGRP indicé'!$G$37)</f>
        <v/>
      </c>
      <c r="BD157" s="46" t="str">
        <f>IF(P157="","",'Maquette CGRP indicé'!$G$38)</f>
        <v/>
      </c>
      <c r="BE157" s="46" t="str">
        <f>IF(Q157="","",'Maquette CGRP indicé'!$G$39)</f>
        <v/>
      </c>
      <c r="BF157" s="68"/>
      <c r="BG157" s="68"/>
      <c r="BH157" s="68"/>
      <c r="BI157" s="68"/>
      <c r="BJ157" s="69"/>
      <c r="BK157" s="48" t="str">
        <f>IF(C157="","",'Maquette CGRP indicé'!$H$25)</f>
        <v/>
      </c>
      <c r="BL157" s="49" t="str">
        <f>IF(D157="","",'Maquette CGRP indicé'!$H$26)</f>
        <v/>
      </c>
      <c r="BM157" s="49" t="str">
        <f>IF(E157="","",'Maquette CGRP indicé'!$H$27)</f>
        <v/>
      </c>
      <c r="BN157" s="49" t="str">
        <f>IF(F157="","",'Maquette CGRP indicé'!$H$28)</f>
        <v/>
      </c>
      <c r="BO157" s="49" t="str">
        <f>IF(G157="","",'Maquette CGRP indicé'!$H$29)</f>
        <v/>
      </c>
      <c r="BP157" s="49" t="str">
        <f>IF(H157="","",'Maquette CGRP indicé'!$H$30)</f>
        <v/>
      </c>
      <c r="BQ157" s="49" t="str">
        <f>IF(I157="","",'Maquette CGRP indicé'!$H$31)</f>
        <v/>
      </c>
      <c r="BR157" s="49" t="str">
        <f>IF(J157="","",'Maquette CGRP indicé'!$H$32)</f>
        <v/>
      </c>
      <c r="BS157" s="49" t="str">
        <f>IF(K157="","",'Maquette CGRP indicé'!$H$33)</f>
        <v/>
      </c>
      <c r="BT157" s="49" t="str">
        <f>IF(L157="","",'Maquette CGRP indicé'!$H$34)</f>
        <v/>
      </c>
      <c r="BU157" s="49" t="str">
        <f>IF(M157="","",'Maquette CGRP indicé'!$H$35)</f>
        <v/>
      </c>
      <c r="BV157" s="49" t="str">
        <f>IF(N157="","",'Maquette CGRP indicé'!$H$36)</f>
        <v/>
      </c>
      <c r="BW157" s="49" t="str">
        <f>IF(O157="","",'Maquette CGRP indicé'!$H$37)</f>
        <v/>
      </c>
      <c r="BX157" s="49" t="str">
        <f>IF(P157="","",'Maquette CGRP indicé'!$H$38)</f>
        <v/>
      </c>
      <c r="BY157" s="49" t="str">
        <f>IF(Q157="","",'Maquette CGRP indicé'!$H$39)</f>
        <v/>
      </c>
      <c r="BZ157" s="72"/>
      <c r="CA157" s="72"/>
      <c r="CB157" s="72"/>
      <c r="CC157" s="72"/>
      <c r="CD157" s="73"/>
      <c r="CE157" s="38" t="str">
        <f>IF(C157="","",'Maquette CGRP indicé'!$I$25)</f>
        <v/>
      </c>
      <c r="CF157" s="39" t="str">
        <f>IF(D157="","",'Maquette CGRP indicé'!$I$26)</f>
        <v/>
      </c>
      <c r="CG157" s="39" t="str">
        <f>IF(E157="","",'Maquette CGRP indicé'!$I$27)</f>
        <v/>
      </c>
      <c r="CH157" s="39" t="str">
        <f>IF(F157="","",'Maquette CGRP indicé'!$I$28)</f>
        <v/>
      </c>
      <c r="CI157" s="39" t="str">
        <f>IF(G157="","",'Maquette CGRP indicé'!$I$29)</f>
        <v/>
      </c>
      <c r="CJ157" s="39" t="str">
        <f>IF(H157="","",'Maquette CGRP indicé'!$I$30)</f>
        <v/>
      </c>
      <c r="CK157" s="39" t="str">
        <f>IF(I157="","",'Maquette CGRP indicé'!$I$31)</f>
        <v/>
      </c>
      <c r="CL157" s="39" t="str">
        <f>IF(J157="","",'Maquette CGRP indicé'!$I$32)</f>
        <v/>
      </c>
      <c r="CM157" s="39" t="str">
        <f>IF(K157="","",'Maquette CGRP indicé'!$I$33)</f>
        <v/>
      </c>
      <c r="CN157" s="39" t="str">
        <f>IF(L157="","",'Maquette CGRP indicé'!$I$34)</f>
        <v/>
      </c>
      <c r="CO157" s="39" t="str">
        <f>IF(M157="","",'Maquette CGRP indicé'!$I$35)</f>
        <v/>
      </c>
      <c r="CP157" s="39" t="str">
        <f>IF(N157="","",'Maquette CGRP indicé'!$I$36)</f>
        <v/>
      </c>
      <c r="CQ157" s="39" t="str">
        <f>IF(O157="","",'Maquette CGRP indicé'!$I$37)</f>
        <v/>
      </c>
      <c r="CR157" s="39" t="str">
        <f>IF(P157="","",'Maquette CGRP indicé'!$I$38)</f>
        <v/>
      </c>
      <c r="CS157" s="39" t="str">
        <f>IF(Q157="","",'Maquette CGRP indicé'!$I$39)</f>
        <v/>
      </c>
      <c r="CT157" s="68"/>
      <c r="CU157" s="68"/>
      <c r="CV157" s="68"/>
      <c r="CW157" s="68"/>
      <c r="CX157" s="69"/>
      <c r="CY157" s="1">
        <f t="shared" si="24"/>
        <v>45446</v>
      </c>
      <c r="CZ157" s="1" t="str">
        <f t="shared" si="25"/>
        <v>20/05-07/07</v>
      </c>
      <c r="DA157" s="22" t="str">
        <f t="shared" si="26"/>
        <v/>
      </c>
      <c r="DB157" s="22" t="str">
        <f t="shared" si="27"/>
        <v/>
      </c>
      <c r="DC157" s="29" t="str">
        <f t="shared" si="28"/>
        <v/>
      </c>
      <c r="DD157" s="29" t="str">
        <f t="shared" si="29"/>
        <v/>
      </c>
      <c r="DE157" s="29" t="str">
        <f t="shared" si="30"/>
        <v/>
      </c>
    </row>
    <row r="158" spans="1:109">
      <c r="A158" s="9">
        <f t="shared" si="31"/>
        <v>45447</v>
      </c>
      <c r="B158" s="9" t="str">
        <f>IF(AND(formules!$K$29="sogarantykids",A158&gt;formules!$F$30),"",VLOOKUP(TEXT(A158,"jj/mm"),formules!B:C,2,FALSE))</f>
        <v>20/05-07/07</v>
      </c>
      <c r="C158" s="63" t="str">
        <f>IF(B158="","",IF(AND(A158&gt;'Maquette CGRP indicé'!$C$25-1,A158&lt;'Maquette CGRP indicé'!$D$25+1),"X",""))</f>
        <v/>
      </c>
      <c r="D158" s="63" t="str">
        <f>IF(B158="","",IF(AND(A158&gt;'Maquette CGRP indicé'!$C$26-1,A158&lt;'Maquette CGRP indicé'!$D$26+1),"X",""))</f>
        <v/>
      </c>
      <c r="E158" s="63" t="str">
        <f>IF(B158="","",IF(AND(A158&gt;'Maquette CGRP indicé'!$C$27-1,A158&lt;'Maquette CGRP indicé'!$D$27+1),"X",""))</f>
        <v/>
      </c>
      <c r="F158" s="63" t="str">
        <f>IF(B158="","",IF(AND(A158&gt;'Maquette CGRP indicé'!$C$28-1,A158&lt;'Maquette CGRP indicé'!$D$28+1),"X",""))</f>
        <v/>
      </c>
      <c r="G158" s="63" t="str">
        <f>IF(B158="","",IF(AND(A158&gt;'Maquette CGRP indicé'!$C$29-1,A158&lt;'Maquette CGRP indicé'!$D$29+1),"X",""))</f>
        <v/>
      </c>
      <c r="H158" s="63" t="str">
        <f>IF(B158="","",IF(AND(A158&gt;'Maquette CGRP indicé'!$C$30-1,A158&lt;'Maquette CGRP indicé'!$D$30+1),"X",""))</f>
        <v/>
      </c>
      <c r="I158" s="63" t="str">
        <f>IF(B158="","",IF(AND(A158&gt;'Maquette CGRP indicé'!$C$31-1,A158&lt;'Maquette CGRP indicé'!$D$31+1),"X",""))</f>
        <v/>
      </c>
      <c r="J158" s="63" t="str">
        <f>IF(B158="","",IF(AND(A158&gt;'Maquette CGRP indicé'!$C$32-1,A158&lt;'Maquette CGRP indicé'!$D$32+1),"X",""))</f>
        <v/>
      </c>
      <c r="K158" s="63" t="str">
        <f>IF(B158="","",IF(AND(A158&gt;'Maquette CGRP indicé'!$C$33-1,A158&lt;'Maquette CGRP indicé'!$D$33+1),"X",""))</f>
        <v/>
      </c>
      <c r="L158" s="63" t="str">
        <f>IF(B158="","",IF(AND(A158&gt;'Maquette CGRP indicé'!$C$34-1,A158&lt;'Maquette CGRP indicé'!$D$34+1),"X",""))</f>
        <v/>
      </c>
      <c r="M158" s="63" t="str">
        <f>IF(B158="","",IF(AND(A158&gt;'Maquette CGRP indicé'!$C$35-1,A158&lt;'Maquette CGRP indicé'!$D$35+1),"X",""))</f>
        <v/>
      </c>
      <c r="N158" s="63" t="str">
        <f>IF(B158="","",IF(AND(A158&gt;'Maquette CGRP indicé'!$C$36-1,A158&lt;'Maquette CGRP indicé'!$D$36+1),"X",""))</f>
        <v/>
      </c>
      <c r="O158" s="63" t="str">
        <f>IF(B158="","",IF(AND(A158&gt;'Maquette CGRP indicé'!$C$37-1,A158&lt;'Maquette CGRP indicé'!$D$37+1),"X",""))</f>
        <v/>
      </c>
      <c r="P158" s="63" t="str">
        <f>IF(B158="","",IF(AND(A158&gt;'Maquette CGRP indicé'!$C$38-1,A158&lt;'Maquette CGRP indicé'!$D$38+1),"X",""))</f>
        <v/>
      </c>
      <c r="Q158" s="63" t="str">
        <f>IF(B158="","",IF(AND(A158&gt;'Maquette CGRP indicé'!$C$39-1,A158&lt;'Maquette CGRP indicé'!$D$39+1),"X",""))</f>
        <v/>
      </c>
      <c r="W158" s="41" t="str">
        <f>IF(C158="","",'Maquette CGRP indicé'!$R$25)</f>
        <v/>
      </c>
      <c r="X158" s="42" t="str">
        <f>IF(D158="","",'Maquette CGRP indicé'!$R$26)</f>
        <v/>
      </c>
      <c r="Y158" s="42" t="str">
        <f>IF(E158="","",'Maquette CGRP indicé'!$R$27)</f>
        <v/>
      </c>
      <c r="Z158" s="42" t="str">
        <f>IF(F158="","",'Maquette CGRP indicé'!$R$28)</f>
        <v/>
      </c>
      <c r="AA158" s="42" t="str">
        <f>IF(G158="","",'Maquette CGRP indicé'!$R$29)</f>
        <v/>
      </c>
      <c r="AB158" s="42" t="str">
        <f>IF(H158="","",'Maquette CGRP indicé'!$R$30)</f>
        <v/>
      </c>
      <c r="AC158" s="42" t="str">
        <f>IF(I158="","",'Maquette CGRP indicé'!$R$31)</f>
        <v/>
      </c>
      <c r="AD158" s="42" t="str">
        <f>IF(J158="","",'Maquette CGRP indicé'!$R$32)</f>
        <v/>
      </c>
      <c r="AE158" s="42" t="str">
        <f>IF(K158="","",'Maquette CGRP indicé'!$R$33)</f>
        <v/>
      </c>
      <c r="AF158" s="42" t="str">
        <f>IF(L158="","",'Maquette CGRP indicé'!$R$34)</f>
        <v/>
      </c>
      <c r="AG158" s="42" t="str">
        <f>IF(M158="","",'Maquette CGRP indicé'!$R$35)</f>
        <v/>
      </c>
      <c r="AH158" s="42" t="str">
        <f>IF(N158="","",'Maquette CGRP indicé'!$R$36)</f>
        <v/>
      </c>
      <c r="AI158" s="42" t="str">
        <f>IF(O158="","",'Maquette CGRP indicé'!$R$37)</f>
        <v/>
      </c>
      <c r="AJ158" s="42" t="str">
        <f>IF(P158="","",'Maquette CGRP indicé'!$R$38)</f>
        <v/>
      </c>
      <c r="AK158" s="42" t="str">
        <f>IF(Q158="","",'Maquette CGRP indicé'!$R$39)</f>
        <v/>
      </c>
      <c r="AL158" s="64"/>
      <c r="AM158" s="64"/>
      <c r="AN158" s="64"/>
      <c r="AO158" s="64"/>
      <c r="AP158" s="65"/>
      <c r="AQ158" s="45" t="str">
        <f>IF(C158="","",'Maquette CGRP indicé'!$G$25)</f>
        <v/>
      </c>
      <c r="AR158" s="46" t="str">
        <f>IF(D158="","",'Maquette CGRP indicé'!$G$26)</f>
        <v/>
      </c>
      <c r="AS158" s="46" t="str">
        <f>IF(E158="","",'Maquette CGRP indicé'!$G$27)</f>
        <v/>
      </c>
      <c r="AT158" s="46" t="str">
        <f>IF(F158="","",'Maquette CGRP indicé'!$G$28)</f>
        <v/>
      </c>
      <c r="AU158" s="46" t="str">
        <f>IF(G158="","",'Maquette CGRP indicé'!$G$29)</f>
        <v/>
      </c>
      <c r="AV158" s="46" t="str">
        <f>IF(H158="","",'Maquette CGRP indicé'!$G$30)</f>
        <v/>
      </c>
      <c r="AW158" s="46" t="str">
        <f>IF(I158="","",'Maquette CGRP indicé'!$G$31)</f>
        <v/>
      </c>
      <c r="AX158" s="46" t="str">
        <f>IF(J158="","",'Maquette CGRP indicé'!$G$32)</f>
        <v/>
      </c>
      <c r="AY158" s="46" t="str">
        <f>IF(K158="","",'Maquette CGRP indicé'!$G$33)</f>
        <v/>
      </c>
      <c r="AZ158" s="46" t="str">
        <f>IF(L158="","",'Maquette CGRP indicé'!$G$34)</f>
        <v/>
      </c>
      <c r="BA158" s="46" t="str">
        <f>IF(M158="","",'Maquette CGRP indicé'!$G$35)</f>
        <v/>
      </c>
      <c r="BB158" s="46" t="str">
        <f>IF(N158="","",'Maquette CGRP indicé'!$G$36)</f>
        <v/>
      </c>
      <c r="BC158" s="46" t="str">
        <f>IF(O158="","",'Maquette CGRP indicé'!$G$37)</f>
        <v/>
      </c>
      <c r="BD158" s="46" t="str">
        <f>IF(P158="","",'Maquette CGRP indicé'!$G$38)</f>
        <v/>
      </c>
      <c r="BE158" s="46" t="str">
        <f>IF(Q158="","",'Maquette CGRP indicé'!$G$39)</f>
        <v/>
      </c>
      <c r="BF158" s="68"/>
      <c r="BG158" s="68"/>
      <c r="BH158" s="68"/>
      <c r="BI158" s="68"/>
      <c r="BJ158" s="69"/>
      <c r="BK158" s="48" t="str">
        <f>IF(C158="","",'Maquette CGRP indicé'!$H$25)</f>
        <v/>
      </c>
      <c r="BL158" s="49" t="str">
        <f>IF(D158="","",'Maquette CGRP indicé'!$H$26)</f>
        <v/>
      </c>
      <c r="BM158" s="49" t="str">
        <f>IF(E158="","",'Maquette CGRP indicé'!$H$27)</f>
        <v/>
      </c>
      <c r="BN158" s="49" t="str">
        <f>IF(F158="","",'Maquette CGRP indicé'!$H$28)</f>
        <v/>
      </c>
      <c r="BO158" s="49" t="str">
        <f>IF(G158="","",'Maquette CGRP indicé'!$H$29)</f>
        <v/>
      </c>
      <c r="BP158" s="49" t="str">
        <f>IF(H158="","",'Maquette CGRP indicé'!$H$30)</f>
        <v/>
      </c>
      <c r="BQ158" s="49" t="str">
        <f>IF(I158="","",'Maquette CGRP indicé'!$H$31)</f>
        <v/>
      </c>
      <c r="BR158" s="49" t="str">
        <f>IF(J158="","",'Maquette CGRP indicé'!$H$32)</f>
        <v/>
      </c>
      <c r="BS158" s="49" t="str">
        <f>IF(K158="","",'Maquette CGRP indicé'!$H$33)</f>
        <v/>
      </c>
      <c r="BT158" s="49" t="str">
        <f>IF(L158="","",'Maquette CGRP indicé'!$H$34)</f>
        <v/>
      </c>
      <c r="BU158" s="49" t="str">
        <f>IF(M158="","",'Maquette CGRP indicé'!$H$35)</f>
        <v/>
      </c>
      <c r="BV158" s="49" t="str">
        <f>IF(N158="","",'Maquette CGRP indicé'!$H$36)</f>
        <v/>
      </c>
      <c r="BW158" s="49" t="str">
        <f>IF(O158="","",'Maquette CGRP indicé'!$H$37)</f>
        <v/>
      </c>
      <c r="BX158" s="49" t="str">
        <f>IF(P158="","",'Maquette CGRP indicé'!$H$38)</f>
        <v/>
      </c>
      <c r="BY158" s="49" t="str">
        <f>IF(Q158="","",'Maquette CGRP indicé'!$H$39)</f>
        <v/>
      </c>
      <c r="BZ158" s="72"/>
      <c r="CA158" s="72"/>
      <c r="CB158" s="72"/>
      <c r="CC158" s="72"/>
      <c r="CD158" s="73"/>
      <c r="CE158" s="38" t="str">
        <f>IF(C158="","",'Maquette CGRP indicé'!$I$25)</f>
        <v/>
      </c>
      <c r="CF158" s="39" t="str">
        <f>IF(D158="","",'Maquette CGRP indicé'!$I$26)</f>
        <v/>
      </c>
      <c r="CG158" s="39" t="str">
        <f>IF(E158="","",'Maquette CGRP indicé'!$I$27)</f>
        <v/>
      </c>
      <c r="CH158" s="39" t="str">
        <f>IF(F158="","",'Maquette CGRP indicé'!$I$28)</f>
        <v/>
      </c>
      <c r="CI158" s="39" t="str">
        <f>IF(G158="","",'Maquette CGRP indicé'!$I$29)</f>
        <v/>
      </c>
      <c r="CJ158" s="39" t="str">
        <f>IF(H158="","",'Maquette CGRP indicé'!$I$30)</f>
        <v/>
      </c>
      <c r="CK158" s="39" t="str">
        <f>IF(I158="","",'Maquette CGRP indicé'!$I$31)</f>
        <v/>
      </c>
      <c r="CL158" s="39" t="str">
        <f>IF(J158="","",'Maquette CGRP indicé'!$I$32)</f>
        <v/>
      </c>
      <c r="CM158" s="39" t="str">
        <f>IF(K158="","",'Maquette CGRP indicé'!$I$33)</f>
        <v/>
      </c>
      <c r="CN158" s="39" t="str">
        <f>IF(L158="","",'Maquette CGRP indicé'!$I$34)</f>
        <v/>
      </c>
      <c r="CO158" s="39" t="str">
        <f>IF(M158="","",'Maquette CGRP indicé'!$I$35)</f>
        <v/>
      </c>
      <c r="CP158" s="39" t="str">
        <f>IF(N158="","",'Maquette CGRP indicé'!$I$36)</f>
        <v/>
      </c>
      <c r="CQ158" s="39" t="str">
        <f>IF(O158="","",'Maquette CGRP indicé'!$I$37)</f>
        <v/>
      </c>
      <c r="CR158" s="39" t="str">
        <f>IF(P158="","",'Maquette CGRP indicé'!$I$38)</f>
        <v/>
      </c>
      <c r="CS158" s="39" t="str">
        <f>IF(Q158="","",'Maquette CGRP indicé'!$I$39)</f>
        <v/>
      </c>
      <c r="CT158" s="68"/>
      <c r="CU158" s="68"/>
      <c r="CV158" s="68"/>
      <c r="CW158" s="68"/>
      <c r="CX158" s="69"/>
      <c r="CY158" s="1">
        <f t="shared" si="24"/>
        <v>45447</v>
      </c>
      <c r="CZ158" s="1" t="str">
        <f t="shared" si="25"/>
        <v>20/05-07/07</v>
      </c>
      <c r="DA158" s="22" t="str">
        <f t="shared" si="26"/>
        <v/>
      </c>
      <c r="DB158" s="22" t="str">
        <f t="shared" si="27"/>
        <v/>
      </c>
      <c r="DC158" s="29" t="str">
        <f t="shared" si="28"/>
        <v/>
      </c>
      <c r="DD158" s="29" t="str">
        <f t="shared" si="29"/>
        <v/>
      </c>
      <c r="DE158" s="29" t="str">
        <f t="shared" si="30"/>
        <v/>
      </c>
    </row>
    <row r="159" spans="1:109">
      <c r="A159" s="9">
        <f t="shared" si="31"/>
        <v>45448</v>
      </c>
      <c r="B159" s="9" t="str">
        <f>IF(AND(formules!$K$29="sogarantykids",A159&gt;formules!$F$30),"",VLOOKUP(TEXT(A159,"jj/mm"),formules!B:C,2,FALSE))</f>
        <v>20/05-07/07</v>
      </c>
      <c r="C159" s="63" t="str">
        <f>IF(B159="","",IF(AND(A159&gt;'Maquette CGRP indicé'!$C$25-1,A159&lt;'Maquette CGRP indicé'!$D$25+1),"X",""))</f>
        <v/>
      </c>
      <c r="D159" s="63" t="str">
        <f>IF(B159="","",IF(AND(A159&gt;'Maquette CGRP indicé'!$C$26-1,A159&lt;'Maquette CGRP indicé'!$D$26+1),"X",""))</f>
        <v/>
      </c>
      <c r="E159" s="63" t="str">
        <f>IF(B159="","",IF(AND(A159&gt;'Maquette CGRP indicé'!$C$27-1,A159&lt;'Maquette CGRP indicé'!$D$27+1),"X",""))</f>
        <v/>
      </c>
      <c r="F159" s="63" t="str">
        <f>IF(B159="","",IF(AND(A159&gt;'Maquette CGRP indicé'!$C$28-1,A159&lt;'Maquette CGRP indicé'!$D$28+1),"X",""))</f>
        <v/>
      </c>
      <c r="G159" s="63" t="str">
        <f>IF(B159="","",IF(AND(A159&gt;'Maquette CGRP indicé'!$C$29-1,A159&lt;'Maquette CGRP indicé'!$D$29+1),"X",""))</f>
        <v/>
      </c>
      <c r="H159" s="63" t="str">
        <f>IF(B159="","",IF(AND(A159&gt;'Maquette CGRP indicé'!$C$30-1,A159&lt;'Maquette CGRP indicé'!$D$30+1),"X",""))</f>
        <v/>
      </c>
      <c r="I159" s="63" t="str">
        <f>IF(B159="","",IF(AND(A159&gt;'Maquette CGRP indicé'!$C$31-1,A159&lt;'Maquette CGRP indicé'!$D$31+1),"X",""))</f>
        <v/>
      </c>
      <c r="J159" s="63" t="str">
        <f>IF(B159="","",IF(AND(A159&gt;'Maquette CGRP indicé'!$C$32-1,A159&lt;'Maquette CGRP indicé'!$D$32+1),"X",""))</f>
        <v/>
      </c>
      <c r="K159" s="63" t="str">
        <f>IF(B159="","",IF(AND(A159&gt;'Maquette CGRP indicé'!$C$33-1,A159&lt;'Maquette CGRP indicé'!$D$33+1),"X",""))</f>
        <v/>
      </c>
      <c r="L159" s="63" t="str">
        <f>IF(B159="","",IF(AND(A159&gt;'Maquette CGRP indicé'!$C$34-1,A159&lt;'Maquette CGRP indicé'!$D$34+1),"X",""))</f>
        <v/>
      </c>
      <c r="M159" s="63" t="str">
        <f>IF(B159="","",IF(AND(A159&gt;'Maquette CGRP indicé'!$C$35-1,A159&lt;'Maquette CGRP indicé'!$D$35+1),"X",""))</f>
        <v/>
      </c>
      <c r="N159" s="63" t="str">
        <f>IF(B159="","",IF(AND(A159&gt;'Maquette CGRP indicé'!$C$36-1,A159&lt;'Maquette CGRP indicé'!$D$36+1),"X",""))</f>
        <v/>
      </c>
      <c r="O159" s="63" t="str">
        <f>IF(B159="","",IF(AND(A159&gt;'Maquette CGRP indicé'!$C$37-1,A159&lt;'Maquette CGRP indicé'!$D$37+1),"X",""))</f>
        <v/>
      </c>
      <c r="P159" s="63" t="str">
        <f>IF(B159="","",IF(AND(A159&gt;'Maquette CGRP indicé'!$C$38-1,A159&lt;'Maquette CGRP indicé'!$D$38+1),"X",""))</f>
        <v/>
      </c>
      <c r="Q159" s="63" t="str">
        <f>IF(B159="","",IF(AND(A159&gt;'Maquette CGRP indicé'!$C$39-1,A159&lt;'Maquette CGRP indicé'!$D$39+1),"X",""))</f>
        <v/>
      </c>
      <c r="W159" s="41" t="str">
        <f>IF(C159="","",'Maquette CGRP indicé'!$R$25)</f>
        <v/>
      </c>
      <c r="X159" s="42" t="str">
        <f>IF(D159="","",'Maquette CGRP indicé'!$R$26)</f>
        <v/>
      </c>
      <c r="Y159" s="42" t="str">
        <f>IF(E159="","",'Maquette CGRP indicé'!$R$27)</f>
        <v/>
      </c>
      <c r="Z159" s="42" t="str">
        <f>IF(F159="","",'Maquette CGRP indicé'!$R$28)</f>
        <v/>
      </c>
      <c r="AA159" s="42" t="str">
        <f>IF(G159="","",'Maquette CGRP indicé'!$R$29)</f>
        <v/>
      </c>
      <c r="AB159" s="42" t="str">
        <f>IF(H159="","",'Maquette CGRP indicé'!$R$30)</f>
        <v/>
      </c>
      <c r="AC159" s="42" t="str">
        <f>IF(I159="","",'Maquette CGRP indicé'!$R$31)</f>
        <v/>
      </c>
      <c r="AD159" s="42" t="str">
        <f>IF(J159="","",'Maquette CGRP indicé'!$R$32)</f>
        <v/>
      </c>
      <c r="AE159" s="42" t="str">
        <f>IF(K159="","",'Maquette CGRP indicé'!$R$33)</f>
        <v/>
      </c>
      <c r="AF159" s="42" t="str">
        <f>IF(L159="","",'Maquette CGRP indicé'!$R$34)</f>
        <v/>
      </c>
      <c r="AG159" s="42" t="str">
        <f>IF(M159="","",'Maquette CGRP indicé'!$R$35)</f>
        <v/>
      </c>
      <c r="AH159" s="42" t="str">
        <f>IF(N159="","",'Maquette CGRP indicé'!$R$36)</f>
        <v/>
      </c>
      <c r="AI159" s="42" t="str">
        <f>IF(O159="","",'Maquette CGRP indicé'!$R$37)</f>
        <v/>
      </c>
      <c r="AJ159" s="42" t="str">
        <f>IF(P159="","",'Maquette CGRP indicé'!$R$38)</f>
        <v/>
      </c>
      <c r="AK159" s="42" t="str">
        <f>IF(Q159="","",'Maquette CGRP indicé'!$R$39)</f>
        <v/>
      </c>
      <c r="AL159" s="64"/>
      <c r="AM159" s="64"/>
      <c r="AN159" s="64"/>
      <c r="AO159" s="64"/>
      <c r="AP159" s="65"/>
      <c r="AQ159" s="45" t="str">
        <f>IF(C159="","",'Maquette CGRP indicé'!$G$25)</f>
        <v/>
      </c>
      <c r="AR159" s="46" t="str">
        <f>IF(D159="","",'Maquette CGRP indicé'!$G$26)</f>
        <v/>
      </c>
      <c r="AS159" s="46" t="str">
        <f>IF(E159="","",'Maquette CGRP indicé'!$G$27)</f>
        <v/>
      </c>
      <c r="AT159" s="46" t="str">
        <f>IF(F159="","",'Maquette CGRP indicé'!$G$28)</f>
        <v/>
      </c>
      <c r="AU159" s="46" t="str">
        <f>IF(G159="","",'Maquette CGRP indicé'!$G$29)</f>
        <v/>
      </c>
      <c r="AV159" s="46" t="str">
        <f>IF(H159="","",'Maquette CGRP indicé'!$G$30)</f>
        <v/>
      </c>
      <c r="AW159" s="46" t="str">
        <f>IF(I159="","",'Maquette CGRP indicé'!$G$31)</f>
        <v/>
      </c>
      <c r="AX159" s="46" t="str">
        <f>IF(J159="","",'Maquette CGRP indicé'!$G$32)</f>
        <v/>
      </c>
      <c r="AY159" s="46" t="str">
        <f>IF(K159="","",'Maquette CGRP indicé'!$G$33)</f>
        <v/>
      </c>
      <c r="AZ159" s="46" t="str">
        <f>IF(L159="","",'Maquette CGRP indicé'!$G$34)</f>
        <v/>
      </c>
      <c r="BA159" s="46" t="str">
        <f>IF(M159="","",'Maquette CGRP indicé'!$G$35)</f>
        <v/>
      </c>
      <c r="BB159" s="46" t="str">
        <f>IF(N159="","",'Maquette CGRP indicé'!$G$36)</f>
        <v/>
      </c>
      <c r="BC159" s="46" t="str">
        <f>IF(O159="","",'Maquette CGRP indicé'!$G$37)</f>
        <v/>
      </c>
      <c r="BD159" s="46" t="str">
        <f>IF(P159="","",'Maquette CGRP indicé'!$G$38)</f>
        <v/>
      </c>
      <c r="BE159" s="46" t="str">
        <f>IF(Q159="","",'Maquette CGRP indicé'!$G$39)</f>
        <v/>
      </c>
      <c r="BF159" s="68"/>
      <c r="BG159" s="68"/>
      <c r="BH159" s="68"/>
      <c r="BI159" s="68"/>
      <c r="BJ159" s="69"/>
      <c r="BK159" s="48" t="str">
        <f>IF(C159="","",'Maquette CGRP indicé'!$H$25)</f>
        <v/>
      </c>
      <c r="BL159" s="49" t="str">
        <f>IF(D159="","",'Maquette CGRP indicé'!$H$26)</f>
        <v/>
      </c>
      <c r="BM159" s="49" t="str">
        <f>IF(E159="","",'Maquette CGRP indicé'!$H$27)</f>
        <v/>
      </c>
      <c r="BN159" s="49" t="str">
        <f>IF(F159="","",'Maquette CGRP indicé'!$H$28)</f>
        <v/>
      </c>
      <c r="BO159" s="49" t="str">
        <f>IF(G159="","",'Maquette CGRP indicé'!$H$29)</f>
        <v/>
      </c>
      <c r="BP159" s="49" t="str">
        <f>IF(H159="","",'Maquette CGRP indicé'!$H$30)</f>
        <v/>
      </c>
      <c r="BQ159" s="49" t="str">
        <f>IF(I159="","",'Maquette CGRP indicé'!$H$31)</f>
        <v/>
      </c>
      <c r="BR159" s="49" t="str">
        <f>IF(J159="","",'Maquette CGRP indicé'!$H$32)</f>
        <v/>
      </c>
      <c r="BS159" s="49" t="str">
        <f>IF(K159="","",'Maquette CGRP indicé'!$H$33)</f>
        <v/>
      </c>
      <c r="BT159" s="49" t="str">
        <f>IF(L159="","",'Maquette CGRP indicé'!$H$34)</f>
        <v/>
      </c>
      <c r="BU159" s="49" t="str">
        <f>IF(M159="","",'Maquette CGRP indicé'!$H$35)</f>
        <v/>
      </c>
      <c r="BV159" s="49" t="str">
        <f>IF(N159="","",'Maquette CGRP indicé'!$H$36)</f>
        <v/>
      </c>
      <c r="BW159" s="49" t="str">
        <f>IF(O159="","",'Maquette CGRP indicé'!$H$37)</f>
        <v/>
      </c>
      <c r="BX159" s="49" t="str">
        <f>IF(P159="","",'Maquette CGRP indicé'!$H$38)</f>
        <v/>
      </c>
      <c r="BY159" s="49" t="str">
        <f>IF(Q159="","",'Maquette CGRP indicé'!$H$39)</f>
        <v/>
      </c>
      <c r="BZ159" s="72"/>
      <c r="CA159" s="72"/>
      <c r="CB159" s="72"/>
      <c r="CC159" s="72"/>
      <c r="CD159" s="73"/>
      <c r="CE159" s="38" t="str">
        <f>IF(C159="","",'Maquette CGRP indicé'!$I$25)</f>
        <v/>
      </c>
      <c r="CF159" s="39" t="str">
        <f>IF(D159="","",'Maquette CGRP indicé'!$I$26)</f>
        <v/>
      </c>
      <c r="CG159" s="39" t="str">
        <f>IF(E159="","",'Maquette CGRP indicé'!$I$27)</f>
        <v/>
      </c>
      <c r="CH159" s="39" t="str">
        <f>IF(F159="","",'Maquette CGRP indicé'!$I$28)</f>
        <v/>
      </c>
      <c r="CI159" s="39" t="str">
        <f>IF(G159="","",'Maquette CGRP indicé'!$I$29)</f>
        <v/>
      </c>
      <c r="CJ159" s="39" t="str">
        <f>IF(H159="","",'Maquette CGRP indicé'!$I$30)</f>
        <v/>
      </c>
      <c r="CK159" s="39" t="str">
        <f>IF(I159="","",'Maquette CGRP indicé'!$I$31)</f>
        <v/>
      </c>
      <c r="CL159" s="39" t="str">
        <f>IF(J159="","",'Maquette CGRP indicé'!$I$32)</f>
        <v/>
      </c>
      <c r="CM159" s="39" t="str">
        <f>IF(K159="","",'Maquette CGRP indicé'!$I$33)</f>
        <v/>
      </c>
      <c r="CN159" s="39" t="str">
        <f>IF(L159="","",'Maquette CGRP indicé'!$I$34)</f>
        <v/>
      </c>
      <c r="CO159" s="39" t="str">
        <f>IF(M159="","",'Maquette CGRP indicé'!$I$35)</f>
        <v/>
      </c>
      <c r="CP159" s="39" t="str">
        <f>IF(N159="","",'Maquette CGRP indicé'!$I$36)</f>
        <v/>
      </c>
      <c r="CQ159" s="39" t="str">
        <f>IF(O159="","",'Maquette CGRP indicé'!$I$37)</f>
        <v/>
      </c>
      <c r="CR159" s="39" t="str">
        <f>IF(P159="","",'Maquette CGRP indicé'!$I$38)</f>
        <v/>
      </c>
      <c r="CS159" s="39" t="str">
        <f>IF(Q159="","",'Maquette CGRP indicé'!$I$39)</f>
        <v/>
      </c>
      <c r="CT159" s="68"/>
      <c r="CU159" s="68"/>
      <c r="CV159" s="68"/>
      <c r="CW159" s="68"/>
      <c r="CX159" s="69"/>
      <c r="CY159" s="1">
        <f t="shared" si="24"/>
        <v>45448</v>
      </c>
      <c r="CZ159" s="1" t="str">
        <f t="shared" si="25"/>
        <v>20/05-07/07</v>
      </c>
      <c r="DA159" s="22" t="str">
        <f t="shared" si="26"/>
        <v/>
      </c>
      <c r="DB159" s="22" t="str">
        <f t="shared" si="27"/>
        <v/>
      </c>
      <c r="DC159" s="29" t="str">
        <f t="shared" si="28"/>
        <v/>
      </c>
      <c r="DD159" s="29" t="str">
        <f t="shared" si="29"/>
        <v/>
      </c>
      <c r="DE159" s="29" t="str">
        <f t="shared" si="30"/>
        <v/>
      </c>
    </row>
    <row r="160" spans="1:109">
      <c r="A160" s="9">
        <f t="shared" si="31"/>
        <v>45449</v>
      </c>
      <c r="B160" s="9" t="str">
        <f>IF(AND(formules!$K$29="sogarantykids",A160&gt;formules!$F$30),"",VLOOKUP(TEXT(A160,"jj/mm"),formules!B:C,2,FALSE))</f>
        <v>20/05-07/07</v>
      </c>
      <c r="C160" s="63" t="str">
        <f>IF(B160="","",IF(AND(A160&gt;'Maquette CGRP indicé'!$C$25-1,A160&lt;'Maquette CGRP indicé'!$D$25+1),"X",""))</f>
        <v/>
      </c>
      <c r="D160" s="63" t="str">
        <f>IF(B160="","",IF(AND(A160&gt;'Maquette CGRP indicé'!$C$26-1,A160&lt;'Maquette CGRP indicé'!$D$26+1),"X",""))</f>
        <v/>
      </c>
      <c r="E160" s="63" t="str">
        <f>IF(B160="","",IF(AND(A160&gt;'Maquette CGRP indicé'!$C$27-1,A160&lt;'Maquette CGRP indicé'!$D$27+1),"X",""))</f>
        <v/>
      </c>
      <c r="F160" s="63" t="str">
        <f>IF(B160="","",IF(AND(A160&gt;'Maquette CGRP indicé'!$C$28-1,A160&lt;'Maquette CGRP indicé'!$D$28+1),"X",""))</f>
        <v/>
      </c>
      <c r="G160" s="63" t="str">
        <f>IF(B160="","",IF(AND(A160&gt;'Maquette CGRP indicé'!$C$29-1,A160&lt;'Maquette CGRP indicé'!$D$29+1),"X",""))</f>
        <v/>
      </c>
      <c r="H160" s="63" t="str">
        <f>IF(B160="","",IF(AND(A160&gt;'Maquette CGRP indicé'!$C$30-1,A160&lt;'Maquette CGRP indicé'!$D$30+1),"X",""))</f>
        <v/>
      </c>
      <c r="I160" s="63" t="str">
        <f>IF(B160="","",IF(AND(A160&gt;'Maquette CGRP indicé'!$C$31-1,A160&lt;'Maquette CGRP indicé'!$D$31+1),"X",""))</f>
        <v/>
      </c>
      <c r="J160" s="63" t="str">
        <f>IF(B160="","",IF(AND(A160&gt;'Maquette CGRP indicé'!$C$32-1,A160&lt;'Maquette CGRP indicé'!$D$32+1),"X",""))</f>
        <v/>
      </c>
      <c r="K160" s="63" t="str">
        <f>IF(B160="","",IF(AND(A160&gt;'Maquette CGRP indicé'!$C$33-1,A160&lt;'Maquette CGRP indicé'!$D$33+1),"X",""))</f>
        <v/>
      </c>
      <c r="L160" s="63" t="str">
        <f>IF(B160="","",IF(AND(A160&gt;'Maquette CGRP indicé'!$C$34-1,A160&lt;'Maquette CGRP indicé'!$D$34+1),"X",""))</f>
        <v/>
      </c>
      <c r="M160" s="63" t="str">
        <f>IF(B160="","",IF(AND(A160&gt;'Maquette CGRP indicé'!$C$35-1,A160&lt;'Maquette CGRP indicé'!$D$35+1),"X",""))</f>
        <v/>
      </c>
      <c r="N160" s="63" t="str">
        <f>IF(B160="","",IF(AND(A160&gt;'Maquette CGRP indicé'!$C$36-1,A160&lt;'Maquette CGRP indicé'!$D$36+1),"X",""))</f>
        <v/>
      </c>
      <c r="O160" s="63" t="str">
        <f>IF(B160="","",IF(AND(A160&gt;'Maquette CGRP indicé'!$C$37-1,A160&lt;'Maquette CGRP indicé'!$D$37+1),"X",""))</f>
        <v/>
      </c>
      <c r="P160" s="63" t="str">
        <f>IF(B160="","",IF(AND(A160&gt;'Maquette CGRP indicé'!$C$38-1,A160&lt;'Maquette CGRP indicé'!$D$38+1),"X",""))</f>
        <v/>
      </c>
      <c r="Q160" s="63" t="str">
        <f>IF(B160="","",IF(AND(A160&gt;'Maquette CGRP indicé'!$C$39-1,A160&lt;'Maquette CGRP indicé'!$D$39+1),"X",""))</f>
        <v/>
      </c>
      <c r="W160" s="41" t="str">
        <f>IF(C160="","",'Maquette CGRP indicé'!$R$25)</f>
        <v/>
      </c>
      <c r="X160" s="42" t="str">
        <f>IF(D160="","",'Maquette CGRP indicé'!$R$26)</f>
        <v/>
      </c>
      <c r="Y160" s="42" t="str">
        <f>IF(E160="","",'Maquette CGRP indicé'!$R$27)</f>
        <v/>
      </c>
      <c r="Z160" s="42" t="str">
        <f>IF(F160="","",'Maquette CGRP indicé'!$R$28)</f>
        <v/>
      </c>
      <c r="AA160" s="42" t="str">
        <f>IF(G160="","",'Maquette CGRP indicé'!$R$29)</f>
        <v/>
      </c>
      <c r="AB160" s="42" t="str">
        <f>IF(H160="","",'Maquette CGRP indicé'!$R$30)</f>
        <v/>
      </c>
      <c r="AC160" s="42" t="str">
        <f>IF(I160="","",'Maquette CGRP indicé'!$R$31)</f>
        <v/>
      </c>
      <c r="AD160" s="42" t="str">
        <f>IF(J160="","",'Maquette CGRP indicé'!$R$32)</f>
        <v/>
      </c>
      <c r="AE160" s="42" t="str">
        <f>IF(K160="","",'Maquette CGRP indicé'!$R$33)</f>
        <v/>
      </c>
      <c r="AF160" s="42" t="str">
        <f>IF(L160="","",'Maquette CGRP indicé'!$R$34)</f>
        <v/>
      </c>
      <c r="AG160" s="42" t="str">
        <f>IF(M160="","",'Maquette CGRP indicé'!$R$35)</f>
        <v/>
      </c>
      <c r="AH160" s="42" t="str">
        <f>IF(N160="","",'Maquette CGRP indicé'!$R$36)</f>
        <v/>
      </c>
      <c r="AI160" s="42" t="str">
        <f>IF(O160="","",'Maquette CGRP indicé'!$R$37)</f>
        <v/>
      </c>
      <c r="AJ160" s="42" t="str">
        <f>IF(P160="","",'Maquette CGRP indicé'!$R$38)</f>
        <v/>
      </c>
      <c r="AK160" s="42" t="str">
        <f>IF(Q160="","",'Maquette CGRP indicé'!$R$39)</f>
        <v/>
      </c>
      <c r="AL160" s="64"/>
      <c r="AM160" s="64"/>
      <c r="AN160" s="64"/>
      <c r="AO160" s="64"/>
      <c r="AP160" s="65"/>
      <c r="AQ160" s="45" t="str">
        <f>IF(C160="","",'Maquette CGRP indicé'!$G$25)</f>
        <v/>
      </c>
      <c r="AR160" s="46" t="str">
        <f>IF(D160="","",'Maquette CGRP indicé'!$G$26)</f>
        <v/>
      </c>
      <c r="AS160" s="46" t="str">
        <f>IF(E160="","",'Maquette CGRP indicé'!$G$27)</f>
        <v/>
      </c>
      <c r="AT160" s="46" t="str">
        <f>IF(F160="","",'Maquette CGRP indicé'!$G$28)</f>
        <v/>
      </c>
      <c r="AU160" s="46" t="str">
        <f>IF(G160="","",'Maquette CGRP indicé'!$G$29)</f>
        <v/>
      </c>
      <c r="AV160" s="46" t="str">
        <f>IF(H160="","",'Maquette CGRP indicé'!$G$30)</f>
        <v/>
      </c>
      <c r="AW160" s="46" t="str">
        <f>IF(I160="","",'Maquette CGRP indicé'!$G$31)</f>
        <v/>
      </c>
      <c r="AX160" s="46" t="str">
        <f>IF(J160="","",'Maquette CGRP indicé'!$G$32)</f>
        <v/>
      </c>
      <c r="AY160" s="46" t="str">
        <f>IF(K160="","",'Maquette CGRP indicé'!$G$33)</f>
        <v/>
      </c>
      <c r="AZ160" s="46" t="str">
        <f>IF(L160="","",'Maquette CGRP indicé'!$G$34)</f>
        <v/>
      </c>
      <c r="BA160" s="46" t="str">
        <f>IF(M160="","",'Maquette CGRP indicé'!$G$35)</f>
        <v/>
      </c>
      <c r="BB160" s="46" t="str">
        <f>IF(N160="","",'Maquette CGRP indicé'!$G$36)</f>
        <v/>
      </c>
      <c r="BC160" s="46" t="str">
        <f>IF(O160="","",'Maquette CGRP indicé'!$G$37)</f>
        <v/>
      </c>
      <c r="BD160" s="46" t="str">
        <f>IF(P160="","",'Maquette CGRP indicé'!$G$38)</f>
        <v/>
      </c>
      <c r="BE160" s="46" t="str">
        <f>IF(Q160="","",'Maquette CGRP indicé'!$G$39)</f>
        <v/>
      </c>
      <c r="BF160" s="68"/>
      <c r="BG160" s="68"/>
      <c r="BH160" s="68"/>
      <c r="BI160" s="68"/>
      <c r="BJ160" s="69"/>
      <c r="BK160" s="48" t="str">
        <f>IF(C160="","",'Maquette CGRP indicé'!$H$25)</f>
        <v/>
      </c>
      <c r="BL160" s="49" t="str">
        <f>IF(D160="","",'Maquette CGRP indicé'!$H$26)</f>
        <v/>
      </c>
      <c r="BM160" s="49" t="str">
        <f>IF(E160="","",'Maquette CGRP indicé'!$H$27)</f>
        <v/>
      </c>
      <c r="BN160" s="49" t="str">
        <f>IF(F160="","",'Maquette CGRP indicé'!$H$28)</f>
        <v/>
      </c>
      <c r="BO160" s="49" t="str">
        <f>IF(G160="","",'Maquette CGRP indicé'!$H$29)</f>
        <v/>
      </c>
      <c r="BP160" s="49" t="str">
        <f>IF(H160="","",'Maquette CGRP indicé'!$H$30)</f>
        <v/>
      </c>
      <c r="BQ160" s="49" t="str">
        <f>IF(I160="","",'Maquette CGRP indicé'!$H$31)</f>
        <v/>
      </c>
      <c r="BR160" s="49" t="str">
        <f>IF(J160="","",'Maquette CGRP indicé'!$H$32)</f>
        <v/>
      </c>
      <c r="BS160" s="49" t="str">
        <f>IF(K160="","",'Maquette CGRP indicé'!$H$33)</f>
        <v/>
      </c>
      <c r="BT160" s="49" t="str">
        <f>IF(L160="","",'Maquette CGRP indicé'!$H$34)</f>
        <v/>
      </c>
      <c r="BU160" s="49" t="str">
        <f>IF(M160="","",'Maquette CGRP indicé'!$H$35)</f>
        <v/>
      </c>
      <c r="BV160" s="49" t="str">
        <f>IF(N160="","",'Maquette CGRP indicé'!$H$36)</f>
        <v/>
      </c>
      <c r="BW160" s="49" t="str">
        <f>IF(O160="","",'Maquette CGRP indicé'!$H$37)</f>
        <v/>
      </c>
      <c r="BX160" s="49" t="str">
        <f>IF(P160="","",'Maquette CGRP indicé'!$H$38)</f>
        <v/>
      </c>
      <c r="BY160" s="49" t="str">
        <f>IF(Q160="","",'Maquette CGRP indicé'!$H$39)</f>
        <v/>
      </c>
      <c r="BZ160" s="72"/>
      <c r="CA160" s="72"/>
      <c r="CB160" s="72"/>
      <c r="CC160" s="72"/>
      <c r="CD160" s="73"/>
      <c r="CE160" s="38" t="str">
        <f>IF(C160="","",'Maquette CGRP indicé'!$I$25)</f>
        <v/>
      </c>
      <c r="CF160" s="39" t="str">
        <f>IF(D160="","",'Maquette CGRP indicé'!$I$26)</f>
        <v/>
      </c>
      <c r="CG160" s="39" t="str">
        <f>IF(E160="","",'Maquette CGRP indicé'!$I$27)</f>
        <v/>
      </c>
      <c r="CH160" s="39" t="str">
        <f>IF(F160="","",'Maquette CGRP indicé'!$I$28)</f>
        <v/>
      </c>
      <c r="CI160" s="39" t="str">
        <f>IF(G160="","",'Maquette CGRP indicé'!$I$29)</f>
        <v/>
      </c>
      <c r="CJ160" s="39" t="str">
        <f>IF(H160="","",'Maquette CGRP indicé'!$I$30)</f>
        <v/>
      </c>
      <c r="CK160" s="39" t="str">
        <f>IF(I160="","",'Maquette CGRP indicé'!$I$31)</f>
        <v/>
      </c>
      <c r="CL160" s="39" t="str">
        <f>IF(J160="","",'Maquette CGRP indicé'!$I$32)</f>
        <v/>
      </c>
      <c r="CM160" s="39" t="str">
        <f>IF(K160="","",'Maquette CGRP indicé'!$I$33)</f>
        <v/>
      </c>
      <c r="CN160" s="39" t="str">
        <f>IF(L160="","",'Maquette CGRP indicé'!$I$34)</f>
        <v/>
      </c>
      <c r="CO160" s="39" t="str">
        <f>IF(M160="","",'Maquette CGRP indicé'!$I$35)</f>
        <v/>
      </c>
      <c r="CP160" s="39" t="str">
        <f>IF(N160="","",'Maquette CGRP indicé'!$I$36)</f>
        <v/>
      </c>
      <c r="CQ160" s="39" t="str">
        <f>IF(O160="","",'Maquette CGRP indicé'!$I$37)</f>
        <v/>
      </c>
      <c r="CR160" s="39" t="str">
        <f>IF(P160="","",'Maquette CGRP indicé'!$I$38)</f>
        <v/>
      </c>
      <c r="CS160" s="39" t="str">
        <f>IF(Q160="","",'Maquette CGRP indicé'!$I$39)</f>
        <v/>
      </c>
      <c r="CT160" s="68"/>
      <c r="CU160" s="68"/>
      <c r="CV160" s="68"/>
      <c r="CW160" s="68"/>
      <c r="CX160" s="69"/>
      <c r="CY160" s="1">
        <f t="shared" si="24"/>
        <v>45449</v>
      </c>
      <c r="CZ160" s="1" t="str">
        <f t="shared" si="25"/>
        <v>20/05-07/07</v>
      </c>
      <c r="DA160" s="22" t="str">
        <f t="shared" si="26"/>
        <v/>
      </c>
      <c r="DB160" s="22" t="str">
        <f t="shared" si="27"/>
        <v/>
      </c>
      <c r="DC160" s="29" t="str">
        <f t="shared" si="28"/>
        <v/>
      </c>
      <c r="DD160" s="29" t="str">
        <f t="shared" si="29"/>
        <v/>
      </c>
      <c r="DE160" s="29" t="str">
        <f t="shared" si="30"/>
        <v/>
      </c>
    </row>
    <row r="161" spans="1:109">
      <c r="A161" s="9">
        <f t="shared" si="31"/>
        <v>45450</v>
      </c>
      <c r="B161" s="9" t="str">
        <f>IF(AND(formules!$K$29="sogarantykids",A161&gt;formules!$F$30),"",VLOOKUP(TEXT(A161,"jj/mm"),formules!B:C,2,FALSE))</f>
        <v>20/05-07/07</v>
      </c>
      <c r="C161" s="63" t="str">
        <f>IF(B161="","",IF(AND(A161&gt;'Maquette CGRP indicé'!$C$25-1,A161&lt;'Maquette CGRP indicé'!$D$25+1),"X",""))</f>
        <v/>
      </c>
      <c r="D161" s="63" t="str">
        <f>IF(B161="","",IF(AND(A161&gt;'Maquette CGRP indicé'!$C$26-1,A161&lt;'Maquette CGRP indicé'!$D$26+1),"X",""))</f>
        <v/>
      </c>
      <c r="E161" s="63" t="str">
        <f>IF(B161="","",IF(AND(A161&gt;'Maquette CGRP indicé'!$C$27-1,A161&lt;'Maquette CGRP indicé'!$D$27+1),"X",""))</f>
        <v/>
      </c>
      <c r="F161" s="63" t="str">
        <f>IF(B161="","",IF(AND(A161&gt;'Maquette CGRP indicé'!$C$28-1,A161&lt;'Maquette CGRP indicé'!$D$28+1),"X",""))</f>
        <v/>
      </c>
      <c r="G161" s="63" t="str">
        <f>IF(B161="","",IF(AND(A161&gt;'Maquette CGRP indicé'!$C$29-1,A161&lt;'Maquette CGRP indicé'!$D$29+1),"X",""))</f>
        <v/>
      </c>
      <c r="H161" s="63" t="str">
        <f>IF(B161="","",IF(AND(A161&gt;'Maquette CGRP indicé'!$C$30-1,A161&lt;'Maquette CGRP indicé'!$D$30+1),"X",""))</f>
        <v/>
      </c>
      <c r="I161" s="63" t="str">
        <f>IF(B161="","",IF(AND(A161&gt;'Maquette CGRP indicé'!$C$31-1,A161&lt;'Maquette CGRP indicé'!$D$31+1),"X",""))</f>
        <v/>
      </c>
      <c r="J161" s="63" t="str">
        <f>IF(B161="","",IF(AND(A161&gt;'Maquette CGRP indicé'!$C$32-1,A161&lt;'Maquette CGRP indicé'!$D$32+1),"X",""))</f>
        <v/>
      </c>
      <c r="K161" s="63" t="str">
        <f>IF(B161="","",IF(AND(A161&gt;'Maquette CGRP indicé'!$C$33-1,A161&lt;'Maquette CGRP indicé'!$D$33+1),"X",""))</f>
        <v/>
      </c>
      <c r="L161" s="63" t="str">
        <f>IF(B161="","",IF(AND(A161&gt;'Maquette CGRP indicé'!$C$34-1,A161&lt;'Maquette CGRP indicé'!$D$34+1),"X",""))</f>
        <v/>
      </c>
      <c r="M161" s="63" t="str">
        <f>IF(B161="","",IF(AND(A161&gt;'Maquette CGRP indicé'!$C$35-1,A161&lt;'Maquette CGRP indicé'!$D$35+1),"X",""))</f>
        <v/>
      </c>
      <c r="N161" s="63" t="str">
        <f>IF(B161="","",IF(AND(A161&gt;'Maquette CGRP indicé'!$C$36-1,A161&lt;'Maquette CGRP indicé'!$D$36+1),"X",""))</f>
        <v/>
      </c>
      <c r="O161" s="63" t="str">
        <f>IF(B161="","",IF(AND(A161&gt;'Maquette CGRP indicé'!$C$37-1,A161&lt;'Maquette CGRP indicé'!$D$37+1),"X",""))</f>
        <v/>
      </c>
      <c r="P161" s="63" t="str">
        <f>IF(B161="","",IF(AND(A161&gt;'Maquette CGRP indicé'!$C$38-1,A161&lt;'Maquette CGRP indicé'!$D$38+1),"X",""))</f>
        <v/>
      </c>
      <c r="Q161" s="63" t="str">
        <f>IF(B161="","",IF(AND(A161&gt;'Maquette CGRP indicé'!$C$39-1,A161&lt;'Maquette CGRP indicé'!$D$39+1),"X",""))</f>
        <v/>
      </c>
      <c r="W161" s="41" t="str">
        <f>IF(C161="","",'Maquette CGRP indicé'!$R$25)</f>
        <v/>
      </c>
      <c r="X161" s="42" t="str">
        <f>IF(D161="","",'Maquette CGRP indicé'!$R$26)</f>
        <v/>
      </c>
      <c r="Y161" s="42" t="str">
        <f>IF(E161="","",'Maquette CGRP indicé'!$R$27)</f>
        <v/>
      </c>
      <c r="Z161" s="42" t="str">
        <f>IF(F161="","",'Maquette CGRP indicé'!$R$28)</f>
        <v/>
      </c>
      <c r="AA161" s="42" t="str">
        <f>IF(G161="","",'Maquette CGRP indicé'!$R$29)</f>
        <v/>
      </c>
      <c r="AB161" s="42" t="str">
        <f>IF(H161="","",'Maquette CGRP indicé'!$R$30)</f>
        <v/>
      </c>
      <c r="AC161" s="42" t="str">
        <f>IF(I161="","",'Maquette CGRP indicé'!$R$31)</f>
        <v/>
      </c>
      <c r="AD161" s="42" t="str">
        <f>IF(J161="","",'Maquette CGRP indicé'!$R$32)</f>
        <v/>
      </c>
      <c r="AE161" s="42" t="str">
        <f>IF(K161="","",'Maquette CGRP indicé'!$R$33)</f>
        <v/>
      </c>
      <c r="AF161" s="42" t="str">
        <f>IF(L161="","",'Maquette CGRP indicé'!$R$34)</f>
        <v/>
      </c>
      <c r="AG161" s="42" t="str">
        <f>IF(M161="","",'Maquette CGRP indicé'!$R$35)</f>
        <v/>
      </c>
      <c r="AH161" s="42" t="str">
        <f>IF(N161="","",'Maquette CGRP indicé'!$R$36)</f>
        <v/>
      </c>
      <c r="AI161" s="42" t="str">
        <f>IF(O161="","",'Maquette CGRP indicé'!$R$37)</f>
        <v/>
      </c>
      <c r="AJ161" s="42" t="str">
        <f>IF(P161="","",'Maquette CGRP indicé'!$R$38)</f>
        <v/>
      </c>
      <c r="AK161" s="42" t="str">
        <f>IF(Q161="","",'Maquette CGRP indicé'!$R$39)</f>
        <v/>
      </c>
      <c r="AL161" s="64"/>
      <c r="AM161" s="64"/>
      <c r="AN161" s="64"/>
      <c r="AO161" s="64"/>
      <c r="AP161" s="65"/>
      <c r="AQ161" s="45" t="str">
        <f>IF(C161="","",'Maquette CGRP indicé'!$G$25)</f>
        <v/>
      </c>
      <c r="AR161" s="46" t="str">
        <f>IF(D161="","",'Maquette CGRP indicé'!$G$26)</f>
        <v/>
      </c>
      <c r="AS161" s="46" t="str">
        <f>IF(E161="","",'Maquette CGRP indicé'!$G$27)</f>
        <v/>
      </c>
      <c r="AT161" s="46" t="str">
        <f>IF(F161="","",'Maquette CGRP indicé'!$G$28)</f>
        <v/>
      </c>
      <c r="AU161" s="46" t="str">
        <f>IF(G161="","",'Maquette CGRP indicé'!$G$29)</f>
        <v/>
      </c>
      <c r="AV161" s="46" t="str">
        <f>IF(H161="","",'Maquette CGRP indicé'!$G$30)</f>
        <v/>
      </c>
      <c r="AW161" s="46" t="str">
        <f>IF(I161="","",'Maquette CGRP indicé'!$G$31)</f>
        <v/>
      </c>
      <c r="AX161" s="46" t="str">
        <f>IF(J161="","",'Maquette CGRP indicé'!$G$32)</f>
        <v/>
      </c>
      <c r="AY161" s="46" t="str">
        <f>IF(K161="","",'Maquette CGRP indicé'!$G$33)</f>
        <v/>
      </c>
      <c r="AZ161" s="46" t="str">
        <f>IF(L161="","",'Maquette CGRP indicé'!$G$34)</f>
        <v/>
      </c>
      <c r="BA161" s="46" t="str">
        <f>IF(M161="","",'Maquette CGRP indicé'!$G$35)</f>
        <v/>
      </c>
      <c r="BB161" s="46" t="str">
        <f>IF(N161="","",'Maquette CGRP indicé'!$G$36)</f>
        <v/>
      </c>
      <c r="BC161" s="46" t="str">
        <f>IF(O161="","",'Maquette CGRP indicé'!$G$37)</f>
        <v/>
      </c>
      <c r="BD161" s="46" t="str">
        <f>IF(P161="","",'Maquette CGRP indicé'!$G$38)</f>
        <v/>
      </c>
      <c r="BE161" s="46" t="str">
        <f>IF(Q161="","",'Maquette CGRP indicé'!$G$39)</f>
        <v/>
      </c>
      <c r="BF161" s="68"/>
      <c r="BG161" s="68"/>
      <c r="BH161" s="68"/>
      <c r="BI161" s="68"/>
      <c r="BJ161" s="69"/>
      <c r="BK161" s="48" t="str">
        <f>IF(C161="","",'Maquette CGRP indicé'!$H$25)</f>
        <v/>
      </c>
      <c r="BL161" s="49" t="str">
        <f>IF(D161="","",'Maquette CGRP indicé'!$H$26)</f>
        <v/>
      </c>
      <c r="BM161" s="49" t="str">
        <f>IF(E161="","",'Maquette CGRP indicé'!$H$27)</f>
        <v/>
      </c>
      <c r="BN161" s="49" t="str">
        <f>IF(F161="","",'Maquette CGRP indicé'!$H$28)</f>
        <v/>
      </c>
      <c r="BO161" s="49" t="str">
        <f>IF(G161="","",'Maquette CGRP indicé'!$H$29)</f>
        <v/>
      </c>
      <c r="BP161" s="49" t="str">
        <f>IF(H161="","",'Maquette CGRP indicé'!$H$30)</f>
        <v/>
      </c>
      <c r="BQ161" s="49" t="str">
        <f>IF(I161="","",'Maquette CGRP indicé'!$H$31)</f>
        <v/>
      </c>
      <c r="BR161" s="49" t="str">
        <f>IF(J161="","",'Maquette CGRP indicé'!$H$32)</f>
        <v/>
      </c>
      <c r="BS161" s="49" t="str">
        <f>IF(K161="","",'Maquette CGRP indicé'!$H$33)</f>
        <v/>
      </c>
      <c r="BT161" s="49" t="str">
        <f>IF(L161="","",'Maquette CGRP indicé'!$H$34)</f>
        <v/>
      </c>
      <c r="BU161" s="49" t="str">
        <f>IF(M161="","",'Maquette CGRP indicé'!$H$35)</f>
        <v/>
      </c>
      <c r="BV161" s="49" t="str">
        <f>IF(N161="","",'Maquette CGRP indicé'!$H$36)</f>
        <v/>
      </c>
      <c r="BW161" s="49" t="str">
        <f>IF(O161="","",'Maquette CGRP indicé'!$H$37)</f>
        <v/>
      </c>
      <c r="BX161" s="49" t="str">
        <f>IF(P161="","",'Maquette CGRP indicé'!$H$38)</f>
        <v/>
      </c>
      <c r="BY161" s="49" t="str">
        <f>IF(Q161="","",'Maquette CGRP indicé'!$H$39)</f>
        <v/>
      </c>
      <c r="BZ161" s="72"/>
      <c r="CA161" s="72"/>
      <c r="CB161" s="72"/>
      <c r="CC161" s="72"/>
      <c r="CD161" s="73"/>
      <c r="CE161" s="38" t="str">
        <f>IF(C161="","",'Maquette CGRP indicé'!$I$25)</f>
        <v/>
      </c>
      <c r="CF161" s="39" t="str">
        <f>IF(D161="","",'Maquette CGRP indicé'!$I$26)</f>
        <v/>
      </c>
      <c r="CG161" s="39" t="str">
        <f>IF(E161="","",'Maquette CGRP indicé'!$I$27)</f>
        <v/>
      </c>
      <c r="CH161" s="39" t="str">
        <f>IF(F161="","",'Maquette CGRP indicé'!$I$28)</f>
        <v/>
      </c>
      <c r="CI161" s="39" t="str">
        <f>IF(G161="","",'Maquette CGRP indicé'!$I$29)</f>
        <v/>
      </c>
      <c r="CJ161" s="39" t="str">
        <f>IF(H161="","",'Maquette CGRP indicé'!$I$30)</f>
        <v/>
      </c>
      <c r="CK161" s="39" t="str">
        <f>IF(I161="","",'Maquette CGRP indicé'!$I$31)</f>
        <v/>
      </c>
      <c r="CL161" s="39" t="str">
        <f>IF(J161="","",'Maquette CGRP indicé'!$I$32)</f>
        <v/>
      </c>
      <c r="CM161" s="39" t="str">
        <f>IF(K161="","",'Maquette CGRP indicé'!$I$33)</f>
        <v/>
      </c>
      <c r="CN161" s="39" t="str">
        <f>IF(L161="","",'Maquette CGRP indicé'!$I$34)</f>
        <v/>
      </c>
      <c r="CO161" s="39" t="str">
        <f>IF(M161="","",'Maquette CGRP indicé'!$I$35)</f>
        <v/>
      </c>
      <c r="CP161" s="39" t="str">
        <f>IF(N161="","",'Maquette CGRP indicé'!$I$36)</f>
        <v/>
      </c>
      <c r="CQ161" s="39" t="str">
        <f>IF(O161="","",'Maquette CGRP indicé'!$I$37)</f>
        <v/>
      </c>
      <c r="CR161" s="39" t="str">
        <f>IF(P161="","",'Maquette CGRP indicé'!$I$38)</f>
        <v/>
      </c>
      <c r="CS161" s="39" t="str">
        <f>IF(Q161="","",'Maquette CGRP indicé'!$I$39)</f>
        <v/>
      </c>
      <c r="CT161" s="68"/>
      <c r="CU161" s="68"/>
      <c r="CV161" s="68"/>
      <c r="CW161" s="68"/>
      <c r="CX161" s="69"/>
      <c r="CY161" s="1">
        <f t="shared" si="24"/>
        <v>45450</v>
      </c>
      <c r="CZ161" s="1" t="str">
        <f t="shared" si="25"/>
        <v>20/05-07/07</v>
      </c>
      <c r="DA161" s="22" t="str">
        <f t="shared" si="26"/>
        <v/>
      </c>
      <c r="DB161" s="22" t="str">
        <f t="shared" si="27"/>
        <v/>
      </c>
      <c r="DC161" s="29" t="str">
        <f t="shared" si="28"/>
        <v/>
      </c>
      <c r="DD161" s="29" t="str">
        <f t="shared" si="29"/>
        <v/>
      </c>
      <c r="DE161" s="29" t="str">
        <f t="shared" si="30"/>
        <v/>
      </c>
    </row>
    <row r="162" spans="1:109">
      <c r="A162" s="9">
        <f t="shared" si="31"/>
        <v>45451</v>
      </c>
      <c r="B162" s="9" t="str">
        <f>IF(AND(formules!$K$29="sogarantykids",A162&gt;formules!$F$30),"",VLOOKUP(TEXT(A162,"jj/mm"),formules!B:C,2,FALSE))</f>
        <v>20/05-07/07</v>
      </c>
      <c r="C162" s="63" t="str">
        <f>IF(B162="","",IF(AND(A162&gt;'Maquette CGRP indicé'!$C$25-1,A162&lt;'Maquette CGRP indicé'!$D$25+1),"X",""))</f>
        <v/>
      </c>
      <c r="D162" s="63" t="str">
        <f>IF(B162="","",IF(AND(A162&gt;'Maquette CGRP indicé'!$C$26-1,A162&lt;'Maquette CGRP indicé'!$D$26+1),"X",""))</f>
        <v/>
      </c>
      <c r="E162" s="63" t="str">
        <f>IF(B162="","",IF(AND(A162&gt;'Maquette CGRP indicé'!$C$27-1,A162&lt;'Maquette CGRP indicé'!$D$27+1),"X",""))</f>
        <v/>
      </c>
      <c r="F162" s="63" t="str">
        <f>IF(B162="","",IF(AND(A162&gt;'Maquette CGRP indicé'!$C$28-1,A162&lt;'Maquette CGRP indicé'!$D$28+1),"X",""))</f>
        <v/>
      </c>
      <c r="G162" s="63" t="str">
        <f>IF(B162="","",IF(AND(A162&gt;'Maquette CGRP indicé'!$C$29-1,A162&lt;'Maquette CGRP indicé'!$D$29+1),"X",""))</f>
        <v/>
      </c>
      <c r="H162" s="63" t="str">
        <f>IF(B162="","",IF(AND(A162&gt;'Maquette CGRP indicé'!$C$30-1,A162&lt;'Maquette CGRP indicé'!$D$30+1),"X",""))</f>
        <v/>
      </c>
      <c r="I162" s="63" t="str">
        <f>IF(B162="","",IF(AND(A162&gt;'Maquette CGRP indicé'!$C$31-1,A162&lt;'Maquette CGRP indicé'!$D$31+1),"X",""))</f>
        <v/>
      </c>
      <c r="J162" s="63" t="str">
        <f>IF(B162="","",IF(AND(A162&gt;'Maquette CGRP indicé'!$C$32-1,A162&lt;'Maquette CGRP indicé'!$D$32+1),"X",""))</f>
        <v/>
      </c>
      <c r="K162" s="63" t="str">
        <f>IF(B162="","",IF(AND(A162&gt;'Maquette CGRP indicé'!$C$33-1,A162&lt;'Maquette CGRP indicé'!$D$33+1),"X",""))</f>
        <v/>
      </c>
      <c r="L162" s="63" t="str">
        <f>IF(B162="","",IF(AND(A162&gt;'Maquette CGRP indicé'!$C$34-1,A162&lt;'Maquette CGRP indicé'!$D$34+1),"X",""))</f>
        <v/>
      </c>
      <c r="M162" s="63" t="str">
        <f>IF(B162="","",IF(AND(A162&gt;'Maquette CGRP indicé'!$C$35-1,A162&lt;'Maquette CGRP indicé'!$D$35+1),"X",""))</f>
        <v/>
      </c>
      <c r="N162" s="63" t="str">
        <f>IF(B162="","",IF(AND(A162&gt;'Maquette CGRP indicé'!$C$36-1,A162&lt;'Maquette CGRP indicé'!$D$36+1),"X",""))</f>
        <v/>
      </c>
      <c r="O162" s="63" t="str">
        <f>IF(B162="","",IF(AND(A162&gt;'Maquette CGRP indicé'!$C$37-1,A162&lt;'Maquette CGRP indicé'!$D$37+1),"X",""))</f>
        <v/>
      </c>
      <c r="P162" s="63" t="str">
        <f>IF(B162="","",IF(AND(A162&gt;'Maquette CGRP indicé'!$C$38-1,A162&lt;'Maquette CGRP indicé'!$D$38+1),"X",""))</f>
        <v/>
      </c>
      <c r="Q162" s="63" t="str">
        <f>IF(B162="","",IF(AND(A162&gt;'Maquette CGRP indicé'!$C$39-1,A162&lt;'Maquette CGRP indicé'!$D$39+1),"X",""))</f>
        <v/>
      </c>
      <c r="W162" s="41" t="str">
        <f>IF(C162="","",'Maquette CGRP indicé'!$R$25)</f>
        <v/>
      </c>
      <c r="X162" s="42" t="str">
        <f>IF(D162="","",'Maquette CGRP indicé'!$R$26)</f>
        <v/>
      </c>
      <c r="Y162" s="42" t="str">
        <f>IF(E162="","",'Maquette CGRP indicé'!$R$27)</f>
        <v/>
      </c>
      <c r="Z162" s="42" t="str">
        <f>IF(F162="","",'Maquette CGRP indicé'!$R$28)</f>
        <v/>
      </c>
      <c r="AA162" s="42" t="str">
        <f>IF(G162="","",'Maquette CGRP indicé'!$R$29)</f>
        <v/>
      </c>
      <c r="AB162" s="42" t="str">
        <f>IF(H162="","",'Maquette CGRP indicé'!$R$30)</f>
        <v/>
      </c>
      <c r="AC162" s="42" t="str">
        <f>IF(I162="","",'Maquette CGRP indicé'!$R$31)</f>
        <v/>
      </c>
      <c r="AD162" s="42" t="str">
        <f>IF(J162="","",'Maquette CGRP indicé'!$R$32)</f>
        <v/>
      </c>
      <c r="AE162" s="42" t="str">
        <f>IF(K162="","",'Maquette CGRP indicé'!$R$33)</f>
        <v/>
      </c>
      <c r="AF162" s="42" t="str">
        <f>IF(L162="","",'Maquette CGRP indicé'!$R$34)</f>
        <v/>
      </c>
      <c r="AG162" s="42" t="str">
        <f>IF(M162="","",'Maquette CGRP indicé'!$R$35)</f>
        <v/>
      </c>
      <c r="AH162" s="42" t="str">
        <f>IF(N162="","",'Maquette CGRP indicé'!$R$36)</f>
        <v/>
      </c>
      <c r="AI162" s="42" t="str">
        <f>IF(O162="","",'Maquette CGRP indicé'!$R$37)</f>
        <v/>
      </c>
      <c r="AJ162" s="42" t="str">
        <f>IF(P162="","",'Maquette CGRP indicé'!$R$38)</f>
        <v/>
      </c>
      <c r="AK162" s="42" t="str">
        <f>IF(Q162="","",'Maquette CGRP indicé'!$R$39)</f>
        <v/>
      </c>
      <c r="AL162" s="64"/>
      <c r="AM162" s="64"/>
      <c r="AN162" s="64"/>
      <c r="AO162" s="64"/>
      <c r="AP162" s="65"/>
      <c r="AQ162" s="45" t="str">
        <f>IF(C162="","",'Maquette CGRP indicé'!$G$25)</f>
        <v/>
      </c>
      <c r="AR162" s="46" t="str">
        <f>IF(D162="","",'Maquette CGRP indicé'!$G$26)</f>
        <v/>
      </c>
      <c r="AS162" s="46" t="str">
        <f>IF(E162="","",'Maquette CGRP indicé'!$G$27)</f>
        <v/>
      </c>
      <c r="AT162" s="46" t="str">
        <f>IF(F162="","",'Maquette CGRP indicé'!$G$28)</f>
        <v/>
      </c>
      <c r="AU162" s="46" t="str">
        <f>IF(G162="","",'Maquette CGRP indicé'!$G$29)</f>
        <v/>
      </c>
      <c r="AV162" s="46" t="str">
        <f>IF(H162="","",'Maquette CGRP indicé'!$G$30)</f>
        <v/>
      </c>
      <c r="AW162" s="46" t="str">
        <f>IF(I162="","",'Maquette CGRP indicé'!$G$31)</f>
        <v/>
      </c>
      <c r="AX162" s="46" t="str">
        <f>IF(J162="","",'Maquette CGRP indicé'!$G$32)</f>
        <v/>
      </c>
      <c r="AY162" s="46" t="str">
        <f>IF(K162="","",'Maquette CGRP indicé'!$G$33)</f>
        <v/>
      </c>
      <c r="AZ162" s="46" t="str">
        <f>IF(L162="","",'Maquette CGRP indicé'!$G$34)</f>
        <v/>
      </c>
      <c r="BA162" s="46" t="str">
        <f>IF(M162="","",'Maquette CGRP indicé'!$G$35)</f>
        <v/>
      </c>
      <c r="BB162" s="46" t="str">
        <f>IF(N162="","",'Maquette CGRP indicé'!$G$36)</f>
        <v/>
      </c>
      <c r="BC162" s="46" t="str">
        <f>IF(O162="","",'Maquette CGRP indicé'!$G$37)</f>
        <v/>
      </c>
      <c r="BD162" s="46" t="str">
        <f>IF(P162="","",'Maquette CGRP indicé'!$G$38)</f>
        <v/>
      </c>
      <c r="BE162" s="46" t="str">
        <f>IF(Q162="","",'Maquette CGRP indicé'!$G$39)</f>
        <v/>
      </c>
      <c r="BF162" s="68"/>
      <c r="BG162" s="68"/>
      <c r="BH162" s="68"/>
      <c r="BI162" s="68"/>
      <c r="BJ162" s="69"/>
      <c r="BK162" s="48" t="str">
        <f>IF(C162="","",'Maquette CGRP indicé'!$H$25)</f>
        <v/>
      </c>
      <c r="BL162" s="49" t="str">
        <f>IF(D162="","",'Maquette CGRP indicé'!$H$26)</f>
        <v/>
      </c>
      <c r="BM162" s="49" t="str">
        <f>IF(E162="","",'Maquette CGRP indicé'!$H$27)</f>
        <v/>
      </c>
      <c r="BN162" s="49" t="str">
        <f>IF(F162="","",'Maquette CGRP indicé'!$H$28)</f>
        <v/>
      </c>
      <c r="BO162" s="49" t="str">
        <f>IF(G162="","",'Maquette CGRP indicé'!$H$29)</f>
        <v/>
      </c>
      <c r="BP162" s="49" t="str">
        <f>IF(H162="","",'Maquette CGRP indicé'!$H$30)</f>
        <v/>
      </c>
      <c r="BQ162" s="49" t="str">
        <f>IF(I162="","",'Maquette CGRP indicé'!$H$31)</f>
        <v/>
      </c>
      <c r="BR162" s="49" t="str">
        <f>IF(J162="","",'Maquette CGRP indicé'!$H$32)</f>
        <v/>
      </c>
      <c r="BS162" s="49" t="str">
        <f>IF(K162="","",'Maquette CGRP indicé'!$H$33)</f>
        <v/>
      </c>
      <c r="BT162" s="49" t="str">
        <f>IF(L162="","",'Maquette CGRP indicé'!$H$34)</f>
        <v/>
      </c>
      <c r="BU162" s="49" t="str">
        <f>IF(M162="","",'Maquette CGRP indicé'!$H$35)</f>
        <v/>
      </c>
      <c r="BV162" s="49" t="str">
        <f>IF(N162="","",'Maquette CGRP indicé'!$H$36)</f>
        <v/>
      </c>
      <c r="BW162" s="49" t="str">
        <f>IF(O162="","",'Maquette CGRP indicé'!$H$37)</f>
        <v/>
      </c>
      <c r="BX162" s="49" t="str">
        <f>IF(P162="","",'Maquette CGRP indicé'!$H$38)</f>
        <v/>
      </c>
      <c r="BY162" s="49" t="str">
        <f>IF(Q162="","",'Maquette CGRP indicé'!$H$39)</f>
        <v/>
      </c>
      <c r="BZ162" s="72"/>
      <c r="CA162" s="72"/>
      <c r="CB162" s="72"/>
      <c r="CC162" s="72"/>
      <c r="CD162" s="73"/>
      <c r="CE162" s="38" t="str">
        <f>IF(C162="","",'Maquette CGRP indicé'!$I$25)</f>
        <v/>
      </c>
      <c r="CF162" s="39" t="str">
        <f>IF(D162="","",'Maquette CGRP indicé'!$I$26)</f>
        <v/>
      </c>
      <c r="CG162" s="39" t="str">
        <f>IF(E162="","",'Maquette CGRP indicé'!$I$27)</f>
        <v/>
      </c>
      <c r="CH162" s="39" t="str">
        <f>IF(F162="","",'Maquette CGRP indicé'!$I$28)</f>
        <v/>
      </c>
      <c r="CI162" s="39" t="str">
        <f>IF(G162="","",'Maquette CGRP indicé'!$I$29)</f>
        <v/>
      </c>
      <c r="CJ162" s="39" t="str">
        <f>IF(H162="","",'Maquette CGRP indicé'!$I$30)</f>
        <v/>
      </c>
      <c r="CK162" s="39" t="str">
        <f>IF(I162="","",'Maquette CGRP indicé'!$I$31)</f>
        <v/>
      </c>
      <c r="CL162" s="39" t="str">
        <f>IF(J162="","",'Maquette CGRP indicé'!$I$32)</f>
        <v/>
      </c>
      <c r="CM162" s="39" t="str">
        <f>IF(K162="","",'Maquette CGRP indicé'!$I$33)</f>
        <v/>
      </c>
      <c r="CN162" s="39" t="str">
        <f>IF(L162="","",'Maquette CGRP indicé'!$I$34)</f>
        <v/>
      </c>
      <c r="CO162" s="39" t="str">
        <f>IF(M162="","",'Maquette CGRP indicé'!$I$35)</f>
        <v/>
      </c>
      <c r="CP162" s="39" t="str">
        <f>IF(N162="","",'Maquette CGRP indicé'!$I$36)</f>
        <v/>
      </c>
      <c r="CQ162" s="39" t="str">
        <f>IF(O162="","",'Maquette CGRP indicé'!$I$37)</f>
        <v/>
      </c>
      <c r="CR162" s="39" t="str">
        <f>IF(P162="","",'Maquette CGRP indicé'!$I$38)</f>
        <v/>
      </c>
      <c r="CS162" s="39" t="str">
        <f>IF(Q162="","",'Maquette CGRP indicé'!$I$39)</f>
        <v/>
      </c>
      <c r="CT162" s="68"/>
      <c r="CU162" s="68"/>
      <c r="CV162" s="68"/>
      <c r="CW162" s="68"/>
      <c r="CX162" s="69"/>
      <c r="CY162" s="1">
        <f t="shared" si="24"/>
        <v>45451</v>
      </c>
      <c r="CZ162" s="1" t="str">
        <f t="shared" si="25"/>
        <v>20/05-07/07</v>
      </c>
      <c r="DA162" s="22" t="str">
        <f t="shared" si="26"/>
        <v/>
      </c>
      <c r="DB162" s="22" t="str">
        <f t="shared" si="27"/>
        <v/>
      </c>
      <c r="DC162" s="29" t="str">
        <f t="shared" si="28"/>
        <v/>
      </c>
      <c r="DD162" s="29" t="str">
        <f t="shared" si="29"/>
        <v/>
      </c>
      <c r="DE162" s="29" t="str">
        <f t="shared" si="30"/>
        <v/>
      </c>
    </row>
    <row r="163" spans="1:109">
      <c r="A163" s="9">
        <f t="shared" si="31"/>
        <v>45452</v>
      </c>
      <c r="B163" s="9" t="str">
        <f>IF(AND(formules!$K$29="sogarantykids",A163&gt;formules!$F$30),"",VLOOKUP(TEXT(A163,"jj/mm"),formules!B:C,2,FALSE))</f>
        <v>20/05-07/07</v>
      </c>
      <c r="C163" s="63" t="str">
        <f>IF(B163="","",IF(AND(A163&gt;'Maquette CGRP indicé'!$C$25-1,A163&lt;'Maquette CGRP indicé'!$D$25+1),"X",""))</f>
        <v/>
      </c>
      <c r="D163" s="63" t="str">
        <f>IF(B163="","",IF(AND(A163&gt;'Maquette CGRP indicé'!$C$26-1,A163&lt;'Maquette CGRP indicé'!$D$26+1),"X",""))</f>
        <v/>
      </c>
      <c r="E163" s="63" t="str">
        <f>IF(B163="","",IF(AND(A163&gt;'Maquette CGRP indicé'!$C$27-1,A163&lt;'Maquette CGRP indicé'!$D$27+1),"X",""))</f>
        <v/>
      </c>
      <c r="F163" s="63" t="str">
        <f>IF(B163="","",IF(AND(A163&gt;'Maquette CGRP indicé'!$C$28-1,A163&lt;'Maquette CGRP indicé'!$D$28+1),"X",""))</f>
        <v/>
      </c>
      <c r="G163" s="63" t="str">
        <f>IF(B163="","",IF(AND(A163&gt;'Maquette CGRP indicé'!$C$29-1,A163&lt;'Maquette CGRP indicé'!$D$29+1),"X",""))</f>
        <v/>
      </c>
      <c r="H163" s="63" t="str">
        <f>IF(B163="","",IF(AND(A163&gt;'Maquette CGRP indicé'!$C$30-1,A163&lt;'Maquette CGRP indicé'!$D$30+1),"X",""))</f>
        <v/>
      </c>
      <c r="I163" s="63" t="str">
        <f>IF(B163="","",IF(AND(A163&gt;'Maquette CGRP indicé'!$C$31-1,A163&lt;'Maquette CGRP indicé'!$D$31+1),"X",""))</f>
        <v/>
      </c>
      <c r="J163" s="63" t="str">
        <f>IF(B163="","",IF(AND(A163&gt;'Maquette CGRP indicé'!$C$32-1,A163&lt;'Maquette CGRP indicé'!$D$32+1),"X",""))</f>
        <v/>
      </c>
      <c r="K163" s="63" t="str">
        <f>IF(B163="","",IF(AND(A163&gt;'Maquette CGRP indicé'!$C$33-1,A163&lt;'Maquette CGRP indicé'!$D$33+1),"X",""))</f>
        <v/>
      </c>
      <c r="L163" s="63" t="str">
        <f>IF(B163="","",IF(AND(A163&gt;'Maquette CGRP indicé'!$C$34-1,A163&lt;'Maquette CGRP indicé'!$D$34+1),"X",""))</f>
        <v/>
      </c>
      <c r="M163" s="63" t="str">
        <f>IF(B163="","",IF(AND(A163&gt;'Maquette CGRP indicé'!$C$35-1,A163&lt;'Maquette CGRP indicé'!$D$35+1),"X",""))</f>
        <v/>
      </c>
      <c r="N163" s="63" t="str">
        <f>IF(B163="","",IF(AND(A163&gt;'Maquette CGRP indicé'!$C$36-1,A163&lt;'Maquette CGRP indicé'!$D$36+1),"X",""))</f>
        <v/>
      </c>
      <c r="O163" s="63" t="str">
        <f>IF(B163="","",IF(AND(A163&gt;'Maquette CGRP indicé'!$C$37-1,A163&lt;'Maquette CGRP indicé'!$D$37+1),"X",""))</f>
        <v/>
      </c>
      <c r="P163" s="63" t="str">
        <f>IF(B163="","",IF(AND(A163&gt;'Maquette CGRP indicé'!$C$38-1,A163&lt;'Maquette CGRP indicé'!$D$38+1),"X",""))</f>
        <v/>
      </c>
      <c r="Q163" s="63" t="str">
        <f>IF(B163="","",IF(AND(A163&gt;'Maquette CGRP indicé'!$C$39-1,A163&lt;'Maquette CGRP indicé'!$D$39+1),"X",""))</f>
        <v/>
      </c>
      <c r="W163" s="41" t="str">
        <f>IF(C163="","",'Maquette CGRP indicé'!$R$25)</f>
        <v/>
      </c>
      <c r="X163" s="42" t="str">
        <f>IF(D163="","",'Maquette CGRP indicé'!$R$26)</f>
        <v/>
      </c>
      <c r="Y163" s="42" t="str">
        <f>IF(E163="","",'Maquette CGRP indicé'!$R$27)</f>
        <v/>
      </c>
      <c r="Z163" s="42" t="str">
        <f>IF(F163="","",'Maquette CGRP indicé'!$R$28)</f>
        <v/>
      </c>
      <c r="AA163" s="42" t="str">
        <f>IF(G163="","",'Maquette CGRP indicé'!$R$29)</f>
        <v/>
      </c>
      <c r="AB163" s="42" t="str">
        <f>IF(H163="","",'Maquette CGRP indicé'!$R$30)</f>
        <v/>
      </c>
      <c r="AC163" s="42" t="str">
        <f>IF(I163="","",'Maquette CGRP indicé'!$R$31)</f>
        <v/>
      </c>
      <c r="AD163" s="42" t="str">
        <f>IF(J163="","",'Maquette CGRP indicé'!$R$32)</f>
        <v/>
      </c>
      <c r="AE163" s="42" t="str">
        <f>IF(K163="","",'Maquette CGRP indicé'!$R$33)</f>
        <v/>
      </c>
      <c r="AF163" s="42" t="str">
        <f>IF(L163="","",'Maquette CGRP indicé'!$R$34)</f>
        <v/>
      </c>
      <c r="AG163" s="42" t="str">
        <f>IF(M163="","",'Maquette CGRP indicé'!$R$35)</f>
        <v/>
      </c>
      <c r="AH163" s="42" t="str">
        <f>IF(N163="","",'Maquette CGRP indicé'!$R$36)</f>
        <v/>
      </c>
      <c r="AI163" s="42" t="str">
        <f>IF(O163="","",'Maquette CGRP indicé'!$R$37)</f>
        <v/>
      </c>
      <c r="AJ163" s="42" t="str">
        <f>IF(P163="","",'Maquette CGRP indicé'!$R$38)</f>
        <v/>
      </c>
      <c r="AK163" s="42" t="str">
        <f>IF(Q163="","",'Maquette CGRP indicé'!$R$39)</f>
        <v/>
      </c>
      <c r="AL163" s="64"/>
      <c r="AM163" s="64"/>
      <c r="AN163" s="64"/>
      <c r="AO163" s="64"/>
      <c r="AP163" s="65"/>
      <c r="AQ163" s="45" t="str">
        <f>IF(C163="","",'Maquette CGRP indicé'!$G$25)</f>
        <v/>
      </c>
      <c r="AR163" s="46" t="str">
        <f>IF(D163="","",'Maquette CGRP indicé'!$G$26)</f>
        <v/>
      </c>
      <c r="AS163" s="46" t="str">
        <f>IF(E163="","",'Maquette CGRP indicé'!$G$27)</f>
        <v/>
      </c>
      <c r="AT163" s="46" t="str">
        <f>IF(F163="","",'Maquette CGRP indicé'!$G$28)</f>
        <v/>
      </c>
      <c r="AU163" s="46" t="str">
        <f>IF(G163="","",'Maquette CGRP indicé'!$G$29)</f>
        <v/>
      </c>
      <c r="AV163" s="46" t="str">
        <f>IF(H163="","",'Maquette CGRP indicé'!$G$30)</f>
        <v/>
      </c>
      <c r="AW163" s="46" t="str">
        <f>IF(I163="","",'Maquette CGRP indicé'!$G$31)</f>
        <v/>
      </c>
      <c r="AX163" s="46" t="str">
        <f>IF(J163="","",'Maquette CGRP indicé'!$G$32)</f>
        <v/>
      </c>
      <c r="AY163" s="46" t="str">
        <f>IF(K163="","",'Maquette CGRP indicé'!$G$33)</f>
        <v/>
      </c>
      <c r="AZ163" s="46" t="str">
        <f>IF(L163="","",'Maquette CGRP indicé'!$G$34)</f>
        <v/>
      </c>
      <c r="BA163" s="46" t="str">
        <f>IF(M163="","",'Maquette CGRP indicé'!$G$35)</f>
        <v/>
      </c>
      <c r="BB163" s="46" t="str">
        <f>IF(N163="","",'Maquette CGRP indicé'!$G$36)</f>
        <v/>
      </c>
      <c r="BC163" s="46" t="str">
        <f>IF(O163="","",'Maquette CGRP indicé'!$G$37)</f>
        <v/>
      </c>
      <c r="BD163" s="46" t="str">
        <f>IF(P163="","",'Maquette CGRP indicé'!$G$38)</f>
        <v/>
      </c>
      <c r="BE163" s="46" t="str">
        <f>IF(Q163="","",'Maquette CGRP indicé'!$G$39)</f>
        <v/>
      </c>
      <c r="BF163" s="68"/>
      <c r="BG163" s="68"/>
      <c r="BH163" s="68"/>
      <c r="BI163" s="68"/>
      <c r="BJ163" s="69"/>
      <c r="BK163" s="48" t="str">
        <f>IF(C163="","",'Maquette CGRP indicé'!$H$25)</f>
        <v/>
      </c>
      <c r="BL163" s="49" t="str">
        <f>IF(D163="","",'Maquette CGRP indicé'!$H$26)</f>
        <v/>
      </c>
      <c r="BM163" s="49" t="str">
        <f>IF(E163="","",'Maquette CGRP indicé'!$H$27)</f>
        <v/>
      </c>
      <c r="BN163" s="49" t="str">
        <f>IF(F163="","",'Maquette CGRP indicé'!$H$28)</f>
        <v/>
      </c>
      <c r="BO163" s="49" t="str">
        <f>IF(G163="","",'Maquette CGRP indicé'!$H$29)</f>
        <v/>
      </c>
      <c r="BP163" s="49" t="str">
        <f>IF(H163="","",'Maquette CGRP indicé'!$H$30)</f>
        <v/>
      </c>
      <c r="BQ163" s="49" t="str">
        <f>IF(I163="","",'Maquette CGRP indicé'!$H$31)</f>
        <v/>
      </c>
      <c r="BR163" s="49" t="str">
        <f>IF(J163="","",'Maquette CGRP indicé'!$H$32)</f>
        <v/>
      </c>
      <c r="BS163" s="49" t="str">
        <f>IF(K163="","",'Maquette CGRP indicé'!$H$33)</f>
        <v/>
      </c>
      <c r="BT163" s="49" t="str">
        <f>IF(L163="","",'Maquette CGRP indicé'!$H$34)</f>
        <v/>
      </c>
      <c r="BU163" s="49" t="str">
        <f>IF(M163="","",'Maquette CGRP indicé'!$H$35)</f>
        <v/>
      </c>
      <c r="BV163" s="49" t="str">
        <f>IF(N163="","",'Maquette CGRP indicé'!$H$36)</f>
        <v/>
      </c>
      <c r="BW163" s="49" t="str">
        <f>IF(O163="","",'Maquette CGRP indicé'!$H$37)</f>
        <v/>
      </c>
      <c r="BX163" s="49" t="str">
        <f>IF(P163="","",'Maquette CGRP indicé'!$H$38)</f>
        <v/>
      </c>
      <c r="BY163" s="49" t="str">
        <f>IF(Q163="","",'Maquette CGRP indicé'!$H$39)</f>
        <v/>
      </c>
      <c r="BZ163" s="72"/>
      <c r="CA163" s="72"/>
      <c r="CB163" s="72"/>
      <c r="CC163" s="72"/>
      <c r="CD163" s="73"/>
      <c r="CE163" s="38" t="str">
        <f>IF(C163="","",'Maquette CGRP indicé'!$I$25)</f>
        <v/>
      </c>
      <c r="CF163" s="39" t="str">
        <f>IF(D163="","",'Maquette CGRP indicé'!$I$26)</f>
        <v/>
      </c>
      <c r="CG163" s="39" t="str">
        <f>IF(E163="","",'Maquette CGRP indicé'!$I$27)</f>
        <v/>
      </c>
      <c r="CH163" s="39" t="str">
        <f>IF(F163="","",'Maquette CGRP indicé'!$I$28)</f>
        <v/>
      </c>
      <c r="CI163" s="39" t="str">
        <f>IF(G163="","",'Maquette CGRP indicé'!$I$29)</f>
        <v/>
      </c>
      <c r="CJ163" s="39" t="str">
        <f>IF(H163="","",'Maquette CGRP indicé'!$I$30)</f>
        <v/>
      </c>
      <c r="CK163" s="39" t="str">
        <f>IF(I163="","",'Maquette CGRP indicé'!$I$31)</f>
        <v/>
      </c>
      <c r="CL163" s="39" t="str">
        <f>IF(J163="","",'Maquette CGRP indicé'!$I$32)</f>
        <v/>
      </c>
      <c r="CM163" s="39" t="str">
        <f>IF(K163="","",'Maquette CGRP indicé'!$I$33)</f>
        <v/>
      </c>
      <c r="CN163" s="39" t="str">
        <f>IF(L163="","",'Maquette CGRP indicé'!$I$34)</f>
        <v/>
      </c>
      <c r="CO163" s="39" t="str">
        <f>IF(M163="","",'Maquette CGRP indicé'!$I$35)</f>
        <v/>
      </c>
      <c r="CP163" s="39" t="str">
        <f>IF(N163="","",'Maquette CGRP indicé'!$I$36)</f>
        <v/>
      </c>
      <c r="CQ163" s="39" t="str">
        <f>IF(O163="","",'Maquette CGRP indicé'!$I$37)</f>
        <v/>
      </c>
      <c r="CR163" s="39" t="str">
        <f>IF(P163="","",'Maquette CGRP indicé'!$I$38)</f>
        <v/>
      </c>
      <c r="CS163" s="39" t="str">
        <f>IF(Q163="","",'Maquette CGRP indicé'!$I$39)</f>
        <v/>
      </c>
      <c r="CT163" s="68"/>
      <c r="CU163" s="68"/>
      <c r="CV163" s="68"/>
      <c r="CW163" s="68"/>
      <c r="CX163" s="69"/>
      <c r="CY163" s="1">
        <f t="shared" si="24"/>
        <v>45452</v>
      </c>
      <c r="CZ163" s="1" t="str">
        <f t="shared" si="25"/>
        <v>20/05-07/07</v>
      </c>
      <c r="DA163" s="22" t="str">
        <f t="shared" si="26"/>
        <v/>
      </c>
      <c r="DB163" s="22" t="str">
        <f t="shared" si="27"/>
        <v/>
      </c>
      <c r="DC163" s="29" t="str">
        <f t="shared" si="28"/>
        <v/>
      </c>
      <c r="DD163" s="29" t="str">
        <f t="shared" si="29"/>
        <v/>
      </c>
      <c r="DE163" s="29" t="str">
        <f t="shared" si="30"/>
        <v/>
      </c>
    </row>
    <row r="164" spans="1:109">
      <c r="A164" s="9">
        <f t="shared" si="31"/>
        <v>45453</v>
      </c>
      <c r="B164" s="9" t="str">
        <f>IF(AND(formules!$K$29="sogarantykids",A164&gt;formules!$F$30),"",VLOOKUP(TEXT(A164,"jj/mm"),formules!B:C,2,FALSE))</f>
        <v>20/05-07/07</v>
      </c>
      <c r="C164" s="63" t="str">
        <f>IF(B164="","",IF(AND(A164&gt;'Maquette CGRP indicé'!$C$25-1,A164&lt;'Maquette CGRP indicé'!$D$25+1),"X",""))</f>
        <v/>
      </c>
      <c r="D164" s="63" t="str">
        <f>IF(B164="","",IF(AND(A164&gt;'Maquette CGRP indicé'!$C$26-1,A164&lt;'Maquette CGRP indicé'!$D$26+1),"X",""))</f>
        <v/>
      </c>
      <c r="E164" s="63" t="str">
        <f>IF(B164="","",IF(AND(A164&gt;'Maquette CGRP indicé'!$C$27-1,A164&lt;'Maquette CGRP indicé'!$D$27+1),"X",""))</f>
        <v/>
      </c>
      <c r="F164" s="63" t="str">
        <f>IF(B164="","",IF(AND(A164&gt;'Maquette CGRP indicé'!$C$28-1,A164&lt;'Maquette CGRP indicé'!$D$28+1),"X",""))</f>
        <v/>
      </c>
      <c r="G164" s="63" t="str">
        <f>IF(B164="","",IF(AND(A164&gt;'Maquette CGRP indicé'!$C$29-1,A164&lt;'Maquette CGRP indicé'!$D$29+1),"X",""))</f>
        <v/>
      </c>
      <c r="H164" s="63" t="str">
        <f>IF(B164="","",IF(AND(A164&gt;'Maquette CGRP indicé'!$C$30-1,A164&lt;'Maquette CGRP indicé'!$D$30+1),"X",""))</f>
        <v/>
      </c>
      <c r="I164" s="63" t="str">
        <f>IF(B164="","",IF(AND(A164&gt;'Maquette CGRP indicé'!$C$31-1,A164&lt;'Maquette CGRP indicé'!$D$31+1),"X",""))</f>
        <v/>
      </c>
      <c r="J164" s="63" t="str">
        <f>IF(B164="","",IF(AND(A164&gt;'Maquette CGRP indicé'!$C$32-1,A164&lt;'Maquette CGRP indicé'!$D$32+1),"X",""))</f>
        <v/>
      </c>
      <c r="K164" s="63" t="str">
        <f>IF(B164="","",IF(AND(A164&gt;'Maquette CGRP indicé'!$C$33-1,A164&lt;'Maquette CGRP indicé'!$D$33+1),"X",""))</f>
        <v/>
      </c>
      <c r="L164" s="63" t="str">
        <f>IF(B164="","",IF(AND(A164&gt;'Maquette CGRP indicé'!$C$34-1,A164&lt;'Maquette CGRP indicé'!$D$34+1),"X",""))</f>
        <v/>
      </c>
      <c r="M164" s="63" t="str">
        <f>IF(B164="","",IF(AND(A164&gt;'Maquette CGRP indicé'!$C$35-1,A164&lt;'Maquette CGRP indicé'!$D$35+1),"X",""))</f>
        <v/>
      </c>
      <c r="N164" s="63" t="str">
        <f>IF(B164="","",IF(AND(A164&gt;'Maquette CGRP indicé'!$C$36-1,A164&lt;'Maquette CGRP indicé'!$D$36+1),"X",""))</f>
        <v/>
      </c>
      <c r="O164" s="63" t="str">
        <f>IF(B164="","",IF(AND(A164&gt;'Maquette CGRP indicé'!$C$37-1,A164&lt;'Maquette CGRP indicé'!$D$37+1),"X",""))</f>
        <v/>
      </c>
      <c r="P164" s="63" t="str">
        <f>IF(B164="","",IF(AND(A164&gt;'Maquette CGRP indicé'!$C$38-1,A164&lt;'Maquette CGRP indicé'!$D$38+1),"X",""))</f>
        <v/>
      </c>
      <c r="Q164" s="63" t="str">
        <f>IF(B164="","",IF(AND(A164&gt;'Maquette CGRP indicé'!$C$39-1,A164&lt;'Maquette CGRP indicé'!$D$39+1),"X",""))</f>
        <v/>
      </c>
      <c r="W164" s="41" t="str">
        <f>IF(C164="","",'Maquette CGRP indicé'!$R$25)</f>
        <v/>
      </c>
      <c r="X164" s="42" t="str">
        <f>IF(D164="","",'Maquette CGRP indicé'!$R$26)</f>
        <v/>
      </c>
      <c r="Y164" s="42" t="str">
        <f>IF(E164="","",'Maquette CGRP indicé'!$R$27)</f>
        <v/>
      </c>
      <c r="Z164" s="42" t="str">
        <f>IF(F164="","",'Maquette CGRP indicé'!$R$28)</f>
        <v/>
      </c>
      <c r="AA164" s="42" t="str">
        <f>IF(G164="","",'Maquette CGRP indicé'!$R$29)</f>
        <v/>
      </c>
      <c r="AB164" s="42" t="str">
        <f>IF(H164="","",'Maquette CGRP indicé'!$R$30)</f>
        <v/>
      </c>
      <c r="AC164" s="42" t="str">
        <f>IF(I164="","",'Maquette CGRP indicé'!$R$31)</f>
        <v/>
      </c>
      <c r="AD164" s="42" t="str">
        <f>IF(J164="","",'Maquette CGRP indicé'!$R$32)</f>
        <v/>
      </c>
      <c r="AE164" s="42" t="str">
        <f>IF(K164="","",'Maquette CGRP indicé'!$R$33)</f>
        <v/>
      </c>
      <c r="AF164" s="42" t="str">
        <f>IF(L164="","",'Maquette CGRP indicé'!$R$34)</f>
        <v/>
      </c>
      <c r="AG164" s="42" t="str">
        <f>IF(M164="","",'Maquette CGRP indicé'!$R$35)</f>
        <v/>
      </c>
      <c r="AH164" s="42" t="str">
        <f>IF(N164="","",'Maquette CGRP indicé'!$R$36)</f>
        <v/>
      </c>
      <c r="AI164" s="42" t="str">
        <f>IF(O164="","",'Maquette CGRP indicé'!$R$37)</f>
        <v/>
      </c>
      <c r="AJ164" s="42" t="str">
        <f>IF(P164="","",'Maquette CGRP indicé'!$R$38)</f>
        <v/>
      </c>
      <c r="AK164" s="42" t="str">
        <f>IF(Q164="","",'Maquette CGRP indicé'!$R$39)</f>
        <v/>
      </c>
      <c r="AL164" s="64"/>
      <c r="AM164" s="64"/>
      <c r="AN164" s="64"/>
      <c r="AO164" s="64"/>
      <c r="AP164" s="65"/>
      <c r="AQ164" s="45" t="str">
        <f>IF(C164="","",'Maquette CGRP indicé'!$G$25)</f>
        <v/>
      </c>
      <c r="AR164" s="46" t="str">
        <f>IF(D164="","",'Maquette CGRP indicé'!$G$26)</f>
        <v/>
      </c>
      <c r="AS164" s="46" t="str">
        <f>IF(E164="","",'Maquette CGRP indicé'!$G$27)</f>
        <v/>
      </c>
      <c r="AT164" s="46" t="str">
        <f>IF(F164="","",'Maquette CGRP indicé'!$G$28)</f>
        <v/>
      </c>
      <c r="AU164" s="46" t="str">
        <f>IF(G164="","",'Maquette CGRP indicé'!$G$29)</f>
        <v/>
      </c>
      <c r="AV164" s="46" t="str">
        <f>IF(H164="","",'Maquette CGRP indicé'!$G$30)</f>
        <v/>
      </c>
      <c r="AW164" s="46" t="str">
        <f>IF(I164="","",'Maquette CGRP indicé'!$G$31)</f>
        <v/>
      </c>
      <c r="AX164" s="46" t="str">
        <f>IF(J164="","",'Maquette CGRP indicé'!$G$32)</f>
        <v/>
      </c>
      <c r="AY164" s="46" t="str">
        <f>IF(K164="","",'Maquette CGRP indicé'!$G$33)</f>
        <v/>
      </c>
      <c r="AZ164" s="46" t="str">
        <f>IF(L164="","",'Maquette CGRP indicé'!$G$34)</f>
        <v/>
      </c>
      <c r="BA164" s="46" t="str">
        <f>IF(M164="","",'Maquette CGRP indicé'!$G$35)</f>
        <v/>
      </c>
      <c r="BB164" s="46" t="str">
        <f>IF(N164="","",'Maquette CGRP indicé'!$G$36)</f>
        <v/>
      </c>
      <c r="BC164" s="46" t="str">
        <f>IF(O164="","",'Maquette CGRP indicé'!$G$37)</f>
        <v/>
      </c>
      <c r="BD164" s="46" t="str">
        <f>IF(P164="","",'Maquette CGRP indicé'!$G$38)</f>
        <v/>
      </c>
      <c r="BE164" s="46" t="str">
        <f>IF(Q164="","",'Maquette CGRP indicé'!$G$39)</f>
        <v/>
      </c>
      <c r="BF164" s="68"/>
      <c r="BG164" s="68"/>
      <c r="BH164" s="68"/>
      <c r="BI164" s="68"/>
      <c r="BJ164" s="69"/>
      <c r="BK164" s="48" t="str">
        <f>IF(C164="","",'Maquette CGRP indicé'!$H$25)</f>
        <v/>
      </c>
      <c r="BL164" s="49" t="str">
        <f>IF(D164="","",'Maquette CGRP indicé'!$H$26)</f>
        <v/>
      </c>
      <c r="BM164" s="49" t="str">
        <f>IF(E164="","",'Maquette CGRP indicé'!$H$27)</f>
        <v/>
      </c>
      <c r="BN164" s="49" t="str">
        <f>IF(F164="","",'Maquette CGRP indicé'!$H$28)</f>
        <v/>
      </c>
      <c r="BO164" s="49" t="str">
        <f>IF(G164="","",'Maquette CGRP indicé'!$H$29)</f>
        <v/>
      </c>
      <c r="BP164" s="49" t="str">
        <f>IF(H164="","",'Maquette CGRP indicé'!$H$30)</f>
        <v/>
      </c>
      <c r="BQ164" s="49" t="str">
        <f>IF(I164="","",'Maquette CGRP indicé'!$H$31)</f>
        <v/>
      </c>
      <c r="BR164" s="49" t="str">
        <f>IF(J164="","",'Maquette CGRP indicé'!$H$32)</f>
        <v/>
      </c>
      <c r="BS164" s="49" t="str">
        <f>IF(K164="","",'Maquette CGRP indicé'!$H$33)</f>
        <v/>
      </c>
      <c r="BT164" s="49" t="str">
        <f>IF(L164="","",'Maquette CGRP indicé'!$H$34)</f>
        <v/>
      </c>
      <c r="BU164" s="49" t="str">
        <f>IF(M164="","",'Maquette CGRP indicé'!$H$35)</f>
        <v/>
      </c>
      <c r="BV164" s="49" t="str">
        <f>IF(N164="","",'Maquette CGRP indicé'!$H$36)</f>
        <v/>
      </c>
      <c r="BW164" s="49" t="str">
        <f>IF(O164="","",'Maquette CGRP indicé'!$H$37)</f>
        <v/>
      </c>
      <c r="BX164" s="49" t="str">
        <f>IF(P164="","",'Maquette CGRP indicé'!$H$38)</f>
        <v/>
      </c>
      <c r="BY164" s="49" t="str">
        <f>IF(Q164="","",'Maquette CGRP indicé'!$H$39)</f>
        <v/>
      </c>
      <c r="BZ164" s="72"/>
      <c r="CA164" s="72"/>
      <c r="CB164" s="72"/>
      <c r="CC164" s="72"/>
      <c r="CD164" s="73"/>
      <c r="CE164" s="38" t="str">
        <f>IF(C164="","",'Maquette CGRP indicé'!$I$25)</f>
        <v/>
      </c>
      <c r="CF164" s="39" t="str">
        <f>IF(D164="","",'Maquette CGRP indicé'!$I$26)</f>
        <v/>
      </c>
      <c r="CG164" s="39" t="str">
        <f>IF(E164="","",'Maquette CGRP indicé'!$I$27)</f>
        <v/>
      </c>
      <c r="CH164" s="39" t="str">
        <f>IF(F164="","",'Maquette CGRP indicé'!$I$28)</f>
        <v/>
      </c>
      <c r="CI164" s="39" t="str">
        <f>IF(G164="","",'Maquette CGRP indicé'!$I$29)</f>
        <v/>
      </c>
      <c r="CJ164" s="39" t="str">
        <f>IF(H164="","",'Maquette CGRP indicé'!$I$30)</f>
        <v/>
      </c>
      <c r="CK164" s="39" t="str">
        <f>IF(I164="","",'Maquette CGRP indicé'!$I$31)</f>
        <v/>
      </c>
      <c r="CL164" s="39" t="str">
        <f>IF(J164="","",'Maquette CGRP indicé'!$I$32)</f>
        <v/>
      </c>
      <c r="CM164" s="39" t="str">
        <f>IF(K164="","",'Maquette CGRP indicé'!$I$33)</f>
        <v/>
      </c>
      <c r="CN164" s="39" t="str">
        <f>IF(L164="","",'Maquette CGRP indicé'!$I$34)</f>
        <v/>
      </c>
      <c r="CO164" s="39" t="str">
        <f>IF(M164="","",'Maquette CGRP indicé'!$I$35)</f>
        <v/>
      </c>
      <c r="CP164" s="39" t="str">
        <f>IF(N164="","",'Maquette CGRP indicé'!$I$36)</f>
        <v/>
      </c>
      <c r="CQ164" s="39" t="str">
        <f>IF(O164="","",'Maquette CGRP indicé'!$I$37)</f>
        <v/>
      </c>
      <c r="CR164" s="39" t="str">
        <f>IF(P164="","",'Maquette CGRP indicé'!$I$38)</f>
        <v/>
      </c>
      <c r="CS164" s="39" t="str">
        <f>IF(Q164="","",'Maquette CGRP indicé'!$I$39)</f>
        <v/>
      </c>
      <c r="CT164" s="68"/>
      <c r="CU164" s="68"/>
      <c r="CV164" s="68"/>
      <c r="CW164" s="68"/>
      <c r="CX164" s="69"/>
      <c r="CY164" s="1">
        <f t="shared" si="24"/>
        <v>45453</v>
      </c>
      <c r="CZ164" s="1" t="str">
        <f t="shared" si="25"/>
        <v>20/05-07/07</v>
      </c>
      <c r="DA164" s="22" t="str">
        <f t="shared" si="26"/>
        <v/>
      </c>
      <c r="DB164" s="22" t="str">
        <f t="shared" si="27"/>
        <v/>
      </c>
      <c r="DC164" s="29" t="str">
        <f t="shared" si="28"/>
        <v/>
      </c>
      <c r="DD164" s="29" t="str">
        <f t="shared" si="29"/>
        <v/>
      </c>
      <c r="DE164" s="29" t="str">
        <f t="shared" si="30"/>
        <v/>
      </c>
    </row>
    <row r="165" spans="1:109">
      <c r="A165" s="9">
        <f t="shared" si="31"/>
        <v>45454</v>
      </c>
      <c r="B165" s="9" t="str">
        <f>IF(AND(formules!$K$29="sogarantykids",A165&gt;formules!$F$30),"",VLOOKUP(TEXT(A165,"jj/mm"),formules!B:C,2,FALSE))</f>
        <v>20/05-07/07</v>
      </c>
      <c r="C165" s="63" t="str">
        <f>IF(B165="","",IF(AND(A165&gt;'Maquette CGRP indicé'!$C$25-1,A165&lt;'Maquette CGRP indicé'!$D$25+1),"X",""))</f>
        <v/>
      </c>
      <c r="D165" s="63" t="str">
        <f>IF(B165="","",IF(AND(A165&gt;'Maquette CGRP indicé'!$C$26-1,A165&lt;'Maquette CGRP indicé'!$D$26+1),"X",""))</f>
        <v/>
      </c>
      <c r="E165" s="63" t="str">
        <f>IF(B165="","",IF(AND(A165&gt;'Maquette CGRP indicé'!$C$27-1,A165&lt;'Maquette CGRP indicé'!$D$27+1),"X",""))</f>
        <v/>
      </c>
      <c r="F165" s="63" t="str">
        <f>IF(B165="","",IF(AND(A165&gt;'Maquette CGRP indicé'!$C$28-1,A165&lt;'Maquette CGRP indicé'!$D$28+1),"X",""))</f>
        <v/>
      </c>
      <c r="G165" s="63" t="str">
        <f>IF(B165="","",IF(AND(A165&gt;'Maquette CGRP indicé'!$C$29-1,A165&lt;'Maquette CGRP indicé'!$D$29+1),"X",""))</f>
        <v/>
      </c>
      <c r="H165" s="63" t="str">
        <f>IF(B165="","",IF(AND(A165&gt;'Maquette CGRP indicé'!$C$30-1,A165&lt;'Maquette CGRP indicé'!$D$30+1),"X",""))</f>
        <v/>
      </c>
      <c r="I165" s="63" t="str">
        <f>IF(B165="","",IF(AND(A165&gt;'Maquette CGRP indicé'!$C$31-1,A165&lt;'Maquette CGRP indicé'!$D$31+1),"X",""))</f>
        <v/>
      </c>
      <c r="J165" s="63" t="str">
        <f>IF(B165="","",IF(AND(A165&gt;'Maquette CGRP indicé'!$C$32-1,A165&lt;'Maquette CGRP indicé'!$D$32+1),"X",""))</f>
        <v/>
      </c>
      <c r="K165" s="63" t="str">
        <f>IF(B165="","",IF(AND(A165&gt;'Maquette CGRP indicé'!$C$33-1,A165&lt;'Maquette CGRP indicé'!$D$33+1),"X",""))</f>
        <v/>
      </c>
      <c r="L165" s="63" t="str">
        <f>IF(B165="","",IF(AND(A165&gt;'Maquette CGRP indicé'!$C$34-1,A165&lt;'Maquette CGRP indicé'!$D$34+1),"X",""))</f>
        <v/>
      </c>
      <c r="M165" s="63" t="str">
        <f>IF(B165="","",IF(AND(A165&gt;'Maquette CGRP indicé'!$C$35-1,A165&lt;'Maquette CGRP indicé'!$D$35+1),"X",""))</f>
        <v/>
      </c>
      <c r="N165" s="63" t="str">
        <f>IF(B165="","",IF(AND(A165&gt;'Maquette CGRP indicé'!$C$36-1,A165&lt;'Maquette CGRP indicé'!$D$36+1),"X",""))</f>
        <v/>
      </c>
      <c r="O165" s="63" t="str">
        <f>IF(B165="","",IF(AND(A165&gt;'Maquette CGRP indicé'!$C$37-1,A165&lt;'Maquette CGRP indicé'!$D$37+1),"X",""))</f>
        <v/>
      </c>
      <c r="P165" s="63" t="str">
        <f>IF(B165="","",IF(AND(A165&gt;'Maquette CGRP indicé'!$C$38-1,A165&lt;'Maquette CGRP indicé'!$D$38+1),"X",""))</f>
        <v/>
      </c>
      <c r="Q165" s="63" t="str">
        <f>IF(B165="","",IF(AND(A165&gt;'Maquette CGRP indicé'!$C$39-1,A165&lt;'Maquette CGRP indicé'!$D$39+1),"X",""))</f>
        <v/>
      </c>
      <c r="W165" s="41" t="str">
        <f>IF(C165="","",'Maquette CGRP indicé'!$R$25)</f>
        <v/>
      </c>
      <c r="X165" s="42" t="str">
        <f>IF(D165="","",'Maquette CGRP indicé'!$R$26)</f>
        <v/>
      </c>
      <c r="Y165" s="42" t="str">
        <f>IF(E165="","",'Maquette CGRP indicé'!$R$27)</f>
        <v/>
      </c>
      <c r="Z165" s="42" t="str">
        <f>IF(F165="","",'Maquette CGRP indicé'!$R$28)</f>
        <v/>
      </c>
      <c r="AA165" s="42" t="str">
        <f>IF(G165="","",'Maquette CGRP indicé'!$R$29)</f>
        <v/>
      </c>
      <c r="AB165" s="42" t="str">
        <f>IF(H165="","",'Maquette CGRP indicé'!$R$30)</f>
        <v/>
      </c>
      <c r="AC165" s="42" t="str">
        <f>IF(I165="","",'Maquette CGRP indicé'!$R$31)</f>
        <v/>
      </c>
      <c r="AD165" s="42" t="str">
        <f>IF(J165="","",'Maquette CGRP indicé'!$R$32)</f>
        <v/>
      </c>
      <c r="AE165" s="42" t="str">
        <f>IF(K165="","",'Maquette CGRP indicé'!$R$33)</f>
        <v/>
      </c>
      <c r="AF165" s="42" t="str">
        <f>IF(L165="","",'Maquette CGRP indicé'!$R$34)</f>
        <v/>
      </c>
      <c r="AG165" s="42" t="str">
        <f>IF(M165="","",'Maquette CGRP indicé'!$R$35)</f>
        <v/>
      </c>
      <c r="AH165" s="42" t="str">
        <f>IF(N165="","",'Maquette CGRP indicé'!$R$36)</f>
        <v/>
      </c>
      <c r="AI165" s="42" t="str">
        <f>IF(O165="","",'Maquette CGRP indicé'!$R$37)</f>
        <v/>
      </c>
      <c r="AJ165" s="42" t="str">
        <f>IF(P165="","",'Maquette CGRP indicé'!$R$38)</f>
        <v/>
      </c>
      <c r="AK165" s="42" t="str">
        <f>IF(Q165="","",'Maquette CGRP indicé'!$R$39)</f>
        <v/>
      </c>
      <c r="AL165" s="64"/>
      <c r="AM165" s="64"/>
      <c r="AN165" s="64"/>
      <c r="AO165" s="64"/>
      <c r="AP165" s="65"/>
      <c r="AQ165" s="45" t="str">
        <f>IF(C165="","",'Maquette CGRP indicé'!$G$25)</f>
        <v/>
      </c>
      <c r="AR165" s="46" t="str">
        <f>IF(D165="","",'Maquette CGRP indicé'!$G$26)</f>
        <v/>
      </c>
      <c r="AS165" s="46" t="str">
        <f>IF(E165="","",'Maquette CGRP indicé'!$G$27)</f>
        <v/>
      </c>
      <c r="AT165" s="46" t="str">
        <f>IF(F165="","",'Maquette CGRP indicé'!$G$28)</f>
        <v/>
      </c>
      <c r="AU165" s="46" t="str">
        <f>IF(G165="","",'Maquette CGRP indicé'!$G$29)</f>
        <v/>
      </c>
      <c r="AV165" s="46" t="str">
        <f>IF(H165="","",'Maquette CGRP indicé'!$G$30)</f>
        <v/>
      </c>
      <c r="AW165" s="46" t="str">
        <f>IF(I165="","",'Maquette CGRP indicé'!$G$31)</f>
        <v/>
      </c>
      <c r="AX165" s="46" t="str">
        <f>IF(J165="","",'Maquette CGRP indicé'!$G$32)</f>
        <v/>
      </c>
      <c r="AY165" s="46" t="str">
        <f>IF(K165="","",'Maquette CGRP indicé'!$G$33)</f>
        <v/>
      </c>
      <c r="AZ165" s="46" t="str">
        <f>IF(L165="","",'Maquette CGRP indicé'!$G$34)</f>
        <v/>
      </c>
      <c r="BA165" s="46" t="str">
        <f>IF(M165="","",'Maquette CGRP indicé'!$G$35)</f>
        <v/>
      </c>
      <c r="BB165" s="46" t="str">
        <f>IF(N165="","",'Maquette CGRP indicé'!$G$36)</f>
        <v/>
      </c>
      <c r="BC165" s="46" t="str">
        <f>IF(O165="","",'Maquette CGRP indicé'!$G$37)</f>
        <v/>
      </c>
      <c r="BD165" s="46" t="str">
        <f>IF(P165="","",'Maquette CGRP indicé'!$G$38)</f>
        <v/>
      </c>
      <c r="BE165" s="46" t="str">
        <f>IF(Q165="","",'Maquette CGRP indicé'!$G$39)</f>
        <v/>
      </c>
      <c r="BF165" s="68"/>
      <c r="BG165" s="68"/>
      <c r="BH165" s="68"/>
      <c r="BI165" s="68"/>
      <c r="BJ165" s="69"/>
      <c r="BK165" s="48" t="str">
        <f>IF(C165="","",'Maquette CGRP indicé'!$H$25)</f>
        <v/>
      </c>
      <c r="BL165" s="49" t="str">
        <f>IF(D165="","",'Maquette CGRP indicé'!$H$26)</f>
        <v/>
      </c>
      <c r="BM165" s="49" t="str">
        <f>IF(E165="","",'Maquette CGRP indicé'!$H$27)</f>
        <v/>
      </c>
      <c r="BN165" s="49" t="str">
        <f>IF(F165="","",'Maquette CGRP indicé'!$H$28)</f>
        <v/>
      </c>
      <c r="BO165" s="49" t="str">
        <f>IF(G165="","",'Maquette CGRP indicé'!$H$29)</f>
        <v/>
      </c>
      <c r="BP165" s="49" t="str">
        <f>IF(H165="","",'Maquette CGRP indicé'!$H$30)</f>
        <v/>
      </c>
      <c r="BQ165" s="49" t="str">
        <f>IF(I165="","",'Maquette CGRP indicé'!$H$31)</f>
        <v/>
      </c>
      <c r="BR165" s="49" t="str">
        <f>IF(J165="","",'Maquette CGRP indicé'!$H$32)</f>
        <v/>
      </c>
      <c r="BS165" s="49" t="str">
        <f>IF(K165="","",'Maquette CGRP indicé'!$H$33)</f>
        <v/>
      </c>
      <c r="BT165" s="49" t="str">
        <f>IF(L165="","",'Maquette CGRP indicé'!$H$34)</f>
        <v/>
      </c>
      <c r="BU165" s="49" t="str">
        <f>IF(M165="","",'Maquette CGRP indicé'!$H$35)</f>
        <v/>
      </c>
      <c r="BV165" s="49" t="str">
        <f>IF(N165="","",'Maquette CGRP indicé'!$H$36)</f>
        <v/>
      </c>
      <c r="BW165" s="49" t="str">
        <f>IF(O165="","",'Maquette CGRP indicé'!$H$37)</f>
        <v/>
      </c>
      <c r="BX165" s="49" t="str">
        <f>IF(P165="","",'Maquette CGRP indicé'!$H$38)</f>
        <v/>
      </c>
      <c r="BY165" s="49" t="str">
        <f>IF(Q165="","",'Maquette CGRP indicé'!$H$39)</f>
        <v/>
      </c>
      <c r="BZ165" s="72"/>
      <c r="CA165" s="72"/>
      <c r="CB165" s="72"/>
      <c r="CC165" s="72"/>
      <c r="CD165" s="73"/>
      <c r="CE165" s="38" t="str">
        <f>IF(C165="","",'Maquette CGRP indicé'!$I$25)</f>
        <v/>
      </c>
      <c r="CF165" s="39" t="str">
        <f>IF(D165="","",'Maquette CGRP indicé'!$I$26)</f>
        <v/>
      </c>
      <c r="CG165" s="39" t="str">
        <f>IF(E165="","",'Maquette CGRP indicé'!$I$27)</f>
        <v/>
      </c>
      <c r="CH165" s="39" t="str">
        <f>IF(F165="","",'Maquette CGRP indicé'!$I$28)</f>
        <v/>
      </c>
      <c r="CI165" s="39" t="str">
        <f>IF(G165="","",'Maquette CGRP indicé'!$I$29)</f>
        <v/>
      </c>
      <c r="CJ165" s="39" t="str">
        <f>IF(H165="","",'Maquette CGRP indicé'!$I$30)</f>
        <v/>
      </c>
      <c r="CK165" s="39" t="str">
        <f>IF(I165="","",'Maquette CGRP indicé'!$I$31)</f>
        <v/>
      </c>
      <c r="CL165" s="39" t="str">
        <f>IF(J165="","",'Maquette CGRP indicé'!$I$32)</f>
        <v/>
      </c>
      <c r="CM165" s="39" t="str">
        <f>IF(K165="","",'Maquette CGRP indicé'!$I$33)</f>
        <v/>
      </c>
      <c r="CN165" s="39" t="str">
        <f>IF(L165="","",'Maquette CGRP indicé'!$I$34)</f>
        <v/>
      </c>
      <c r="CO165" s="39" t="str">
        <f>IF(M165="","",'Maquette CGRP indicé'!$I$35)</f>
        <v/>
      </c>
      <c r="CP165" s="39" t="str">
        <f>IF(N165="","",'Maquette CGRP indicé'!$I$36)</f>
        <v/>
      </c>
      <c r="CQ165" s="39" t="str">
        <f>IF(O165="","",'Maquette CGRP indicé'!$I$37)</f>
        <v/>
      </c>
      <c r="CR165" s="39" t="str">
        <f>IF(P165="","",'Maquette CGRP indicé'!$I$38)</f>
        <v/>
      </c>
      <c r="CS165" s="39" t="str">
        <f>IF(Q165="","",'Maquette CGRP indicé'!$I$39)</f>
        <v/>
      </c>
      <c r="CT165" s="68"/>
      <c r="CU165" s="68"/>
      <c r="CV165" s="68"/>
      <c r="CW165" s="68"/>
      <c r="CX165" s="69"/>
      <c r="CY165" s="1">
        <f t="shared" si="24"/>
        <v>45454</v>
      </c>
      <c r="CZ165" s="1" t="str">
        <f t="shared" si="25"/>
        <v>20/05-07/07</v>
      </c>
      <c r="DA165" s="22" t="str">
        <f t="shared" si="26"/>
        <v/>
      </c>
      <c r="DB165" s="22" t="str">
        <f t="shared" si="27"/>
        <v/>
      </c>
      <c r="DC165" s="29" t="str">
        <f t="shared" si="28"/>
        <v/>
      </c>
      <c r="DD165" s="29" t="str">
        <f t="shared" si="29"/>
        <v/>
      </c>
      <c r="DE165" s="29" t="str">
        <f t="shared" si="30"/>
        <v/>
      </c>
    </row>
    <row r="166" spans="1:109">
      <c r="A166" s="9">
        <f t="shared" si="31"/>
        <v>45455</v>
      </c>
      <c r="B166" s="9" t="str">
        <f>IF(AND(formules!$K$29="sogarantykids",A166&gt;formules!$F$30),"",VLOOKUP(TEXT(A166,"jj/mm"),formules!B:C,2,FALSE))</f>
        <v>20/05-07/07</v>
      </c>
      <c r="C166" s="63" t="str">
        <f>IF(B166="","",IF(AND(A166&gt;'Maquette CGRP indicé'!$C$25-1,A166&lt;'Maquette CGRP indicé'!$D$25+1),"X",""))</f>
        <v/>
      </c>
      <c r="D166" s="63" t="str">
        <f>IF(B166="","",IF(AND(A166&gt;'Maquette CGRP indicé'!$C$26-1,A166&lt;'Maquette CGRP indicé'!$D$26+1),"X",""))</f>
        <v/>
      </c>
      <c r="E166" s="63" t="str">
        <f>IF(B166="","",IF(AND(A166&gt;'Maquette CGRP indicé'!$C$27-1,A166&lt;'Maquette CGRP indicé'!$D$27+1),"X",""))</f>
        <v/>
      </c>
      <c r="F166" s="63" t="str">
        <f>IF(B166="","",IF(AND(A166&gt;'Maquette CGRP indicé'!$C$28-1,A166&lt;'Maquette CGRP indicé'!$D$28+1),"X",""))</f>
        <v/>
      </c>
      <c r="G166" s="63" t="str">
        <f>IF(B166="","",IF(AND(A166&gt;'Maquette CGRP indicé'!$C$29-1,A166&lt;'Maquette CGRP indicé'!$D$29+1),"X",""))</f>
        <v/>
      </c>
      <c r="H166" s="63" t="str">
        <f>IF(B166="","",IF(AND(A166&gt;'Maquette CGRP indicé'!$C$30-1,A166&lt;'Maquette CGRP indicé'!$D$30+1),"X",""))</f>
        <v/>
      </c>
      <c r="I166" s="63" t="str">
        <f>IF(B166="","",IF(AND(A166&gt;'Maquette CGRP indicé'!$C$31-1,A166&lt;'Maquette CGRP indicé'!$D$31+1),"X",""))</f>
        <v/>
      </c>
      <c r="J166" s="63" t="str">
        <f>IF(B166="","",IF(AND(A166&gt;'Maquette CGRP indicé'!$C$32-1,A166&lt;'Maquette CGRP indicé'!$D$32+1),"X",""))</f>
        <v/>
      </c>
      <c r="K166" s="63" t="str">
        <f>IF(B166="","",IF(AND(A166&gt;'Maquette CGRP indicé'!$C$33-1,A166&lt;'Maquette CGRP indicé'!$D$33+1),"X",""))</f>
        <v/>
      </c>
      <c r="L166" s="63" t="str">
        <f>IF(B166="","",IF(AND(A166&gt;'Maquette CGRP indicé'!$C$34-1,A166&lt;'Maquette CGRP indicé'!$D$34+1),"X",""))</f>
        <v/>
      </c>
      <c r="M166" s="63" t="str">
        <f>IF(B166="","",IF(AND(A166&gt;'Maquette CGRP indicé'!$C$35-1,A166&lt;'Maquette CGRP indicé'!$D$35+1),"X",""))</f>
        <v/>
      </c>
      <c r="N166" s="63" t="str">
        <f>IF(B166="","",IF(AND(A166&gt;'Maquette CGRP indicé'!$C$36-1,A166&lt;'Maquette CGRP indicé'!$D$36+1),"X",""))</f>
        <v/>
      </c>
      <c r="O166" s="63" t="str">
        <f>IF(B166="","",IF(AND(A166&gt;'Maquette CGRP indicé'!$C$37-1,A166&lt;'Maquette CGRP indicé'!$D$37+1),"X",""))</f>
        <v/>
      </c>
      <c r="P166" s="63" t="str">
        <f>IF(B166="","",IF(AND(A166&gt;'Maquette CGRP indicé'!$C$38-1,A166&lt;'Maquette CGRP indicé'!$D$38+1),"X",""))</f>
        <v/>
      </c>
      <c r="Q166" s="63" t="str">
        <f>IF(B166="","",IF(AND(A166&gt;'Maquette CGRP indicé'!$C$39-1,A166&lt;'Maquette CGRP indicé'!$D$39+1),"X",""))</f>
        <v/>
      </c>
      <c r="W166" s="41" t="str">
        <f>IF(C166="","",'Maquette CGRP indicé'!$R$25)</f>
        <v/>
      </c>
      <c r="X166" s="42" t="str">
        <f>IF(D166="","",'Maquette CGRP indicé'!$R$26)</f>
        <v/>
      </c>
      <c r="Y166" s="42" t="str">
        <f>IF(E166="","",'Maquette CGRP indicé'!$R$27)</f>
        <v/>
      </c>
      <c r="Z166" s="42" t="str">
        <f>IF(F166="","",'Maquette CGRP indicé'!$R$28)</f>
        <v/>
      </c>
      <c r="AA166" s="42" t="str">
        <f>IF(G166="","",'Maquette CGRP indicé'!$R$29)</f>
        <v/>
      </c>
      <c r="AB166" s="42" t="str">
        <f>IF(H166="","",'Maquette CGRP indicé'!$R$30)</f>
        <v/>
      </c>
      <c r="AC166" s="42" t="str">
        <f>IF(I166="","",'Maquette CGRP indicé'!$R$31)</f>
        <v/>
      </c>
      <c r="AD166" s="42" t="str">
        <f>IF(J166="","",'Maquette CGRP indicé'!$R$32)</f>
        <v/>
      </c>
      <c r="AE166" s="42" t="str">
        <f>IF(K166="","",'Maquette CGRP indicé'!$R$33)</f>
        <v/>
      </c>
      <c r="AF166" s="42" t="str">
        <f>IF(L166="","",'Maquette CGRP indicé'!$R$34)</f>
        <v/>
      </c>
      <c r="AG166" s="42" t="str">
        <f>IF(M166="","",'Maquette CGRP indicé'!$R$35)</f>
        <v/>
      </c>
      <c r="AH166" s="42" t="str">
        <f>IF(N166="","",'Maquette CGRP indicé'!$R$36)</f>
        <v/>
      </c>
      <c r="AI166" s="42" t="str">
        <f>IF(O166="","",'Maquette CGRP indicé'!$R$37)</f>
        <v/>
      </c>
      <c r="AJ166" s="42" t="str">
        <f>IF(P166="","",'Maquette CGRP indicé'!$R$38)</f>
        <v/>
      </c>
      <c r="AK166" s="42" t="str">
        <f>IF(Q166="","",'Maquette CGRP indicé'!$R$39)</f>
        <v/>
      </c>
      <c r="AL166" s="64"/>
      <c r="AM166" s="64"/>
      <c r="AN166" s="64"/>
      <c r="AO166" s="64"/>
      <c r="AP166" s="65"/>
      <c r="AQ166" s="45" t="str">
        <f>IF(C166="","",'Maquette CGRP indicé'!$G$25)</f>
        <v/>
      </c>
      <c r="AR166" s="46" t="str">
        <f>IF(D166="","",'Maquette CGRP indicé'!$G$26)</f>
        <v/>
      </c>
      <c r="AS166" s="46" t="str">
        <f>IF(E166="","",'Maquette CGRP indicé'!$G$27)</f>
        <v/>
      </c>
      <c r="AT166" s="46" t="str">
        <f>IF(F166="","",'Maquette CGRP indicé'!$G$28)</f>
        <v/>
      </c>
      <c r="AU166" s="46" t="str">
        <f>IF(G166="","",'Maquette CGRP indicé'!$G$29)</f>
        <v/>
      </c>
      <c r="AV166" s="46" t="str">
        <f>IF(H166="","",'Maquette CGRP indicé'!$G$30)</f>
        <v/>
      </c>
      <c r="AW166" s="46" t="str">
        <f>IF(I166="","",'Maquette CGRP indicé'!$G$31)</f>
        <v/>
      </c>
      <c r="AX166" s="46" t="str">
        <f>IF(J166="","",'Maquette CGRP indicé'!$G$32)</f>
        <v/>
      </c>
      <c r="AY166" s="46" t="str">
        <f>IF(K166="","",'Maquette CGRP indicé'!$G$33)</f>
        <v/>
      </c>
      <c r="AZ166" s="46" t="str">
        <f>IF(L166="","",'Maquette CGRP indicé'!$G$34)</f>
        <v/>
      </c>
      <c r="BA166" s="46" t="str">
        <f>IF(M166="","",'Maquette CGRP indicé'!$G$35)</f>
        <v/>
      </c>
      <c r="BB166" s="46" t="str">
        <f>IF(N166="","",'Maquette CGRP indicé'!$G$36)</f>
        <v/>
      </c>
      <c r="BC166" s="46" t="str">
        <f>IF(O166="","",'Maquette CGRP indicé'!$G$37)</f>
        <v/>
      </c>
      <c r="BD166" s="46" t="str">
        <f>IF(P166="","",'Maquette CGRP indicé'!$G$38)</f>
        <v/>
      </c>
      <c r="BE166" s="46" t="str">
        <f>IF(Q166="","",'Maquette CGRP indicé'!$G$39)</f>
        <v/>
      </c>
      <c r="BF166" s="68"/>
      <c r="BG166" s="68"/>
      <c r="BH166" s="68"/>
      <c r="BI166" s="68"/>
      <c r="BJ166" s="69"/>
      <c r="BK166" s="48" t="str">
        <f>IF(C166="","",'Maquette CGRP indicé'!$H$25)</f>
        <v/>
      </c>
      <c r="BL166" s="49" t="str">
        <f>IF(D166="","",'Maquette CGRP indicé'!$H$26)</f>
        <v/>
      </c>
      <c r="BM166" s="49" t="str">
        <f>IF(E166="","",'Maquette CGRP indicé'!$H$27)</f>
        <v/>
      </c>
      <c r="BN166" s="49" t="str">
        <f>IF(F166="","",'Maquette CGRP indicé'!$H$28)</f>
        <v/>
      </c>
      <c r="BO166" s="49" t="str">
        <f>IF(G166="","",'Maquette CGRP indicé'!$H$29)</f>
        <v/>
      </c>
      <c r="BP166" s="49" t="str">
        <f>IF(H166="","",'Maquette CGRP indicé'!$H$30)</f>
        <v/>
      </c>
      <c r="BQ166" s="49" t="str">
        <f>IF(I166="","",'Maquette CGRP indicé'!$H$31)</f>
        <v/>
      </c>
      <c r="BR166" s="49" t="str">
        <f>IF(J166="","",'Maquette CGRP indicé'!$H$32)</f>
        <v/>
      </c>
      <c r="BS166" s="49" t="str">
        <f>IF(K166="","",'Maquette CGRP indicé'!$H$33)</f>
        <v/>
      </c>
      <c r="BT166" s="49" t="str">
        <f>IF(L166="","",'Maquette CGRP indicé'!$H$34)</f>
        <v/>
      </c>
      <c r="BU166" s="49" t="str">
        <f>IF(M166="","",'Maquette CGRP indicé'!$H$35)</f>
        <v/>
      </c>
      <c r="BV166" s="49" t="str">
        <f>IF(N166="","",'Maquette CGRP indicé'!$H$36)</f>
        <v/>
      </c>
      <c r="BW166" s="49" t="str">
        <f>IF(O166="","",'Maquette CGRP indicé'!$H$37)</f>
        <v/>
      </c>
      <c r="BX166" s="49" t="str">
        <f>IF(P166="","",'Maquette CGRP indicé'!$H$38)</f>
        <v/>
      </c>
      <c r="BY166" s="49" t="str">
        <f>IF(Q166="","",'Maquette CGRP indicé'!$H$39)</f>
        <v/>
      </c>
      <c r="BZ166" s="72"/>
      <c r="CA166" s="72"/>
      <c r="CB166" s="72"/>
      <c r="CC166" s="72"/>
      <c r="CD166" s="73"/>
      <c r="CE166" s="38" t="str">
        <f>IF(C166="","",'Maquette CGRP indicé'!$I$25)</f>
        <v/>
      </c>
      <c r="CF166" s="39" t="str">
        <f>IF(D166="","",'Maquette CGRP indicé'!$I$26)</f>
        <v/>
      </c>
      <c r="CG166" s="39" t="str">
        <f>IF(E166="","",'Maquette CGRP indicé'!$I$27)</f>
        <v/>
      </c>
      <c r="CH166" s="39" t="str">
        <f>IF(F166="","",'Maquette CGRP indicé'!$I$28)</f>
        <v/>
      </c>
      <c r="CI166" s="39" t="str">
        <f>IF(G166="","",'Maquette CGRP indicé'!$I$29)</f>
        <v/>
      </c>
      <c r="CJ166" s="39" t="str">
        <f>IF(H166="","",'Maquette CGRP indicé'!$I$30)</f>
        <v/>
      </c>
      <c r="CK166" s="39" t="str">
        <f>IF(I166="","",'Maquette CGRP indicé'!$I$31)</f>
        <v/>
      </c>
      <c r="CL166" s="39" t="str">
        <f>IF(J166="","",'Maquette CGRP indicé'!$I$32)</f>
        <v/>
      </c>
      <c r="CM166" s="39" t="str">
        <f>IF(K166="","",'Maquette CGRP indicé'!$I$33)</f>
        <v/>
      </c>
      <c r="CN166" s="39" t="str">
        <f>IF(L166="","",'Maquette CGRP indicé'!$I$34)</f>
        <v/>
      </c>
      <c r="CO166" s="39" t="str">
        <f>IF(M166="","",'Maquette CGRP indicé'!$I$35)</f>
        <v/>
      </c>
      <c r="CP166" s="39" t="str">
        <f>IF(N166="","",'Maquette CGRP indicé'!$I$36)</f>
        <v/>
      </c>
      <c r="CQ166" s="39" t="str">
        <f>IF(O166="","",'Maquette CGRP indicé'!$I$37)</f>
        <v/>
      </c>
      <c r="CR166" s="39" t="str">
        <f>IF(P166="","",'Maquette CGRP indicé'!$I$38)</f>
        <v/>
      </c>
      <c r="CS166" s="39" t="str">
        <f>IF(Q166="","",'Maquette CGRP indicé'!$I$39)</f>
        <v/>
      </c>
      <c r="CT166" s="68"/>
      <c r="CU166" s="68"/>
      <c r="CV166" s="68"/>
      <c r="CW166" s="68"/>
      <c r="CX166" s="69"/>
      <c r="CY166" s="1">
        <f t="shared" si="24"/>
        <v>45455</v>
      </c>
      <c r="CZ166" s="1" t="str">
        <f t="shared" si="25"/>
        <v>20/05-07/07</v>
      </c>
      <c r="DA166" s="22" t="str">
        <f t="shared" si="26"/>
        <v/>
      </c>
      <c r="DB166" s="22" t="str">
        <f t="shared" si="27"/>
        <v/>
      </c>
      <c r="DC166" s="29" t="str">
        <f t="shared" si="28"/>
        <v/>
      </c>
      <c r="DD166" s="29" t="str">
        <f t="shared" si="29"/>
        <v/>
      </c>
      <c r="DE166" s="29" t="str">
        <f t="shared" si="30"/>
        <v/>
      </c>
    </row>
    <row r="167" spans="1:109">
      <c r="A167" s="9">
        <f t="shared" si="31"/>
        <v>45456</v>
      </c>
      <c r="B167" s="9" t="str">
        <f>IF(AND(formules!$K$29="sogarantykids",A167&gt;formules!$F$30),"",VLOOKUP(TEXT(A167,"jj/mm"),formules!B:C,2,FALSE))</f>
        <v>20/05-07/07</v>
      </c>
      <c r="C167" s="63" t="str">
        <f>IF(B167="","",IF(AND(A167&gt;'Maquette CGRP indicé'!$C$25-1,A167&lt;'Maquette CGRP indicé'!$D$25+1),"X",""))</f>
        <v/>
      </c>
      <c r="D167" s="63" t="str">
        <f>IF(B167="","",IF(AND(A167&gt;'Maquette CGRP indicé'!$C$26-1,A167&lt;'Maquette CGRP indicé'!$D$26+1),"X",""))</f>
        <v/>
      </c>
      <c r="E167" s="63" t="str">
        <f>IF(B167="","",IF(AND(A167&gt;'Maquette CGRP indicé'!$C$27-1,A167&lt;'Maquette CGRP indicé'!$D$27+1),"X",""))</f>
        <v/>
      </c>
      <c r="F167" s="63" t="str">
        <f>IF(B167="","",IF(AND(A167&gt;'Maquette CGRP indicé'!$C$28-1,A167&lt;'Maquette CGRP indicé'!$D$28+1),"X",""))</f>
        <v/>
      </c>
      <c r="G167" s="63" t="str">
        <f>IF(B167="","",IF(AND(A167&gt;'Maquette CGRP indicé'!$C$29-1,A167&lt;'Maquette CGRP indicé'!$D$29+1),"X",""))</f>
        <v/>
      </c>
      <c r="H167" s="63" t="str">
        <f>IF(B167="","",IF(AND(A167&gt;'Maquette CGRP indicé'!$C$30-1,A167&lt;'Maquette CGRP indicé'!$D$30+1),"X",""))</f>
        <v/>
      </c>
      <c r="I167" s="63" t="str">
        <f>IF(B167="","",IF(AND(A167&gt;'Maquette CGRP indicé'!$C$31-1,A167&lt;'Maquette CGRP indicé'!$D$31+1),"X",""))</f>
        <v/>
      </c>
      <c r="J167" s="63" t="str">
        <f>IF(B167="","",IF(AND(A167&gt;'Maquette CGRP indicé'!$C$32-1,A167&lt;'Maquette CGRP indicé'!$D$32+1),"X",""))</f>
        <v/>
      </c>
      <c r="K167" s="63" t="str">
        <f>IF(B167="","",IF(AND(A167&gt;'Maquette CGRP indicé'!$C$33-1,A167&lt;'Maquette CGRP indicé'!$D$33+1),"X",""))</f>
        <v/>
      </c>
      <c r="L167" s="63" t="str">
        <f>IF(B167="","",IF(AND(A167&gt;'Maquette CGRP indicé'!$C$34-1,A167&lt;'Maquette CGRP indicé'!$D$34+1),"X",""))</f>
        <v/>
      </c>
      <c r="M167" s="63" t="str">
        <f>IF(B167="","",IF(AND(A167&gt;'Maquette CGRP indicé'!$C$35-1,A167&lt;'Maquette CGRP indicé'!$D$35+1),"X",""))</f>
        <v/>
      </c>
      <c r="N167" s="63" t="str">
        <f>IF(B167="","",IF(AND(A167&gt;'Maquette CGRP indicé'!$C$36-1,A167&lt;'Maquette CGRP indicé'!$D$36+1),"X",""))</f>
        <v/>
      </c>
      <c r="O167" s="63" t="str">
        <f>IF(B167="","",IF(AND(A167&gt;'Maquette CGRP indicé'!$C$37-1,A167&lt;'Maquette CGRP indicé'!$D$37+1),"X",""))</f>
        <v/>
      </c>
      <c r="P167" s="63" t="str">
        <f>IF(B167="","",IF(AND(A167&gt;'Maquette CGRP indicé'!$C$38-1,A167&lt;'Maquette CGRP indicé'!$D$38+1),"X",""))</f>
        <v/>
      </c>
      <c r="Q167" s="63" t="str">
        <f>IF(B167="","",IF(AND(A167&gt;'Maquette CGRP indicé'!$C$39-1,A167&lt;'Maquette CGRP indicé'!$D$39+1),"X",""))</f>
        <v/>
      </c>
      <c r="W167" s="41" t="str">
        <f>IF(C167="","",'Maquette CGRP indicé'!$R$25)</f>
        <v/>
      </c>
      <c r="X167" s="42" t="str">
        <f>IF(D167="","",'Maquette CGRP indicé'!$R$26)</f>
        <v/>
      </c>
      <c r="Y167" s="42" t="str">
        <f>IF(E167="","",'Maquette CGRP indicé'!$R$27)</f>
        <v/>
      </c>
      <c r="Z167" s="42" t="str">
        <f>IF(F167="","",'Maquette CGRP indicé'!$R$28)</f>
        <v/>
      </c>
      <c r="AA167" s="42" t="str">
        <f>IF(G167="","",'Maquette CGRP indicé'!$R$29)</f>
        <v/>
      </c>
      <c r="AB167" s="42" t="str">
        <f>IF(H167="","",'Maquette CGRP indicé'!$R$30)</f>
        <v/>
      </c>
      <c r="AC167" s="42" t="str">
        <f>IF(I167="","",'Maquette CGRP indicé'!$R$31)</f>
        <v/>
      </c>
      <c r="AD167" s="42" t="str">
        <f>IF(J167="","",'Maquette CGRP indicé'!$R$32)</f>
        <v/>
      </c>
      <c r="AE167" s="42" t="str">
        <f>IF(K167="","",'Maquette CGRP indicé'!$R$33)</f>
        <v/>
      </c>
      <c r="AF167" s="42" t="str">
        <f>IF(L167="","",'Maquette CGRP indicé'!$R$34)</f>
        <v/>
      </c>
      <c r="AG167" s="42" t="str">
        <f>IF(M167="","",'Maquette CGRP indicé'!$R$35)</f>
        <v/>
      </c>
      <c r="AH167" s="42" t="str">
        <f>IF(N167="","",'Maquette CGRP indicé'!$R$36)</f>
        <v/>
      </c>
      <c r="AI167" s="42" t="str">
        <f>IF(O167="","",'Maquette CGRP indicé'!$R$37)</f>
        <v/>
      </c>
      <c r="AJ167" s="42" t="str">
        <f>IF(P167="","",'Maquette CGRP indicé'!$R$38)</f>
        <v/>
      </c>
      <c r="AK167" s="42" t="str">
        <f>IF(Q167="","",'Maquette CGRP indicé'!$R$39)</f>
        <v/>
      </c>
      <c r="AL167" s="64"/>
      <c r="AM167" s="64"/>
      <c r="AN167" s="64"/>
      <c r="AO167" s="64"/>
      <c r="AP167" s="65"/>
      <c r="AQ167" s="45" t="str">
        <f>IF(C167="","",'Maquette CGRP indicé'!$G$25)</f>
        <v/>
      </c>
      <c r="AR167" s="46" t="str">
        <f>IF(D167="","",'Maquette CGRP indicé'!$G$26)</f>
        <v/>
      </c>
      <c r="AS167" s="46" t="str">
        <f>IF(E167="","",'Maquette CGRP indicé'!$G$27)</f>
        <v/>
      </c>
      <c r="AT167" s="46" t="str">
        <f>IF(F167="","",'Maquette CGRP indicé'!$G$28)</f>
        <v/>
      </c>
      <c r="AU167" s="46" t="str">
        <f>IF(G167="","",'Maquette CGRP indicé'!$G$29)</f>
        <v/>
      </c>
      <c r="AV167" s="46" t="str">
        <f>IF(H167="","",'Maquette CGRP indicé'!$G$30)</f>
        <v/>
      </c>
      <c r="AW167" s="46" t="str">
        <f>IF(I167="","",'Maquette CGRP indicé'!$G$31)</f>
        <v/>
      </c>
      <c r="AX167" s="46" t="str">
        <f>IF(J167="","",'Maquette CGRP indicé'!$G$32)</f>
        <v/>
      </c>
      <c r="AY167" s="46" t="str">
        <f>IF(K167="","",'Maquette CGRP indicé'!$G$33)</f>
        <v/>
      </c>
      <c r="AZ167" s="46" t="str">
        <f>IF(L167="","",'Maquette CGRP indicé'!$G$34)</f>
        <v/>
      </c>
      <c r="BA167" s="46" t="str">
        <f>IF(M167="","",'Maquette CGRP indicé'!$G$35)</f>
        <v/>
      </c>
      <c r="BB167" s="46" t="str">
        <f>IF(N167="","",'Maquette CGRP indicé'!$G$36)</f>
        <v/>
      </c>
      <c r="BC167" s="46" t="str">
        <f>IF(O167="","",'Maquette CGRP indicé'!$G$37)</f>
        <v/>
      </c>
      <c r="BD167" s="46" t="str">
        <f>IF(P167="","",'Maquette CGRP indicé'!$G$38)</f>
        <v/>
      </c>
      <c r="BE167" s="46" t="str">
        <f>IF(Q167="","",'Maquette CGRP indicé'!$G$39)</f>
        <v/>
      </c>
      <c r="BF167" s="68"/>
      <c r="BG167" s="68"/>
      <c r="BH167" s="68"/>
      <c r="BI167" s="68"/>
      <c r="BJ167" s="69"/>
      <c r="BK167" s="48" t="str">
        <f>IF(C167="","",'Maquette CGRP indicé'!$H$25)</f>
        <v/>
      </c>
      <c r="BL167" s="49" t="str">
        <f>IF(D167="","",'Maquette CGRP indicé'!$H$26)</f>
        <v/>
      </c>
      <c r="BM167" s="49" t="str">
        <f>IF(E167="","",'Maquette CGRP indicé'!$H$27)</f>
        <v/>
      </c>
      <c r="BN167" s="49" t="str">
        <f>IF(F167="","",'Maquette CGRP indicé'!$H$28)</f>
        <v/>
      </c>
      <c r="BO167" s="49" t="str">
        <f>IF(G167="","",'Maquette CGRP indicé'!$H$29)</f>
        <v/>
      </c>
      <c r="BP167" s="49" t="str">
        <f>IF(H167="","",'Maquette CGRP indicé'!$H$30)</f>
        <v/>
      </c>
      <c r="BQ167" s="49" t="str">
        <f>IF(I167="","",'Maquette CGRP indicé'!$H$31)</f>
        <v/>
      </c>
      <c r="BR167" s="49" t="str">
        <f>IF(J167="","",'Maquette CGRP indicé'!$H$32)</f>
        <v/>
      </c>
      <c r="BS167" s="49" t="str">
        <f>IF(K167="","",'Maquette CGRP indicé'!$H$33)</f>
        <v/>
      </c>
      <c r="BT167" s="49" t="str">
        <f>IF(L167="","",'Maquette CGRP indicé'!$H$34)</f>
        <v/>
      </c>
      <c r="BU167" s="49" t="str">
        <f>IF(M167="","",'Maquette CGRP indicé'!$H$35)</f>
        <v/>
      </c>
      <c r="BV167" s="49" t="str">
        <f>IF(N167="","",'Maquette CGRP indicé'!$H$36)</f>
        <v/>
      </c>
      <c r="BW167" s="49" t="str">
        <f>IF(O167="","",'Maquette CGRP indicé'!$H$37)</f>
        <v/>
      </c>
      <c r="BX167" s="49" t="str">
        <f>IF(P167="","",'Maquette CGRP indicé'!$H$38)</f>
        <v/>
      </c>
      <c r="BY167" s="49" t="str">
        <f>IF(Q167="","",'Maquette CGRP indicé'!$H$39)</f>
        <v/>
      </c>
      <c r="BZ167" s="72"/>
      <c r="CA167" s="72"/>
      <c r="CB167" s="72"/>
      <c r="CC167" s="72"/>
      <c r="CD167" s="73"/>
      <c r="CE167" s="38" t="str">
        <f>IF(C167="","",'Maquette CGRP indicé'!$I$25)</f>
        <v/>
      </c>
      <c r="CF167" s="39" t="str">
        <f>IF(D167="","",'Maquette CGRP indicé'!$I$26)</f>
        <v/>
      </c>
      <c r="CG167" s="39" t="str">
        <f>IF(E167="","",'Maquette CGRP indicé'!$I$27)</f>
        <v/>
      </c>
      <c r="CH167" s="39" t="str">
        <f>IF(F167="","",'Maquette CGRP indicé'!$I$28)</f>
        <v/>
      </c>
      <c r="CI167" s="39" t="str">
        <f>IF(G167="","",'Maquette CGRP indicé'!$I$29)</f>
        <v/>
      </c>
      <c r="CJ167" s="39" t="str">
        <f>IF(H167="","",'Maquette CGRP indicé'!$I$30)</f>
        <v/>
      </c>
      <c r="CK167" s="39" t="str">
        <f>IF(I167="","",'Maquette CGRP indicé'!$I$31)</f>
        <v/>
      </c>
      <c r="CL167" s="39" t="str">
        <f>IF(J167="","",'Maquette CGRP indicé'!$I$32)</f>
        <v/>
      </c>
      <c r="CM167" s="39" t="str">
        <f>IF(K167="","",'Maquette CGRP indicé'!$I$33)</f>
        <v/>
      </c>
      <c r="CN167" s="39" t="str">
        <f>IF(L167="","",'Maquette CGRP indicé'!$I$34)</f>
        <v/>
      </c>
      <c r="CO167" s="39" t="str">
        <f>IF(M167="","",'Maquette CGRP indicé'!$I$35)</f>
        <v/>
      </c>
      <c r="CP167" s="39" t="str">
        <f>IF(N167="","",'Maquette CGRP indicé'!$I$36)</f>
        <v/>
      </c>
      <c r="CQ167" s="39" t="str">
        <f>IF(O167="","",'Maquette CGRP indicé'!$I$37)</f>
        <v/>
      </c>
      <c r="CR167" s="39" t="str">
        <f>IF(P167="","",'Maquette CGRP indicé'!$I$38)</f>
        <v/>
      </c>
      <c r="CS167" s="39" t="str">
        <f>IF(Q167="","",'Maquette CGRP indicé'!$I$39)</f>
        <v/>
      </c>
      <c r="CT167" s="68"/>
      <c r="CU167" s="68"/>
      <c r="CV167" s="68"/>
      <c r="CW167" s="68"/>
      <c r="CX167" s="69"/>
      <c r="CY167" s="1">
        <f t="shared" si="24"/>
        <v>45456</v>
      </c>
      <c r="CZ167" s="1" t="str">
        <f t="shared" si="25"/>
        <v>20/05-07/07</v>
      </c>
      <c r="DA167" s="22" t="str">
        <f t="shared" si="26"/>
        <v/>
      </c>
      <c r="DB167" s="22" t="str">
        <f t="shared" si="27"/>
        <v/>
      </c>
      <c r="DC167" s="29" t="str">
        <f t="shared" si="28"/>
        <v/>
      </c>
      <c r="DD167" s="29" t="str">
        <f t="shared" si="29"/>
        <v/>
      </c>
      <c r="DE167" s="29" t="str">
        <f t="shared" si="30"/>
        <v/>
      </c>
    </row>
    <row r="168" spans="1:109">
      <c r="A168" s="9">
        <f t="shared" si="31"/>
        <v>45457</v>
      </c>
      <c r="B168" s="9" t="str">
        <f>IF(AND(formules!$K$29="sogarantykids",A168&gt;formules!$F$30),"",VLOOKUP(TEXT(A168,"jj/mm"),formules!B:C,2,FALSE))</f>
        <v>20/05-07/07</v>
      </c>
      <c r="C168" s="63" t="str">
        <f>IF(B168="","",IF(AND(A168&gt;'Maquette CGRP indicé'!$C$25-1,A168&lt;'Maquette CGRP indicé'!$D$25+1),"X",""))</f>
        <v/>
      </c>
      <c r="D168" s="63" t="str">
        <f>IF(B168="","",IF(AND(A168&gt;'Maquette CGRP indicé'!$C$26-1,A168&lt;'Maquette CGRP indicé'!$D$26+1),"X",""))</f>
        <v/>
      </c>
      <c r="E168" s="63" t="str">
        <f>IF(B168="","",IF(AND(A168&gt;'Maquette CGRP indicé'!$C$27-1,A168&lt;'Maquette CGRP indicé'!$D$27+1),"X",""))</f>
        <v/>
      </c>
      <c r="F168" s="63" t="str">
        <f>IF(B168="","",IF(AND(A168&gt;'Maquette CGRP indicé'!$C$28-1,A168&lt;'Maquette CGRP indicé'!$D$28+1),"X",""))</f>
        <v/>
      </c>
      <c r="G168" s="63" t="str">
        <f>IF(B168="","",IF(AND(A168&gt;'Maquette CGRP indicé'!$C$29-1,A168&lt;'Maquette CGRP indicé'!$D$29+1),"X",""))</f>
        <v/>
      </c>
      <c r="H168" s="63" t="str">
        <f>IF(B168="","",IF(AND(A168&gt;'Maquette CGRP indicé'!$C$30-1,A168&lt;'Maquette CGRP indicé'!$D$30+1),"X",""))</f>
        <v/>
      </c>
      <c r="I168" s="63" t="str">
        <f>IF(B168="","",IF(AND(A168&gt;'Maquette CGRP indicé'!$C$31-1,A168&lt;'Maquette CGRP indicé'!$D$31+1),"X",""))</f>
        <v/>
      </c>
      <c r="J168" s="63" t="str">
        <f>IF(B168="","",IF(AND(A168&gt;'Maquette CGRP indicé'!$C$32-1,A168&lt;'Maquette CGRP indicé'!$D$32+1),"X",""))</f>
        <v/>
      </c>
      <c r="K168" s="63" t="str">
        <f>IF(B168="","",IF(AND(A168&gt;'Maquette CGRP indicé'!$C$33-1,A168&lt;'Maquette CGRP indicé'!$D$33+1),"X",""))</f>
        <v/>
      </c>
      <c r="L168" s="63" t="str">
        <f>IF(B168="","",IF(AND(A168&gt;'Maquette CGRP indicé'!$C$34-1,A168&lt;'Maquette CGRP indicé'!$D$34+1),"X",""))</f>
        <v/>
      </c>
      <c r="M168" s="63" t="str">
        <f>IF(B168="","",IF(AND(A168&gt;'Maquette CGRP indicé'!$C$35-1,A168&lt;'Maquette CGRP indicé'!$D$35+1),"X",""))</f>
        <v/>
      </c>
      <c r="N168" s="63" t="str">
        <f>IF(B168="","",IF(AND(A168&gt;'Maquette CGRP indicé'!$C$36-1,A168&lt;'Maquette CGRP indicé'!$D$36+1),"X",""))</f>
        <v/>
      </c>
      <c r="O168" s="63" t="str">
        <f>IF(B168="","",IF(AND(A168&gt;'Maquette CGRP indicé'!$C$37-1,A168&lt;'Maquette CGRP indicé'!$D$37+1),"X",""))</f>
        <v/>
      </c>
      <c r="P168" s="63" t="str">
        <f>IF(B168="","",IF(AND(A168&gt;'Maquette CGRP indicé'!$C$38-1,A168&lt;'Maquette CGRP indicé'!$D$38+1),"X",""))</f>
        <v/>
      </c>
      <c r="Q168" s="63" t="str">
        <f>IF(B168="","",IF(AND(A168&gt;'Maquette CGRP indicé'!$C$39-1,A168&lt;'Maquette CGRP indicé'!$D$39+1),"X",""))</f>
        <v/>
      </c>
      <c r="W168" s="41" t="str">
        <f>IF(C168="","",'Maquette CGRP indicé'!$R$25)</f>
        <v/>
      </c>
      <c r="X168" s="42" t="str">
        <f>IF(D168="","",'Maquette CGRP indicé'!$R$26)</f>
        <v/>
      </c>
      <c r="Y168" s="42" t="str">
        <f>IF(E168="","",'Maquette CGRP indicé'!$R$27)</f>
        <v/>
      </c>
      <c r="Z168" s="42" t="str">
        <f>IF(F168="","",'Maquette CGRP indicé'!$R$28)</f>
        <v/>
      </c>
      <c r="AA168" s="42" t="str">
        <f>IF(G168="","",'Maquette CGRP indicé'!$R$29)</f>
        <v/>
      </c>
      <c r="AB168" s="42" t="str">
        <f>IF(H168="","",'Maquette CGRP indicé'!$R$30)</f>
        <v/>
      </c>
      <c r="AC168" s="42" t="str">
        <f>IF(I168="","",'Maquette CGRP indicé'!$R$31)</f>
        <v/>
      </c>
      <c r="AD168" s="42" t="str">
        <f>IF(J168="","",'Maquette CGRP indicé'!$R$32)</f>
        <v/>
      </c>
      <c r="AE168" s="42" t="str">
        <f>IF(K168="","",'Maquette CGRP indicé'!$R$33)</f>
        <v/>
      </c>
      <c r="AF168" s="42" t="str">
        <f>IF(L168="","",'Maquette CGRP indicé'!$R$34)</f>
        <v/>
      </c>
      <c r="AG168" s="42" t="str">
        <f>IF(M168="","",'Maquette CGRP indicé'!$R$35)</f>
        <v/>
      </c>
      <c r="AH168" s="42" t="str">
        <f>IF(N168="","",'Maquette CGRP indicé'!$R$36)</f>
        <v/>
      </c>
      <c r="AI168" s="42" t="str">
        <f>IF(O168="","",'Maquette CGRP indicé'!$R$37)</f>
        <v/>
      </c>
      <c r="AJ168" s="42" t="str">
        <f>IF(P168="","",'Maquette CGRP indicé'!$R$38)</f>
        <v/>
      </c>
      <c r="AK168" s="42" t="str">
        <f>IF(Q168="","",'Maquette CGRP indicé'!$R$39)</f>
        <v/>
      </c>
      <c r="AL168" s="64"/>
      <c r="AM168" s="64"/>
      <c r="AN168" s="64"/>
      <c r="AO168" s="64"/>
      <c r="AP168" s="65"/>
      <c r="AQ168" s="45" t="str">
        <f>IF(C168="","",'Maquette CGRP indicé'!$G$25)</f>
        <v/>
      </c>
      <c r="AR168" s="46" t="str">
        <f>IF(D168="","",'Maquette CGRP indicé'!$G$26)</f>
        <v/>
      </c>
      <c r="AS168" s="46" t="str">
        <f>IF(E168="","",'Maquette CGRP indicé'!$G$27)</f>
        <v/>
      </c>
      <c r="AT168" s="46" t="str">
        <f>IF(F168="","",'Maquette CGRP indicé'!$G$28)</f>
        <v/>
      </c>
      <c r="AU168" s="46" t="str">
        <f>IF(G168="","",'Maquette CGRP indicé'!$G$29)</f>
        <v/>
      </c>
      <c r="AV168" s="46" t="str">
        <f>IF(H168="","",'Maquette CGRP indicé'!$G$30)</f>
        <v/>
      </c>
      <c r="AW168" s="46" t="str">
        <f>IF(I168="","",'Maquette CGRP indicé'!$G$31)</f>
        <v/>
      </c>
      <c r="AX168" s="46" t="str">
        <f>IF(J168="","",'Maquette CGRP indicé'!$G$32)</f>
        <v/>
      </c>
      <c r="AY168" s="46" t="str">
        <f>IF(K168="","",'Maquette CGRP indicé'!$G$33)</f>
        <v/>
      </c>
      <c r="AZ168" s="46" t="str">
        <f>IF(L168="","",'Maquette CGRP indicé'!$G$34)</f>
        <v/>
      </c>
      <c r="BA168" s="46" t="str">
        <f>IF(M168="","",'Maquette CGRP indicé'!$G$35)</f>
        <v/>
      </c>
      <c r="BB168" s="46" t="str">
        <f>IF(N168="","",'Maquette CGRP indicé'!$G$36)</f>
        <v/>
      </c>
      <c r="BC168" s="46" t="str">
        <f>IF(O168="","",'Maquette CGRP indicé'!$G$37)</f>
        <v/>
      </c>
      <c r="BD168" s="46" t="str">
        <f>IF(P168="","",'Maquette CGRP indicé'!$G$38)</f>
        <v/>
      </c>
      <c r="BE168" s="46" t="str">
        <f>IF(Q168="","",'Maquette CGRP indicé'!$G$39)</f>
        <v/>
      </c>
      <c r="BF168" s="68"/>
      <c r="BG168" s="68"/>
      <c r="BH168" s="68"/>
      <c r="BI168" s="68"/>
      <c r="BJ168" s="69"/>
      <c r="BK168" s="48" t="str">
        <f>IF(C168="","",'Maquette CGRP indicé'!$H$25)</f>
        <v/>
      </c>
      <c r="BL168" s="49" t="str">
        <f>IF(D168="","",'Maquette CGRP indicé'!$H$26)</f>
        <v/>
      </c>
      <c r="BM168" s="49" t="str">
        <f>IF(E168="","",'Maquette CGRP indicé'!$H$27)</f>
        <v/>
      </c>
      <c r="BN168" s="49" t="str">
        <f>IF(F168="","",'Maquette CGRP indicé'!$H$28)</f>
        <v/>
      </c>
      <c r="BO168" s="49" t="str">
        <f>IF(G168="","",'Maquette CGRP indicé'!$H$29)</f>
        <v/>
      </c>
      <c r="BP168" s="49" t="str">
        <f>IF(H168="","",'Maquette CGRP indicé'!$H$30)</f>
        <v/>
      </c>
      <c r="BQ168" s="49" t="str">
        <f>IF(I168="","",'Maquette CGRP indicé'!$H$31)</f>
        <v/>
      </c>
      <c r="BR168" s="49" t="str">
        <f>IF(J168="","",'Maquette CGRP indicé'!$H$32)</f>
        <v/>
      </c>
      <c r="BS168" s="49" t="str">
        <f>IF(K168="","",'Maquette CGRP indicé'!$H$33)</f>
        <v/>
      </c>
      <c r="BT168" s="49" t="str">
        <f>IF(L168="","",'Maquette CGRP indicé'!$H$34)</f>
        <v/>
      </c>
      <c r="BU168" s="49" t="str">
        <f>IF(M168="","",'Maquette CGRP indicé'!$H$35)</f>
        <v/>
      </c>
      <c r="BV168" s="49" t="str">
        <f>IF(N168="","",'Maquette CGRP indicé'!$H$36)</f>
        <v/>
      </c>
      <c r="BW168" s="49" t="str">
        <f>IF(O168="","",'Maquette CGRP indicé'!$H$37)</f>
        <v/>
      </c>
      <c r="BX168" s="49" t="str">
        <f>IF(P168="","",'Maquette CGRP indicé'!$H$38)</f>
        <v/>
      </c>
      <c r="BY168" s="49" t="str">
        <f>IF(Q168="","",'Maquette CGRP indicé'!$H$39)</f>
        <v/>
      </c>
      <c r="BZ168" s="72"/>
      <c r="CA168" s="72"/>
      <c r="CB168" s="72"/>
      <c r="CC168" s="72"/>
      <c r="CD168" s="73"/>
      <c r="CE168" s="38" t="str">
        <f>IF(C168="","",'Maquette CGRP indicé'!$I$25)</f>
        <v/>
      </c>
      <c r="CF168" s="39" t="str">
        <f>IF(D168="","",'Maquette CGRP indicé'!$I$26)</f>
        <v/>
      </c>
      <c r="CG168" s="39" t="str">
        <f>IF(E168="","",'Maquette CGRP indicé'!$I$27)</f>
        <v/>
      </c>
      <c r="CH168" s="39" t="str">
        <f>IF(F168="","",'Maquette CGRP indicé'!$I$28)</f>
        <v/>
      </c>
      <c r="CI168" s="39" t="str">
        <f>IF(G168="","",'Maquette CGRP indicé'!$I$29)</f>
        <v/>
      </c>
      <c r="CJ168" s="39" t="str">
        <f>IF(H168="","",'Maquette CGRP indicé'!$I$30)</f>
        <v/>
      </c>
      <c r="CK168" s="39" t="str">
        <f>IF(I168="","",'Maquette CGRP indicé'!$I$31)</f>
        <v/>
      </c>
      <c r="CL168" s="39" t="str">
        <f>IF(J168="","",'Maquette CGRP indicé'!$I$32)</f>
        <v/>
      </c>
      <c r="CM168" s="39" t="str">
        <f>IF(K168="","",'Maquette CGRP indicé'!$I$33)</f>
        <v/>
      </c>
      <c r="CN168" s="39" t="str">
        <f>IF(L168="","",'Maquette CGRP indicé'!$I$34)</f>
        <v/>
      </c>
      <c r="CO168" s="39" t="str">
        <f>IF(M168="","",'Maquette CGRP indicé'!$I$35)</f>
        <v/>
      </c>
      <c r="CP168" s="39" t="str">
        <f>IF(N168="","",'Maquette CGRP indicé'!$I$36)</f>
        <v/>
      </c>
      <c r="CQ168" s="39" t="str">
        <f>IF(O168="","",'Maquette CGRP indicé'!$I$37)</f>
        <v/>
      </c>
      <c r="CR168" s="39" t="str">
        <f>IF(P168="","",'Maquette CGRP indicé'!$I$38)</f>
        <v/>
      </c>
      <c r="CS168" s="39" t="str">
        <f>IF(Q168="","",'Maquette CGRP indicé'!$I$39)</f>
        <v/>
      </c>
      <c r="CT168" s="68"/>
      <c r="CU168" s="68"/>
      <c r="CV168" s="68"/>
      <c r="CW168" s="68"/>
      <c r="CX168" s="69"/>
      <c r="CY168" s="1">
        <f t="shared" si="24"/>
        <v>45457</v>
      </c>
      <c r="CZ168" s="1" t="str">
        <f t="shared" si="25"/>
        <v>20/05-07/07</v>
      </c>
      <c r="DA168" s="22" t="str">
        <f t="shared" si="26"/>
        <v/>
      </c>
      <c r="DB168" s="22" t="str">
        <f t="shared" si="27"/>
        <v/>
      </c>
      <c r="DC168" s="29" t="str">
        <f t="shared" si="28"/>
        <v/>
      </c>
      <c r="DD168" s="29" t="str">
        <f t="shared" si="29"/>
        <v/>
      </c>
      <c r="DE168" s="29" t="str">
        <f t="shared" si="30"/>
        <v/>
      </c>
    </row>
    <row r="169" spans="1:109">
      <c r="A169" s="9">
        <f t="shared" si="31"/>
        <v>45458</v>
      </c>
      <c r="B169" s="9" t="str">
        <f>IF(AND(formules!$K$29="sogarantykids",A169&gt;formules!$F$30),"",VLOOKUP(TEXT(A169,"jj/mm"),formules!B:C,2,FALSE))</f>
        <v>20/05-07/07</v>
      </c>
      <c r="C169" s="63" t="str">
        <f>IF(B169="","",IF(AND(A169&gt;'Maquette CGRP indicé'!$C$25-1,A169&lt;'Maquette CGRP indicé'!$D$25+1),"X",""))</f>
        <v/>
      </c>
      <c r="D169" s="63" t="str">
        <f>IF(B169="","",IF(AND(A169&gt;'Maquette CGRP indicé'!$C$26-1,A169&lt;'Maquette CGRP indicé'!$D$26+1),"X",""))</f>
        <v/>
      </c>
      <c r="E169" s="63" t="str">
        <f>IF(B169="","",IF(AND(A169&gt;'Maquette CGRP indicé'!$C$27-1,A169&lt;'Maquette CGRP indicé'!$D$27+1),"X",""))</f>
        <v/>
      </c>
      <c r="F169" s="63" t="str">
        <f>IF(B169="","",IF(AND(A169&gt;'Maquette CGRP indicé'!$C$28-1,A169&lt;'Maquette CGRP indicé'!$D$28+1),"X",""))</f>
        <v/>
      </c>
      <c r="G169" s="63" t="str">
        <f>IF(B169="","",IF(AND(A169&gt;'Maquette CGRP indicé'!$C$29-1,A169&lt;'Maquette CGRP indicé'!$D$29+1),"X",""))</f>
        <v/>
      </c>
      <c r="H169" s="63" t="str">
        <f>IF(B169="","",IF(AND(A169&gt;'Maquette CGRP indicé'!$C$30-1,A169&lt;'Maquette CGRP indicé'!$D$30+1),"X",""))</f>
        <v/>
      </c>
      <c r="I169" s="63" t="str">
        <f>IF(B169="","",IF(AND(A169&gt;'Maquette CGRP indicé'!$C$31-1,A169&lt;'Maquette CGRP indicé'!$D$31+1),"X",""))</f>
        <v/>
      </c>
      <c r="J169" s="63" t="str">
        <f>IF(B169="","",IF(AND(A169&gt;'Maquette CGRP indicé'!$C$32-1,A169&lt;'Maquette CGRP indicé'!$D$32+1),"X",""))</f>
        <v/>
      </c>
      <c r="K169" s="63" t="str">
        <f>IF(B169="","",IF(AND(A169&gt;'Maquette CGRP indicé'!$C$33-1,A169&lt;'Maquette CGRP indicé'!$D$33+1),"X",""))</f>
        <v/>
      </c>
      <c r="L169" s="63" t="str">
        <f>IF(B169="","",IF(AND(A169&gt;'Maquette CGRP indicé'!$C$34-1,A169&lt;'Maquette CGRP indicé'!$D$34+1),"X",""))</f>
        <v/>
      </c>
      <c r="M169" s="63" t="str">
        <f>IF(B169="","",IF(AND(A169&gt;'Maquette CGRP indicé'!$C$35-1,A169&lt;'Maquette CGRP indicé'!$D$35+1),"X",""))</f>
        <v/>
      </c>
      <c r="N169" s="63" t="str">
        <f>IF(B169="","",IF(AND(A169&gt;'Maquette CGRP indicé'!$C$36-1,A169&lt;'Maquette CGRP indicé'!$D$36+1),"X",""))</f>
        <v/>
      </c>
      <c r="O169" s="63" t="str">
        <f>IF(B169="","",IF(AND(A169&gt;'Maquette CGRP indicé'!$C$37-1,A169&lt;'Maquette CGRP indicé'!$D$37+1),"X",""))</f>
        <v/>
      </c>
      <c r="P169" s="63" t="str">
        <f>IF(B169="","",IF(AND(A169&gt;'Maquette CGRP indicé'!$C$38-1,A169&lt;'Maquette CGRP indicé'!$D$38+1),"X",""))</f>
        <v/>
      </c>
      <c r="Q169" s="63" t="str">
        <f>IF(B169="","",IF(AND(A169&gt;'Maquette CGRP indicé'!$C$39-1,A169&lt;'Maquette CGRP indicé'!$D$39+1),"X",""))</f>
        <v/>
      </c>
      <c r="W169" s="41" t="str">
        <f>IF(C169="","",'Maquette CGRP indicé'!$R$25)</f>
        <v/>
      </c>
      <c r="X169" s="42" t="str">
        <f>IF(D169="","",'Maquette CGRP indicé'!$R$26)</f>
        <v/>
      </c>
      <c r="Y169" s="42" t="str">
        <f>IF(E169="","",'Maquette CGRP indicé'!$R$27)</f>
        <v/>
      </c>
      <c r="Z169" s="42" t="str">
        <f>IF(F169="","",'Maquette CGRP indicé'!$R$28)</f>
        <v/>
      </c>
      <c r="AA169" s="42" t="str">
        <f>IF(G169="","",'Maquette CGRP indicé'!$R$29)</f>
        <v/>
      </c>
      <c r="AB169" s="42" t="str">
        <f>IF(H169="","",'Maquette CGRP indicé'!$R$30)</f>
        <v/>
      </c>
      <c r="AC169" s="42" t="str">
        <f>IF(I169="","",'Maquette CGRP indicé'!$R$31)</f>
        <v/>
      </c>
      <c r="AD169" s="42" t="str">
        <f>IF(J169="","",'Maquette CGRP indicé'!$R$32)</f>
        <v/>
      </c>
      <c r="AE169" s="42" t="str">
        <f>IF(K169="","",'Maquette CGRP indicé'!$R$33)</f>
        <v/>
      </c>
      <c r="AF169" s="42" t="str">
        <f>IF(L169="","",'Maquette CGRP indicé'!$R$34)</f>
        <v/>
      </c>
      <c r="AG169" s="42" t="str">
        <f>IF(M169="","",'Maquette CGRP indicé'!$R$35)</f>
        <v/>
      </c>
      <c r="AH169" s="42" t="str">
        <f>IF(N169="","",'Maquette CGRP indicé'!$R$36)</f>
        <v/>
      </c>
      <c r="AI169" s="42" t="str">
        <f>IF(O169="","",'Maquette CGRP indicé'!$R$37)</f>
        <v/>
      </c>
      <c r="AJ169" s="42" t="str">
        <f>IF(P169="","",'Maquette CGRP indicé'!$R$38)</f>
        <v/>
      </c>
      <c r="AK169" s="42" t="str">
        <f>IF(Q169="","",'Maquette CGRP indicé'!$R$39)</f>
        <v/>
      </c>
      <c r="AL169" s="64"/>
      <c r="AM169" s="64"/>
      <c r="AN169" s="64"/>
      <c r="AO169" s="64"/>
      <c r="AP169" s="65"/>
      <c r="AQ169" s="45" t="str">
        <f>IF(C169="","",'Maquette CGRP indicé'!$G$25)</f>
        <v/>
      </c>
      <c r="AR169" s="46" t="str">
        <f>IF(D169="","",'Maquette CGRP indicé'!$G$26)</f>
        <v/>
      </c>
      <c r="AS169" s="46" t="str">
        <f>IF(E169="","",'Maquette CGRP indicé'!$G$27)</f>
        <v/>
      </c>
      <c r="AT169" s="46" t="str">
        <f>IF(F169="","",'Maquette CGRP indicé'!$G$28)</f>
        <v/>
      </c>
      <c r="AU169" s="46" t="str">
        <f>IF(G169="","",'Maquette CGRP indicé'!$G$29)</f>
        <v/>
      </c>
      <c r="AV169" s="46" t="str">
        <f>IF(H169="","",'Maquette CGRP indicé'!$G$30)</f>
        <v/>
      </c>
      <c r="AW169" s="46" t="str">
        <f>IF(I169="","",'Maquette CGRP indicé'!$G$31)</f>
        <v/>
      </c>
      <c r="AX169" s="46" t="str">
        <f>IF(J169="","",'Maquette CGRP indicé'!$G$32)</f>
        <v/>
      </c>
      <c r="AY169" s="46" t="str">
        <f>IF(K169="","",'Maquette CGRP indicé'!$G$33)</f>
        <v/>
      </c>
      <c r="AZ169" s="46" t="str">
        <f>IF(L169="","",'Maquette CGRP indicé'!$G$34)</f>
        <v/>
      </c>
      <c r="BA169" s="46" t="str">
        <f>IF(M169="","",'Maquette CGRP indicé'!$G$35)</f>
        <v/>
      </c>
      <c r="BB169" s="46" t="str">
        <f>IF(N169="","",'Maquette CGRP indicé'!$G$36)</f>
        <v/>
      </c>
      <c r="BC169" s="46" t="str">
        <f>IF(O169="","",'Maquette CGRP indicé'!$G$37)</f>
        <v/>
      </c>
      <c r="BD169" s="46" t="str">
        <f>IF(P169="","",'Maquette CGRP indicé'!$G$38)</f>
        <v/>
      </c>
      <c r="BE169" s="46" t="str">
        <f>IF(Q169="","",'Maquette CGRP indicé'!$G$39)</f>
        <v/>
      </c>
      <c r="BF169" s="68"/>
      <c r="BG169" s="68"/>
      <c r="BH169" s="68"/>
      <c r="BI169" s="68"/>
      <c r="BJ169" s="69"/>
      <c r="BK169" s="48" t="str">
        <f>IF(C169="","",'Maquette CGRP indicé'!$H$25)</f>
        <v/>
      </c>
      <c r="BL169" s="49" t="str">
        <f>IF(D169="","",'Maquette CGRP indicé'!$H$26)</f>
        <v/>
      </c>
      <c r="BM169" s="49" t="str">
        <f>IF(E169="","",'Maquette CGRP indicé'!$H$27)</f>
        <v/>
      </c>
      <c r="BN169" s="49" t="str">
        <f>IF(F169="","",'Maquette CGRP indicé'!$H$28)</f>
        <v/>
      </c>
      <c r="BO169" s="49" t="str">
        <f>IF(G169="","",'Maquette CGRP indicé'!$H$29)</f>
        <v/>
      </c>
      <c r="BP169" s="49" t="str">
        <f>IF(H169="","",'Maquette CGRP indicé'!$H$30)</f>
        <v/>
      </c>
      <c r="BQ169" s="49" t="str">
        <f>IF(I169="","",'Maquette CGRP indicé'!$H$31)</f>
        <v/>
      </c>
      <c r="BR169" s="49" t="str">
        <f>IF(J169="","",'Maquette CGRP indicé'!$H$32)</f>
        <v/>
      </c>
      <c r="BS169" s="49" t="str">
        <f>IF(K169="","",'Maquette CGRP indicé'!$H$33)</f>
        <v/>
      </c>
      <c r="BT169" s="49" t="str">
        <f>IF(L169="","",'Maquette CGRP indicé'!$H$34)</f>
        <v/>
      </c>
      <c r="BU169" s="49" t="str">
        <f>IF(M169="","",'Maquette CGRP indicé'!$H$35)</f>
        <v/>
      </c>
      <c r="BV169" s="49" t="str">
        <f>IF(N169="","",'Maquette CGRP indicé'!$H$36)</f>
        <v/>
      </c>
      <c r="BW169" s="49" t="str">
        <f>IF(O169="","",'Maquette CGRP indicé'!$H$37)</f>
        <v/>
      </c>
      <c r="BX169" s="49" t="str">
        <f>IF(P169="","",'Maquette CGRP indicé'!$H$38)</f>
        <v/>
      </c>
      <c r="BY169" s="49" t="str">
        <f>IF(Q169="","",'Maquette CGRP indicé'!$H$39)</f>
        <v/>
      </c>
      <c r="BZ169" s="72"/>
      <c r="CA169" s="72"/>
      <c r="CB169" s="72"/>
      <c r="CC169" s="72"/>
      <c r="CD169" s="73"/>
      <c r="CE169" s="38" t="str">
        <f>IF(C169="","",'Maquette CGRP indicé'!$I$25)</f>
        <v/>
      </c>
      <c r="CF169" s="39" t="str">
        <f>IF(D169="","",'Maquette CGRP indicé'!$I$26)</f>
        <v/>
      </c>
      <c r="CG169" s="39" t="str">
        <f>IF(E169="","",'Maquette CGRP indicé'!$I$27)</f>
        <v/>
      </c>
      <c r="CH169" s="39" t="str">
        <f>IF(F169="","",'Maquette CGRP indicé'!$I$28)</f>
        <v/>
      </c>
      <c r="CI169" s="39" t="str">
        <f>IF(G169="","",'Maquette CGRP indicé'!$I$29)</f>
        <v/>
      </c>
      <c r="CJ169" s="39" t="str">
        <f>IF(H169="","",'Maquette CGRP indicé'!$I$30)</f>
        <v/>
      </c>
      <c r="CK169" s="39" t="str">
        <f>IF(I169="","",'Maquette CGRP indicé'!$I$31)</f>
        <v/>
      </c>
      <c r="CL169" s="39" t="str">
        <f>IF(J169="","",'Maquette CGRP indicé'!$I$32)</f>
        <v/>
      </c>
      <c r="CM169" s="39" t="str">
        <f>IF(K169="","",'Maquette CGRP indicé'!$I$33)</f>
        <v/>
      </c>
      <c r="CN169" s="39" t="str">
        <f>IF(L169="","",'Maquette CGRP indicé'!$I$34)</f>
        <v/>
      </c>
      <c r="CO169" s="39" t="str">
        <f>IF(M169="","",'Maquette CGRP indicé'!$I$35)</f>
        <v/>
      </c>
      <c r="CP169" s="39" t="str">
        <f>IF(N169="","",'Maquette CGRP indicé'!$I$36)</f>
        <v/>
      </c>
      <c r="CQ169" s="39" t="str">
        <f>IF(O169="","",'Maquette CGRP indicé'!$I$37)</f>
        <v/>
      </c>
      <c r="CR169" s="39" t="str">
        <f>IF(P169="","",'Maquette CGRP indicé'!$I$38)</f>
        <v/>
      </c>
      <c r="CS169" s="39" t="str">
        <f>IF(Q169="","",'Maquette CGRP indicé'!$I$39)</f>
        <v/>
      </c>
      <c r="CT169" s="68"/>
      <c r="CU169" s="68"/>
      <c r="CV169" s="68"/>
      <c r="CW169" s="68"/>
      <c r="CX169" s="69"/>
      <c r="CY169" s="1">
        <f t="shared" si="24"/>
        <v>45458</v>
      </c>
      <c r="CZ169" s="1" t="str">
        <f t="shared" si="25"/>
        <v>20/05-07/07</v>
      </c>
      <c r="DA169" s="22" t="str">
        <f t="shared" si="26"/>
        <v/>
      </c>
      <c r="DB169" s="22" t="str">
        <f t="shared" si="27"/>
        <v/>
      </c>
      <c r="DC169" s="29" t="str">
        <f t="shared" si="28"/>
        <v/>
      </c>
      <c r="DD169" s="29" t="str">
        <f t="shared" si="29"/>
        <v/>
      </c>
      <c r="DE169" s="29" t="str">
        <f t="shared" si="30"/>
        <v/>
      </c>
    </row>
    <row r="170" spans="1:109">
      <c r="A170" s="9">
        <f t="shared" si="31"/>
        <v>45459</v>
      </c>
      <c r="B170" s="9" t="str">
        <f>IF(AND(formules!$K$29="sogarantykids",A170&gt;formules!$F$30),"",VLOOKUP(TEXT(A170,"jj/mm"),formules!B:C,2,FALSE))</f>
        <v>20/05-07/07</v>
      </c>
      <c r="C170" s="63" t="str">
        <f>IF(B170="","",IF(AND(A170&gt;'Maquette CGRP indicé'!$C$25-1,A170&lt;'Maquette CGRP indicé'!$D$25+1),"X",""))</f>
        <v/>
      </c>
      <c r="D170" s="63" t="str">
        <f>IF(B170="","",IF(AND(A170&gt;'Maquette CGRP indicé'!$C$26-1,A170&lt;'Maquette CGRP indicé'!$D$26+1),"X",""))</f>
        <v/>
      </c>
      <c r="E170" s="63" t="str">
        <f>IF(B170="","",IF(AND(A170&gt;'Maquette CGRP indicé'!$C$27-1,A170&lt;'Maquette CGRP indicé'!$D$27+1),"X",""))</f>
        <v/>
      </c>
      <c r="F170" s="63" t="str">
        <f>IF(B170="","",IF(AND(A170&gt;'Maquette CGRP indicé'!$C$28-1,A170&lt;'Maquette CGRP indicé'!$D$28+1),"X",""))</f>
        <v/>
      </c>
      <c r="G170" s="63" t="str">
        <f>IF(B170="","",IF(AND(A170&gt;'Maquette CGRP indicé'!$C$29-1,A170&lt;'Maquette CGRP indicé'!$D$29+1),"X",""))</f>
        <v/>
      </c>
      <c r="H170" s="63" t="str">
        <f>IF(B170="","",IF(AND(A170&gt;'Maquette CGRP indicé'!$C$30-1,A170&lt;'Maquette CGRP indicé'!$D$30+1),"X",""))</f>
        <v/>
      </c>
      <c r="I170" s="63" t="str">
        <f>IF(B170="","",IF(AND(A170&gt;'Maquette CGRP indicé'!$C$31-1,A170&lt;'Maquette CGRP indicé'!$D$31+1),"X",""))</f>
        <v/>
      </c>
      <c r="J170" s="63" t="str">
        <f>IF(B170="","",IF(AND(A170&gt;'Maquette CGRP indicé'!$C$32-1,A170&lt;'Maquette CGRP indicé'!$D$32+1),"X",""))</f>
        <v/>
      </c>
      <c r="K170" s="63" t="str">
        <f>IF(B170="","",IF(AND(A170&gt;'Maquette CGRP indicé'!$C$33-1,A170&lt;'Maquette CGRP indicé'!$D$33+1),"X",""))</f>
        <v/>
      </c>
      <c r="L170" s="63" t="str">
        <f>IF(B170="","",IF(AND(A170&gt;'Maquette CGRP indicé'!$C$34-1,A170&lt;'Maquette CGRP indicé'!$D$34+1),"X",""))</f>
        <v/>
      </c>
      <c r="M170" s="63" t="str">
        <f>IF(B170="","",IF(AND(A170&gt;'Maquette CGRP indicé'!$C$35-1,A170&lt;'Maquette CGRP indicé'!$D$35+1),"X",""))</f>
        <v/>
      </c>
      <c r="N170" s="63" t="str">
        <f>IF(B170="","",IF(AND(A170&gt;'Maquette CGRP indicé'!$C$36-1,A170&lt;'Maquette CGRP indicé'!$D$36+1),"X",""))</f>
        <v/>
      </c>
      <c r="O170" s="63" t="str">
        <f>IF(B170="","",IF(AND(A170&gt;'Maquette CGRP indicé'!$C$37-1,A170&lt;'Maquette CGRP indicé'!$D$37+1),"X",""))</f>
        <v/>
      </c>
      <c r="P170" s="63" t="str">
        <f>IF(B170="","",IF(AND(A170&gt;'Maquette CGRP indicé'!$C$38-1,A170&lt;'Maquette CGRP indicé'!$D$38+1),"X",""))</f>
        <v/>
      </c>
      <c r="Q170" s="63" t="str">
        <f>IF(B170="","",IF(AND(A170&gt;'Maquette CGRP indicé'!$C$39-1,A170&lt;'Maquette CGRP indicé'!$D$39+1),"X",""))</f>
        <v/>
      </c>
      <c r="W170" s="41" t="str">
        <f>IF(C170="","",'Maquette CGRP indicé'!$R$25)</f>
        <v/>
      </c>
      <c r="X170" s="42" t="str">
        <f>IF(D170="","",'Maquette CGRP indicé'!$R$26)</f>
        <v/>
      </c>
      <c r="Y170" s="42" t="str">
        <f>IF(E170="","",'Maquette CGRP indicé'!$R$27)</f>
        <v/>
      </c>
      <c r="Z170" s="42" t="str">
        <f>IF(F170="","",'Maquette CGRP indicé'!$R$28)</f>
        <v/>
      </c>
      <c r="AA170" s="42" t="str">
        <f>IF(G170="","",'Maquette CGRP indicé'!$R$29)</f>
        <v/>
      </c>
      <c r="AB170" s="42" t="str">
        <f>IF(H170="","",'Maquette CGRP indicé'!$R$30)</f>
        <v/>
      </c>
      <c r="AC170" s="42" t="str">
        <f>IF(I170="","",'Maquette CGRP indicé'!$R$31)</f>
        <v/>
      </c>
      <c r="AD170" s="42" t="str">
        <f>IF(J170="","",'Maquette CGRP indicé'!$R$32)</f>
        <v/>
      </c>
      <c r="AE170" s="42" t="str">
        <f>IF(K170="","",'Maquette CGRP indicé'!$R$33)</f>
        <v/>
      </c>
      <c r="AF170" s="42" t="str">
        <f>IF(L170="","",'Maquette CGRP indicé'!$R$34)</f>
        <v/>
      </c>
      <c r="AG170" s="42" t="str">
        <f>IF(M170="","",'Maquette CGRP indicé'!$R$35)</f>
        <v/>
      </c>
      <c r="AH170" s="42" t="str">
        <f>IF(N170="","",'Maquette CGRP indicé'!$R$36)</f>
        <v/>
      </c>
      <c r="AI170" s="42" t="str">
        <f>IF(O170="","",'Maquette CGRP indicé'!$R$37)</f>
        <v/>
      </c>
      <c r="AJ170" s="42" t="str">
        <f>IF(P170="","",'Maquette CGRP indicé'!$R$38)</f>
        <v/>
      </c>
      <c r="AK170" s="42" t="str">
        <f>IF(Q170="","",'Maquette CGRP indicé'!$R$39)</f>
        <v/>
      </c>
      <c r="AL170" s="64"/>
      <c r="AM170" s="64"/>
      <c r="AN170" s="64"/>
      <c r="AO170" s="64"/>
      <c r="AP170" s="65"/>
      <c r="AQ170" s="45" t="str">
        <f>IF(C170="","",'Maquette CGRP indicé'!$G$25)</f>
        <v/>
      </c>
      <c r="AR170" s="46" t="str">
        <f>IF(D170="","",'Maquette CGRP indicé'!$G$26)</f>
        <v/>
      </c>
      <c r="AS170" s="46" t="str">
        <f>IF(E170="","",'Maquette CGRP indicé'!$G$27)</f>
        <v/>
      </c>
      <c r="AT170" s="46" t="str">
        <f>IF(F170="","",'Maquette CGRP indicé'!$G$28)</f>
        <v/>
      </c>
      <c r="AU170" s="46" t="str">
        <f>IF(G170="","",'Maquette CGRP indicé'!$G$29)</f>
        <v/>
      </c>
      <c r="AV170" s="46" t="str">
        <f>IF(H170="","",'Maquette CGRP indicé'!$G$30)</f>
        <v/>
      </c>
      <c r="AW170" s="46" t="str">
        <f>IF(I170="","",'Maquette CGRP indicé'!$G$31)</f>
        <v/>
      </c>
      <c r="AX170" s="46" t="str">
        <f>IF(J170="","",'Maquette CGRP indicé'!$G$32)</f>
        <v/>
      </c>
      <c r="AY170" s="46" t="str">
        <f>IF(K170="","",'Maquette CGRP indicé'!$G$33)</f>
        <v/>
      </c>
      <c r="AZ170" s="46" t="str">
        <f>IF(L170="","",'Maquette CGRP indicé'!$G$34)</f>
        <v/>
      </c>
      <c r="BA170" s="46" t="str">
        <f>IF(M170="","",'Maquette CGRP indicé'!$G$35)</f>
        <v/>
      </c>
      <c r="BB170" s="46" t="str">
        <f>IF(N170="","",'Maquette CGRP indicé'!$G$36)</f>
        <v/>
      </c>
      <c r="BC170" s="46" t="str">
        <f>IF(O170="","",'Maquette CGRP indicé'!$G$37)</f>
        <v/>
      </c>
      <c r="BD170" s="46" t="str">
        <f>IF(P170="","",'Maquette CGRP indicé'!$G$38)</f>
        <v/>
      </c>
      <c r="BE170" s="46" t="str">
        <f>IF(Q170="","",'Maquette CGRP indicé'!$G$39)</f>
        <v/>
      </c>
      <c r="BF170" s="68"/>
      <c r="BG170" s="68"/>
      <c r="BH170" s="68"/>
      <c r="BI170" s="68"/>
      <c r="BJ170" s="69"/>
      <c r="BK170" s="48" t="str">
        <f>IF(C170="","",'Maquette CGRP indicé'!$H$25)</f>
        <v/>
      </c>
      <c r="BL170" s="49" t="str">
        <f>IF(D170="","",'Maquette CGRP indicé'!$H$26)</f>
        <v/>
      </c>
      <c r="BM170" s="49" t="str">
        <f>IF(E170="","",'Maquette CGRP indicé'!$H$27)</f>
        <v/>
      </c>
      <c r="BN170" s="49" t="str">
        <f>IF(F170="","",'Maquette CGRP indicé'!$H$28)</f>
        <v/>
      </c>
      <c r="BO170" s="49" t="str">
        <f>IF(G170="","",'Maquette CGRP indicé'!$H$29)</f>
        <v/>
      </c>
      <c r="BP170" s="49" t="str">
        <f>IF(H170="","",'Maquette CGRP indicé'!$H$30)</f>
        <v/>
      </c>
      <c r="BQ170" s="49" t="str">
        <f>IF(I170="","",'Maquette CGRP indicé'!$H$31)</f>
        <v/>
      </c>
      <c r="BR170" s="49" t="str">
        <f>IF(J170="","",'Maquette CGRP indicé'!$H$32)</f>
        <v/>
      </c>
      <c r="BS170" s="49" t="str">
        <f>IF(K170="","",'Maquette CGRP indicé'!$H$33)</f>
        <v/>
      </c>
      <c r="BT170" s="49" t="str">
        <f>IF(L170="","",'Maquette CGRP indicé'!$H$34)</f>
        <v/>
      </c>
      <c r="BU170" s="49" t="str">
        <f>IF(M170="","",'Maquette CGRP indicé'!$H$35)</f>
        <v/>
      </c>
      <c r="BV170" s="49" t="str">
        <f>IF(N170="","",'Maquette CGRP indicé'!$H$36)</f>
        <v/>
      </c>
      <c r="BW170" s="49" t="str">
        <f>IF(O170="","",'Maquette CGRP indicé'!$H$37)</f>
        <v/>
      </c>
      <c r="BX170" s="49" t="str">
        <f>IF(P170="","",'Maquette CGRP indicé'!$H$38)</f>
        <v/>
      </c>
      <c r="BY170" s="49" t="str">
        <f>IF(Q170="","",'Maquette CGRP indicé'!$H$39)</f>
        <v/>
      </c>
      <c r="BZ170" s="72"/>
      <c r="CA170" s="72"/>
      <c r="CB170" s="72"/>
      <c r="CC170" s="72"/>
      <c r="CD170" s="73"/>
      <c r="CE170" s="38" t="str">
        <f>IF(C170="","",'Maquette CGRP indicé'!$I$25)</f>
        <v/>
      </c>
      <c r="CF170" s="39" t="str">
        <f>IF(D170="","",'Maquette CGRP indicé'!$I$26)</f>
        <v/>
      </c>
      <c r="CG170" s="39" t="str">
        <f>IF(E170="","",'Maquette CGRP indicé'!$I$27)</f>
        <v/>
      </c>
      <c r="CH170" s="39" t="str">
        <f>IF(F170="","",'Maquette CGRP indicé'!$I$28)</f>
        <v/>
      </c>
      <c r="CI170" s="39" t="str">
        <f>IF(G170="","",'Maquette CGRP indicé'!$I$29)</f>
        <v/>
      </c>
      <c r="CJ170" s="39" t="str">
        <f>IF(H170="","",'Maquette CGRP indicé'!$I$30)</f>
        <v/>
      </c>
      <c r="CK170" s="39" t="str">
        <f>IF(I170="","",'Maquette CGRP indicé'!$I$31)</f>
        <v/>
      </c>
      <c r="CL170" s="39" t="str">
        <f>IF(J170="","",'Maquette CGRP indicé'!$I$32)</f>
        <v/>
      </c>
      <c r="CM170" s="39" t="str">
        <f>IF(K170="","",'Maquette CGRP indicé'!$I$33)</f>
        <v/>
      </c>
      <c r="CN170" s="39" t="str">
        <f>IF(L170="","",'Maquette CGRP indicé'!$I$34)</f>
        <v/>
      </c>
      <c r="CO170" s="39" t="str">
        <f>IF(M170="","",'Maquette CGRP indicé'!$I$35)</f>
        <v/>
      </c>
      <c r="CP170" s="39" t="str">
        <f>IF(N170="","",'Maquette CGRP indicé'!$I$36)</f>
        <v/>
      </c>
      <c r="CQ170" s="39" t="str">
        <f>IF(O170="","",'Maquette CGRP indicé'!$I$37)</f>
        <v/>
      </c>
      <c r="CR170" s="39" t="str">
        <f>IF(P170="","",'Maquette CGRP indicé'!$I$38)</f>
        <v/>
      </c>
      <c r="CS170" s="39" t="str">
        <f>IF(Q170="","",'Maquette CGRP indicé'!$I$39)</f>
        <v/>
      </c>
      <c r="CT170" s="68"/>
      <c r="CU170" s="68"/>
      <c r="CV170" s="68"/>
      <c r="CW170" s="68"/>
      <c r="CX170" s="69"/>
      <c r="CY170" s="1">
        <f t="shared" si="24"/>
        <v>45459</v>
      </c>
      <c r="CZ170" s="1" t="str">
        <f t="shared" si="25"/>
        <v>20/05-07/07</v>
      </c>
      <c r="DA170" s="22" t="str">
        <f t="shared" si="26"/>
        <v/>
      </c>
      <c r="DB170" s="22" t="str">
        <f t="shared" si="27"/>
        <v/>
      </c>
      <c r="DC170" s="29" t="str">
        <f t="shared" si="28"/>
        <v/>
      </c>
      <c r="DD170" s="29" t="str">
        <f t="shared" si="29"/>
        <v/>
      </c>
      <c r="DE170" s="29" t="str">
        <f t="shared" si="30"/>
        <v/>
      </c>
    </row>
    <row r="171" spans="1:109">
      <c r="A171" s="9">
        <f t="shared" si="31"/>
        <v>45460</v>
      </c>
      <c r="B171" s="9" t="str">
        <f>IF(AND(formules!$K$29="sogarantykids",A171&gt;formules!$F$30),"",VLOOKUP(TEXT(A171,"jj/mm"),formules!B:C,2,FALSE))</f>
        <v>20/05-07/07</v>
      </c>
      <c r="C171" s="63" t="str">
        <f>IF(B171="","",IF(AND(A171&gt;'Maquette CGRP indicé'!$C$25-1,A171&lt;'Maquette CGRP indicé'!$D$25+1),"X",""))</f>
        <v/>
      </c>
      <c r="D171" s="63" t="str">
        <f>IF(B171="","",IF(AND(A171&gt;'Maquette CGRP indicé'!$C$26-1,A171&lt;'Maquette CGRP indicé'!$D$26+1),"X",""))</f>
        <v/>
      </c>
      <c r="E171" s="63" t="str">
        <f>IF(B171="","",IF(AND(A171&gt;'Maquette CGRP indicé'!$C$27-1,A171&lt;'Maquette CGRP indicé'!$D$27+1),"X",""))</f>
        <v/>
      </c>
      <c r="F171" s="63" t="str">
        <f>IF(B171="","",IF(AND(A171&gt;'Maquette CGRP indicé'!$C$28-1,A171&lt;'Maquette CGRP indicé'!$D$28+1),"X",""))</f>
        <v/>
      </c>
      <c r="G171" s="63" t="str">
        <f>IF(B171="","",IF(AND(A171&gt;'Maquette CGRP indicé'!$C$29-1,A171&lt;'Maquette CGRP indicé'!$D$29+1),"X",""))</f>
        <v/>
      </c>
      <c r="H171" s="63" t="str">
        <f>IF(B171="","",IF(AND(A171&gt;'Maquette CGRP indicé'!$C$30-1,A171&lt;'Maquette CGRP indicé'!$D$30+1),"X",""))</f>
        <v/>
      </c>
      <c r="I171" s="63" t="str">
        <f>IF(B171="","",IF(AND(A171&gt;'Maquette CGRP indicé'!$C$31-1,A171&lt;'Maquette CGRP indicé'!$D$31+1),"X",""))</f>
        <v/>
      </c>
      <c r="J171" s="63" t="str">
        <f>IF(B171="","",IF(AND(A171&gt;'Maquette CGRP indicé'!$C$32-1,A171&lt;'Maquette CGRP indicé'!$D$32+1),"X",""))</f>
        <v/>
      </c>
      <c r="K171" s="63" t="str">
        <f>IF(B171="","",IF(AND(A171&gt;'Maquette CGRP indicé'!$C$33-1,A171&lt;'Maquette CGRP indicé'!$D$33+1),"X",""))</f>
        <v/>
      </c>
      <c r="L171" s="63" t="str">
        <f>IF(B171="","",IF(AND(A171&gt;'Maquette CGRP indicé'!$C$34-1,A171&lt;'Maquette CGRP indicé'!$D$34+1),"X",""))</f>
        <v/>
      </c>
      <c r="M171" s="63" t="str">
        <f>IF(B171="","",IF(AND(A171&gt;'Maquette CGRP indicé'!$C$35-1,A171&lt;'Maquette CGRP indicé'!$D$35+1),"X",""))</f>
        <v/>
      </c>
      <c r="N171" s="63" t="str">
        <f>IF(B171="","",IF(AND(A171&gt;'Maquette CGRP indicé'!$C$36-1,A171&lt;'Maquette CGRP indicé'!$D$36+1),"X",""))</f>
        <v/>
      </c>
      <c r="O171" s="63" t="str">
        <f>IF(B171="","",IF(AND(A171&gt;'Maquette CGRP indicé'!$C$37-1,A171&lt;'Maquette CGRP indicé'!$D$37+1),"X",""))</f>
        <v/>
      </c>
      <c r="P171" s="63" t="str">
        <f>IF(B171="","",IF(AND(A171&gt;'Maquette CGRP indicé'!$C$38-1,A171&lt;'Maquette CGRP indicé'!$D$38+1),"X",""))</f>
        <v/>
      </c>
      <c r="Q171" s="63" t="str">
        <f>IF(B171="","",IF(AND(A171&gt;'Maquette CGRP indicé'!$C$39-1,A171&lt;'Maquette CGRP indicé'!$D$39+1),"X",""))</f>
        <v/>
      </c>
      <c r="W171" s="41" t="str">
        <f>IF(C171="","",'Maquette CGRP indicé'!$R$25)</f>
        <v/>
      </c>
      <c r="X171" s="42" t="str">
        <f>IF(D171="","",'Maquette CGRP indicé'!$R$26)</f>
        <v/>
      </c>
      <c r="Y171" s="42" t="str">
        <f>IF(E171="","",'Maquette CGRP indicé'!$R$27)</f>
        <v/>
      </c>
      <c r="Z171" s="42" t="str">
        <f>IF(F171="","",'Maquette CGRP indicé'!$R$28)</f>
        <v/>
      </c>
      <c r="AA171" s="42" t="str">
        <f>IF(G171="","",'Maquette CGRP indicé'!$R$29)</f>
        <v/>
      </c>
      <c r="AB171" s="42" t="str">
        <f>IF(H171="","",'Maquette CGRP indicé'!$R$30)</f>
        <v/>
      </c>
      <c r="AC171" s="42" t="str">
        <f>IF(I171="","",'Maquette CGRP indicé'!$R$31)</f>
        <v/>
      </c>
      <c r="AD171" s="42" t="str">
        <f>IF(J171="","",'Maquette CGRP indicé'!$R$32)</f>
        <v/>
      </c>
      <c r="AE171" s="42" t="str">
        <f>IF(K171="","",'Maquette CGRP indicé'!$R$33)</f>
        <v/>
      </c>
      <c r="AF171" s="42" t="str">
        <f>IF(L171="","",'Maquette CGRP indicé'!$R$34)</f>
        <v/>
      </c>
      <c r="AG171" s="42" t="str">
        <f>IF(M171="","",'Maquette CGRP indicé'!$R$35)</f>
        <v/>
      </c>
      <c r="AH171" s="42" t="str">
        <f>IF(N171="","",'Maquette CGRP indicé'!$R$36)</f>
        <v/>
      </c>
      <c r="AI171" s="42" t="str">
        <f>IF(O171="","",'Maquette CGRP indicé'!$R$37)</f>
        <v/>
      </c>
      <c r="AJ171" s="42" t="str">
        <f>IF(P171="","",'Maquette CGRP indicé'!$R$38)</f>
        <v/>
      </c>
      <c r="AK171" s="42" t="str">
        <f>IF(Q171="","",'Maquette CGRP indicé'!$R$39)</f>
        <v/>
      </c>
      <c r="AL171" s="64"/>
      <c r="AM171" s="64"/>
      <c r="AN171" s="64"/>
      <c r="AO171" s="64"/>
      <c r="AP171" s="65"/>
      <c r="AQ171" s="45" t="str">
        <f>IF(C171="","",'Maquette CGRP indicé'!$G$25)</f>
        <v/>
      </c>
      <c r="AR171" s="46" t="str">
        <f>IF(D171="","",'Maquette CGRP indicé'!$G$26)</f>
        <v/>
      </c>
      <c r="AS171" s="46" t="str">
        <f>IF(E171="","",'Maquette CGRP indicé'!$G$27)</f>
        <v/>
      </c>
      <c r="AT171" s="46" t="str">
        <f>IF(F171="","",'Maquette CGRP indicé'!$G$28)</f>
        <v/>
      </c>
      <c r="AU171" s="46" t="str">
        <f>IF(G171="","",'Maquette CGRP indicé'!$G$29)</f>
        <v/>
      </c>
      <c r="AV171" s="46" t="str">
        <f>IF(H171="","",'Maquette CGRP indicé'!$G$30)</f>
        <v/>
      </c>
      <c r="AW171" s="46" t="str">
        <f>IF(I171="","",'Maquette CGRP indicé'!$G$31)</f>
        <v/>
      </c>
      <c r="AX171" s="46" t="str">
        <f>IF(J171="","",'Maquette CGRP indicé'!$G$32)</f>
        <v/>
      </c>
      <c r="AY171" s="46" t="str">
        <f>IF(K171="","",'Maquette CGRP indicé'!$G$33)</f>
        <v/>
      </c>
      <c r="AZ171" s="46" t="str">
        <f>IF(L171="","",'Maquette CGRP indicé'!$G$34)</f>
        <v/>
      </c>
      <c r="BA171" s="46" t="str">
        <f>IF(M171="","",'Maquette CGRP indicé'!$G$35)</f>
        <v/>
      </c>
      <c r="BB171" s="46" t="str">
        <f>IF(N171="","",'Maquette CGRP indicé'!$G$36)</f>
        <v/>
      </c>
      <c r="BC171" s="46" t="str">
        <f>IF(O171="","",'Maquette CGRP indicé'!$G$37)</f>
        <v/>
      </c>
      <c r="BD171" s="46" t="str">
        <f>IF(P171="","",'Maquette CGRP indicé'!$G$38)</f>
        <v/>
      </c>
      <c r="BE171" s="46" t="str">
        <f>IF(Q171="","",'Maquette CGRP indicé'!$G$39)</f>
        <v/>
      </c>
      <c r="BF171" s="68"/>
      <c r="BG171" s="68"/>
      <c r="BH171" s="68"/>
      <c r="BI171" s="68"/>
      <c r="BJ171" s="69"/>
      <c r="BK171" s="48" t="str">
        <f>IF(C171="","",'Maquette CGRP indicé'!$H$25)</f>
        <v/>
      </c>
      <c r="BL171" s="49" t="str">
        <f>IF(D171="","",'Maquette CGRP indicé'!$H$26)</f>
        <v/>
      </c>
      <c r="BM171" s="49" t="str">
        <f>IF(E171="","",'Maquette CGRP indicé'!$H$27)</f>
        <v/>
      </c>
      <c r="BN171" s="49" t="str">
        <f>IF(F171="","",'Maquette CGRP indicé'!$H$28)</f>
        <v/>
      </c>
      <c r="BO171" s="49" t="str">
        <f>IF(G171="","",'Maquette CGRP indicé'!$H$29)</f>
        <v/>
      </c>
      <c r="BP171" s="49" t="str">
        <f>IF(H171="","",'Maquette CGRP indicé'!$H$30)</f>
        <v/>
      </c>
      <c r="BQ171" s="49" t="str">
        <f>IF(I171="","",'Maquette CGRP indicé'!$H$31)</f>
        <v/>
      </c>
      <c r="BR171" s="49" t="str">
        <f>IF(J171="","",'Maquette CGRP indicé'!$H$32)</f>
        <v/>
      </c>
      <c r="BS171" s="49" t="str">
        <f>IF(K171="","",'Maquette CGRP indicé'!$H$33)</f>
        <v/>
      </c>
      <c r="BT171" s="49" t="str">
        <f>IF(L171="","",'Maquette CGRP indicé'!$H$34)</f>
        <v/>
      </c>
      <c r="BU171" s="49" t="str">
        <f>IF(M171="","",'Maquette CGRP indicé'!$H$35)</f>
        <v/>
      </c>
      <c r="BV171" s="49" t="str">
        <f>IF(N171="","",'Maquette CGRP indicé'!$H$36)</f>
        <v/>
      </c>
      <c r="BW171" s="49" t="str">
        <f>IF(O171="","",'Maquette CGRP indicé'!$H$37)</f>
        <v/>
      </c>
      <c r="BX171" s="49" t="str">
        <f>IF(P171="","",'Maquette CGRP indicé'!$H$38)</f>
        <v/>
      </c>
      <c r="BY171" s="49" t="str">
        <f>IF(Q171="","",'Maquette CGRP indicé'!$H$39)</f>
        <v/>
      </c>
      <c r="BZ171" s="72"/>
      <c r="CA171" s="72"/>
      <c r="CB171" s="72"/>
      <c r="CC171" s="72"/>
      <c r="CD171" s="73"/>
      <c r="CE171" s="38" t="str">
        <f>IF(C171="","",'Maquette CGRP indicé'!$I$25)</f>
        <v/>
      </c>
      <c r="CF171" s="39" t="str">
        <f>IF(D171="","",'Maquette CGRP indicé'!$I$26)</f>
        <v/>
      </c>
      <c r="CG171" s="39" t="str">
        <f>IF(E171="","",'Maquette CGRP indicé'!$I$27)</f>
        <v/>
      </c>
      <c r="CH171" s="39" t="str">
        <f>IF(F171="","",'Maquette CGRP indicé'!$I$28)</f>
        <v/>
      </c>
      <c r="CI171" s="39" t="str">
        <f>IF(G171="","",'Maquette CGRP indicé'!$I$29)</f>
        <v/>
      </c>
      <c r="CJ171" s="39" t="str">
        <f>IF(H171="","",'Maquette CGRP indicé'!$I$30)</f>
        <v/>
      </c>
      <c r="CK171" s="39" t="str">
        <f>IF(I171="","",'Maquette CGRP indicé'!$I$31)</f>
        <v/>
      </c>
      <c r="CL171" s="39" t="str">
        <f>IF(J171="","",'Maquette CGRP indicé'!$I$32)</f>
        <v/>
      </c>
      <c r="CM171" s="39" t="str">
        <f>IF(K171="","",'Maquette CGRP indicé'!$I$33)</f>
        <v/>
      </c>
      <c r="CN171" s="39" t="str">
        <f>IF(L171="","",'Maquette CGRP indicé'!$I$34)</f>
        <v/>
      </c>
      <c r="CO171" s="39" t="str">
        <f>IF(M171="","",'Maquette CGRP indicé'!$I$35)</f>
        <v/>
      </c>
      <c r="CP171" s="39" t="str">
        <f>IF(N171="","",'Maquette CGRP indicé'!$I$36)</f>
        <v/>
      </c>
      <c r="CQ171" s="39" t="str">
        <f>IF(O171="","",'Maquette CGRP indicé'!$I$37)</f>
        <v/>
      </c>
      <c r="CR171" s="39" t="str">
        <f>IF(P171="","",'Maquette CGRP indicé'!$I$38)</f>
        <v/>
      </c>
      <c r="CS171" s="39" t="str">
        <f>IF(Q171="","",'Maquette CGRP indicé'!$I$39)</f>
        <v/>
      </c>
      <c r="CT171" s="68"/>
      <c r="CU171" s="68"/>
      <c r="CV171" s="68"/>
      <c r="CW171" s="68"/>
      <c r="CX171" s="69"/>
      <c r="CY171" s="1">
        <f t="shared" si="24"/>
        <v>45460</v>
      </c>
      <c r="CZ171" s="1" t="str">
        <f t="shared" si="25"/>
        <v>20/05-07/07</v>
      </c>
      <c r="DA171" s="22" t="str">
        <f t="shared" si="26"/>
        <v/>
      </c>
      <c r="DB171" s="22" t="str">
        <f t="shared" si="27"/>
        <v/>
      </c>
      <c r="DC171" s="29" t="str">
        <f t="shared" si="28"/>
        <v/>
      </c>
      <c r="DD171" s="29" t="str">
        <f t="shared" si="29"/>
        <v/>
      </c>
      <c r="DE171" s="29" t="str">
        <f t="shared" si="30"/>
        <v/>
      </c>
    </row>
    <row r="172" spans="1:109">
      <c r="A172" s="9">
        <f t="shared" si="31"/>
        <v>45461</v>
      </c>
      <c r="B172" s="9" t="str">
        <f>IF(AND(formules!$K$29="sogarantykids",A172&gt;formules!$F$30),"",VLOOKUP(TEXT(A172,"jj/mm"),formules!B:C,2,FALSE))</f>
        <v>20/05-07/07</v>
      </c>
      <c r="C172" s="63" t="str">
        <f>IF(B172="","",IF(AND(A172&gt;'Maquette CGRP indicé'!$C$25-1,A172&lt;'Maquette CGRP indicé'!$D$25+1),"X",""))</f>
        <v/>
      </c>
      <c r="D172" s="63" t="str">
        <f>IF(B172="","",IF(AND(A172&gt;'Maquette CGRP indicé'!$C$26-1,A172&lt;'Maquette CGRP indicé'!$D$26+1),"X",""))</f>
        <v/>
      </c>
      <c r="E172" s="63" t="str">
        <f>IF(B172="","",IF(AND(A172&gt;'Maquette CGRP indicé'!$C$27-1,A172&lt;'Maquette CGRP indicé'!$D$27+1),"X",""))</f>
        <v/>
      </c>
      <c r="F172" s="63" t="str">
        <f>IF(B172="","",IF(AND(A172&gt;'Maquette CGRP indicé'!$C$28-1,A172&lt;'Maquette CGRP indicé'!$D$28+1),"X",""))</f>
        <v/>
      </c>
      <c r="G172" s="63" t="str">
        <f>IF(B172="","",IF(AND(A172&gt;'Maquette CGRP indicé'!$C$29-1,A172&lt;'Maquette CGRP indicé'!$D$29+1),"X",""))</f>
        <v/>
      </c>
      <c r="H172" s="63" t="str">
        <f>IF(B172="","",IF(AND(A172&gt;'Maquette CGRP indicé'!$C$30-1,A172&lt;'Maquette CGRP indicé'!$D$30+1),"X",""))</f>
        <v/>
      </c>
      <c r="I172" s="63" t="str">
        <f>IF(B172="","",IF(AND(A172&gt;'Maquette CGRP indicé'!$C$31-1,A172&lt;'Maquette CGRP indicé'!$D$31+1),"X",""))</f>
        <v/>
      </c>
      <c r="J172" s="63" t="str">
        <f>IF(B172="","",IF(AND(A172&gt;'Maquette CGRP indicé'!$C$32-1,A172&lt;'Maquette CGRP indicé'!$D$32+1),"X",""))</f>
        <v/>
      </c>
      <c r="K172" s="63" t="str">
        <f>IF(B172="","",IF(AND(A172&gt;'Maquette CGRP indicé'!$C$33-1,A172&lt;'Maquette CGRP indicé'!$D$33+1),"X",""))</f>
        <v/>
      </c>
      <c r="L172" s="63" t="str">
        <f>IF(B172="","",IF(AND(A172&gt;'Maquette CGRP indicé'!$C$34-1,A172&lt;'Maquette CGRP indicé'!$D$34+1),"X",""))</f>
        <v/>
      </c>
      <c r="M172" s="63" t="str">
        <f>IF(B172="","",IF(AND(A172&gt;'Maquette CGRP indicé'!$C$35-1,A172&lt;'Maquette CGRP indicé'!$D$35+1),"X",""))</f>
        <v/>
      </c>
      <c r="N172" s="63" t="str">
        <f>IF(B172="","",IF(AND(A172&gt;'Maquette CGRP indicé'!$C$36-1,A172&lt;'Maquette CGRP indicé'!$D$36+1),"X",""))</f>
        <v/>
      </c>
      <c r="O172" s="63" t="str">
        <f>IF(B172="","",IF(AND(A172&gt;'Maquette CGRP indicé'!$C$37-1,A172&lt;'Maquette CGRP indicé'!$D$37+1),"X",""))</f>
        <v/>
      </c>
      <c r="P172" s="63" t="str">
        <f>IF(B172="","",IF(AND(A172&gt;'Maquette CGRP indicé'!$C$38-1,A172&lt;'Maquette CGRP indicé'!$D$38+1),"X",""))</f>
        <v/>
      </c>
      <c r="Q172" s="63" t="str">
        <f>IF(B172="","",IF(AND(A172&gt;'Maquette CGRP indicé'!$C$39-1,A172&lt;'Maquette CGRP indicé'!$D$39+1),"X",""))</f>
        <v/>
      </c>
      <c r="W172" s="41" t="str">
        <f>IF(C172="","",'Maquette CGRP indicé'!$R$25)</f>
        <v/>
      </c>
      <c r="X172" s="42" t="str">
        <f>IF(D172="","",'Maquette CGRP indicé'!$R$26)</f>
        <v/>
      </c>
      <c r="Y172" s="42" t="str">
        <f>IF(E172="","",'Maquette CGRP indicé'!$R$27)</f>
        <v/>
      </c>
      <c r="Z172" s="42" t="str">
        <f>IF(F172="","",'Maquette CGRP indicé'!$R$28)</f>
        <v/>
      </c>
      <c r="AA172" s="42" t="str">
        <f>IF(G172="","",'Maquette CGRP indicé'!$R$29)</f>
        <v/>
      </c>
      <c r="AB172" s="42" t="str">
        <f>IF(H172="","",'Maquette CGRP indicé'!$R$30)</f>
        <v/>
      </c>
      <c r="AC172" s="42" t="str">
        <f>IF(I172="","",'Maquette CGRP indicé'!$R$31)</f>
        <v/>
      </c>
      <c r="AD172" s="42" t="str">
        <f>IF(J172="","",'Maquette CGRP indicé'!$R$32)</f>
        <v/>
      </c>
      <c r="AE172" s="42" t="str">
        <f>IF(K172="","",'Maquette CGRP indicé'!$R$33)</f>
        <v/>
      </c>
      <c r="AF172" s="42" t="str">
        <f>IF(L172="","",'Maquette CGRP indicé'!$R$34)</f>
        <v/>
      </c>
      <c r="AG172" s="42" t="str">
        <f>IF(M172="","",'Maquette CGRP indicé'!$R$35)</f>
        <v/>
      </c>
      <c r="AH172" s="42" t="str">
        <f>IF(N172="","",'Maquette CGRP indicé'!$R$36)</f>
        <v/>
      </c>
      <c r="AI172" s="42" t="str">
        <f>IF(O172="","",'Maquette CGRP indicé'!$R$37)</f>
        <v/>
      </c>
      <c r="AJ172" s="42" t="str">
        <f>IF(P172="","",'Maquette CGRP indicé'!$R$38)</f>
        <v/>
      </c>
      <c r="AK172" s="42" t="str">
        <f>IF(Q172="","",'Maquette CGRP indicé'!$R$39)</f>
        <v/>
      </c>
      <c r="AL172" s="64"/>
      <c r="AM172" s="64"/>
      <c r="AN172" s="64"/>
      <c r="AO172" s="64"/>
      <c r="AP172" s="65"/>
      <c r="AQ172" s="45" t="str">
        <f>IF(C172="","",'Maquette CGRP indicé'!$G$25)</f>
        <v/>
      </c>
      <c r="AR172" s="46" t="str">
        <f>IF(D172="","",'Maquette CGRP indicé'!$G$26)</f>
        <v/>
      </c>
      <c r="AS172" s="46" t="str">
        <f>IF(E172="","",'Maquette CGRP indicé'!$G$27)</f>
        <v/>
      </c>
      <c r="AT172" s="46" t="str">
        <f>IF(F172="","",'Maquette CGRP indicé'!$G$28)</f>
        <v/>
      </c>
      <c r="AU172" s="46" t="str">
        <f>IF(G172="","",'Maquette CGRP indicé'!$G$29)</f>
        <v/>
      </c>
      <c r="AV172" s="46" t="str">
        <f>IF(H172="","",'Maquette CGRP indicé'!$G$30)</f>
        <v/>
      </c>
      <c r="AW172" s="46" t="str">
        <f>IF(I172="","",'Maquette CGRP indicé'!$G$31)</f>
        <v/>
      </c>
      <c r="AX172" s="46" t="str">
        <f>IF(J172="","",'Maquette CGRP indicé'!$G$32)</f>
        <v/>
      </c>
      <c r="AY172" s="46" t="str">
        <f>IF(K172="","",'Maquette CGRP indicé'!$G$33)</f>
        <v/>
      </c>
      <c r="AZ172" s="46" t="str">
        <f>IF(L172="","",'Maquette CGRP indicé'!$G$34)</f>
        <v/>
      </c>
      <c r="BA172" s="46" t="str">
        <f>IF(M172="","",'Maquette CGRP indicé'!$G$35)</f>
        <v/>
      </c>
      <c r="BB172" s="46" t="str">
        <f>IF(N172="","",'Maquette CGRP indicé'!$G$36)</f>
        <v/>
      </c>
      <c r="BC172" s="46" t="str">
        <f>IF(O172="","",'Maquette CGRP indicé'!$G$37)</f>
        <v/>
      </c>
      <c r="BD172" s="46" t="str">
        <f>IF(P172="","",'Maquette CGRP indicé'!$G$38)</f>
        <v/>
      </c>
      <c r="BE172" s="46" t="str">
        <f>IF(Q172="","",'Maquette CGRP indicé'!$G$39)</f>
        <v/>
      </c>
      <c r="BF172" s="68"/>
      <c r="BG172" s="68"/>
      <c r="BH172" s="68"/>
      <c r="BI172" s="68"/>
      <c r="BJ172" s="69"/>
      <c r="BK172" s="48" t="str">
        <f>IF(C172="","",'Maquette CGRP indicé'!$H$25)</f>
        <v/>
      </c>
      <c r="BL172" s="49" t="str">
        <f>IF(D172="","",'Maquette CGRP indicé'!$H$26)</f>
        <v/>
      </c>
      <c r="BM172" s="49" t="str">
        <f>IF(E172="","",'Maquette CGRP indicé'!$H$27)</f>
        <v/>
      </c>
      <c r="BN172" s="49" t="str">
        <f>IF(F172="","",'Maquette CGRP indicé'!$H$28)</f>
        <v/>
      </c>
      <c r="BO172" s="49" t="str">
        <f>IF(G172="","",'Maquette CGRP indicé'!$H$29)</f>
        <v/>
      </c>
      <c r="BP172" s="49" t="str">
        <f>IF(H172="","",'Maquette CGRP indicé'!$H$30)</f>
        <v/>
      </c>
      <c r="BQ172" s="49" t="str">
        <f>IF(I172="","",'Maquette CGRP indicé'!$H$31)</f>
        <v/>
      </c>
      <c r="BR172" s="49" t="str">
        <f>IF(J172="","",'Maquette CGRP indicé'!$H$32)</f>
        <v/>
      </c>
      <c r="BS172" s="49" t="str">
        <f>IF(K172="","",'Maquette CGRP indicé'!$H$33)</f>
        <v/>
      </c>
      <c r="BT172" s="49" t="str">
        <f>IF(L172="","",'Maquette CGRP indicé'!$H$34)</f>
        <v/>
      </c>
      <c r="BU172" s="49" t="str">
        <f>IF(M172="","",'Maquette CGRP indicé'!$H$35)</f>
        <v/>
      </c>
      <c r="BV172" s="49" t="str">
        <f>IF(N172="","",'Maquette CGRP indicé'!$H$36)</f>
        <v/>
      </c>
      <c r="BW172" s="49" t="str">
        <f>IF(O172="","",'Maquette CGRP indicé'!$H$37)</f>
        <v/>
      </c>
      <c r="BX172" s="49" t="str">
        <f>IF(P172="","",'Maquette CGRP indicé'!$H$38)</f>
        <v/>
      </c>
      <c r="BY172" s="49" t="str">
        <f>IF(Q172="","",'Maquette CGRP indicé'!$H$39)</f>
        <v/>
      </c>
      <c r="BZ172" s="72"/>
      <c r="CA172" s="72"/>
      <c r="CB172" s="72"/>
      <c r="CC172" s="72"/>
      <c r="CD172" s="73"/>
      <c r="CE172" s="38" t="str">
        <f>IF(C172="","",'Maquette CGRP indicé'!$I$25)</f>
        <v/>
      </c>
      <c r="CF172" s="39" t="str">
        <f>IF(D172="","",'Maquette CGRP indicé'!$I$26)</f>
        <v/>
      </c>
      <c r="CG172" s="39" t="str">
        <f>IF(E172="","",'Maquette CGRP indicé'!$I$27)</f>
        <v/>
      </c>
      <c r="CH172" s="39" t="str">
        <f>IF(F172="","",'Maquette CGRP indicé'!$I$28)</f>
        <v/>
      </c>
      <c r="CI172" s="39" t="str">
        <f>IF(G172="","",'Maquette CGRP indicé'!$I$29)</f>
        <v/>
      </c>
      <c r="CJ172" s="39" t="str">
        <f>IF(H172="","",'Maquette CGRP indicé'!$I$30)</f>
        <v/>
      </c>
      <c r="CK172" s="39" t="str">
        <f>IF(I172="","",'Maquette CGRP indicé'!$I$31)</f>
        <v/>
      </c>
      <c r="CL172" s="39" t="str">
        <f>IF(J172="","",'Maquette CGRP indicé'!$I$32)</f>
        <v/>
      </c>
      <c r="CM172" s="39" t="str">
        <f>IF(K172="","",'Maquette CGRP indicé'!$I$33)</f>
        <v/>
      </c>
      <c r="CN172" s="39" t="str">
        <f>IF(L172="","",'Maquette CGRP indicé'!$I$34)</f>
        <v/>
      </c>
      <c r="CO172" s="39" t="str">
        <f>IF(M172="","",'Maquette CGRP indicé'!$I$35)</f>
        <v/>
      </c>
      <c r="CP172" s="39" t="str">
        <f>IF(N172="","",'Maquette CGRP indicé'!$I$36)</f>
        <v/>
      </c>
      <c r="CQ172" s="39" t="str">
        <f>IF(O172="","",'Maquette CGRP indicé'!$I$37)</f>
        <v/>
      </c>
      <c r="CR172" s="39" t="str">
        <f>IF(P172="","",'Maquette CGRP indicé'!$I$38)</f>
        <v/>
      </c>
      <c r="CS172" s="39" t="str">
        <f>IF(Q172="","",'Maquette CGRP indicé'!$I$39)</f>
        <v/>
      </c>
      <c r="CT172" s="68"/>
      <c r="CU172" s="68"/>
      <c r="CV172" s="68"/>
      <c r="CW172" s="68"/>
      <c r="CX172" s="69"/>
      <c r="CY172" s="1">
        <f t="shared" si="24"/>
        <v>45461</v>
      </c>
      <c r="CZ172" s="1" t="str">
        <f t="shared" si="25"/>
        <v>20/05-07/07</v>
      </c>
      <c r="DA172" s="22" t="str">
        <f t="shared" si="26"/>
        <v/>
      </c>
      <c r="DB172" s="22" t="str">
        <f t="shared" si="27"/>
        <v/>
      </c>
      <c r="DC172" s="29" t="str">
        <f t="shared" si="28"/>
        <v/>
      </c>
      <c r="DD172" s="29" t="str">
        <f t="shared" si="29"/>
        <v/>
      </c>
      <c r="DE172" s="29" t="str">
        <f t="shared" si="30"/>
        <v/>
      </c>
    </row>
    <row r="173" spans="1:109">
      <c r="A173" s="9">
        <f t="shared" si="31"/>
        <v>45462</v>
      </c>
      <c r="B173" s="9" t="str">
        <f>IF(AND(formules!$K$29="sogarantykids",A173&gt;formules!$F$30),"",VLOOKUP(TEXT(A173,"jj/mm"),formules!B:C,2,FALSE))</f>
        <v>20/05-07/07</v>
      </c>
      <c r="C173" s="63" t="str">
        <f>IF(B173="","",IF(AND(A173&gt;'Maquette CGRP indicé'!$C$25-1,A173&lt;'Maquette CGRP indicé'!$D$25+1),"X",""))</f>
        <v/>
      </c>
      <c r="D173" s="63" t="str">
        <f>IF(B173="","",IF(AND(A173&gt;'Maquette CGRP indicé'!$C$26-1,A173&lt;'Maquette CGRP indicé'!$D$26+1),"X",""))</f>
        <v/>
      </c>
      <c r="E173" s="63" t="str">
        <f>IF(B173="","",IF(AND(A173&gt;'Maquette CGRP indicé'!$C$27-1,A173&lt;'Maquette CGRP indicé'!$D$27+1),"X",""))</f>
        <v/>
      </c>
      <c r="F173" s="63" t="str">
        <f>IF(B173="","",IF(AND(A173&gt;'Maquette CGRP indicé'!$C$28-1,A173&lt;'Maquette CGRP indicé'!$D$28+1),"X",""))</f>
        <v/>
      </c>
      <c r="G173" s="63" t="str">
        <f>IF(B173="","",IF(AND(A173&gt;'Maquette CGRP indicé'!$C$29-1,A173&lt;'Maquette CGRP indicé'!$D$29+1),"X",""))</f>
        <v/>
      </c>
      <c r="H173" s="63" t="str">
        <f>IF(B173="","",IF(AND(A173&gt;'Maquette CGRP indicé'!$C$30-1,A173&lt;'Maquette CGRP indicé'!$D$30+1),"X",""))</f>
        <v/>
      </c>
      <c r="I173" s="63" t="str">
        <f>IF(B173="","",IF(AND(A173&gt;'Maquette CGRP indicé'!$C$31-1,A173&lt;'Maquette CGRP indicé'!$D$31+1),"X",""))</f>
        <v/>
      </c>
      <c r="J173" s="63" t="str">
        <f>IF(B173="","",IF(AND(A173&gt;'Maquette CGRP indicé'!$C$32-1,A173&lt;'Maquette CGRP indicé'!$D$32+1),"X",""))</f>
        <v/>
      </c>
      <c r="K173" s="63" t="str">
        <f>IF(B173="","",IF(AND(A173&gt;'Maquette CGRP indicé'!$C$33-1,A173&lt;'Maquette CGRP indicé'!$D$33+1),"X",""))</f>
        <v/>
      </c>
      <c r="L173" s="63" t="str">
        <f>IF(B173="","",IF(AND(A173&gt;'Maquette CGRP indicé'!$C$34-1,A173&lt;'Maquette CGRP indicé'!$D$34+1),"X",""))</f>
        <v/>
      </c>
      <c r="M173" s="63" t="str">
        <f>IF(B173="","",IF(AND(A173&gt;'Maquette CGRP indicé'!$C$35-1,A173&lt;'Maquette CGRP indicé'!$D$35+1),"X",""))</f>
        <v/>
      </c>
      <c r="N173" s="63" t="str">
        <f>IF(B173="","",IF(AND(A173&gt;'Maquette CGRP indicé'!$C$36-1,A173&lt;'Maquette CGRP indicé'!$D$36+1),"X",""))</f>
        <v/>
      </c>
      <c r="O173" s="63" t="str">
        <f>IF(B173="","",IF(AND(A173&gt;'Maquette CGRP indicé'!$C$37-1,A173&lt;'Maquette CGRP indicé'!$D$37+1),"X",""))</f>
        <v/>
      </c>
      <c r="P173" s="63" t="str">
        <f>IF(B173="","",IF(AND(A173&gt;'Maquette CGRP indicé'!$C$38-1,A173&lt;'Maquette CGRP indicé'!$D$38+1),"X",""))</f>
        <v/>
      </c>
      <c r="Q173" s="63" t="str">
        <f>IF(B173="","",IF(AND(A173&gt;'Maquette CGRP indicé'!$C$39-1,A173&lt;'Maquette CGRP indicé'!$D$39+1),"X",""))</f>
        <v/>
      </c>
      <c r="W173" s="41" t="str">
        <f>IF(C173="","",'Maquette CGRP indicé'!$R$25)</f>
        <v/>
      </c>
      <c r="X173" s="42" t="str">
        <f>IF(D173="","",'Maquette CGRP indicé'!$R$26)</f>
        <v/>
      </c>
      <c r="Y173" s="42" t="str">
        <f>IF(E173="","",'Maquette CGRP indicé'!$R$27)</f>
        <v/>
      </c>
      <c r="Z173" s="42" t="str">
        <f>IF(F173="","",'Maquette CGRP indicé'!$R$28)</f>
        <v/>
      </c>
      <c r="AA173" s="42" t="str">
        <f>IF(G173="","",'Maquette CGRP indicé'!$R$29)</f>
        <v/>
      </c>
      <c r="AB173" s="42" t="str">
        <f>IF(H173="","",'Maquette CGRP indicé'!$R$30)</f>
        <v/>
      </c>
      <c r="AC173" s="42" t="str">
        <f>IF(I173="","",'Maquette CGRP indicé'!$R$31)</f>
        <v/>
      </c>
      <c r="AD173" s="42" t="str">
        <f>IF(J173="","",'Maquette CGRP indicé'!$R$32)</f>
        <v/>
      </c>
      <c r="AE173" s="42" t="str">
        <f>IF(K173="","",'Maquette CGRP indicé'!$R$33)</f>
        <v/>
      </c>
      <c r="AF173" s="42" t="str">
        <f>IF(L173="","",'Maquette CGRP indicé'!$R$34)</f>
        <v/>
      </c>
      <c r="AG173" s="42" t="str">
        <f>IF(M173="","",'Maquette CGRP indicé'!$R$35)</f>
        <v/>
      </c>
      <c r="AH173" s="42" t="str">
        <f>IF(N173="","",'Maquette CGRP indicé'!$R$36)</f>
        <v/>
      </c>
      <c r="AI173" s="42" t="str">
        <f>IF(O173="","",'Maquette CGRP indicé'!$R$37)</f>
        <v/>
      </c>
      <c r="AJ173" s="42" t="str">
        <f>IF(P173="","",'Maquette CGRP indicé'!$R$38)</f>
        <v/>
      </c>
      <c r="AK173" s="42" t="str">
        <f>IF(Q173="","",'Maquette CGRP indicé'!$R$39)</f>
        <v/>
      </c>
      <c r="AL173" s="64"/>
      <c r="AM173" s="64"/>
      <c r="AN173" s="64"/>
      <c r="AO173" s="64"/>
      <c r="AP173" s="65"/>
      <c r="AQ173" s="45" t="str">
        <f>IF(C173="","",'Maquette CGRP indicé'!$G$25)</f>
        <v/>
      </c>
      <c r="AR173" s="46" t="str">
        <f>IF(D173="","",'Maquette CGRP indicé'!$G$26)</f>
        <v/>
      </c>
      <c r="AS173" s="46" t="str">
        <f>IF(E173="","",'Maquette CGRP indicé'!$G$27)</f>
        <v/>
      </c>
      <c r="AT173" s="46" t="str">
        <f>IF(F173="","",'Maquette CGRP indicé'!$G$28)</f>
        <v/>
      </c>
      <c r="AU173" s="46" t="str">
        <f>IF(G173="","",'Maquette CGRP indicé'!$G$29)</f>
        <v/>
      </c>
      <c r="AV173" s="46" t="str">
        <f>IF(H173="","",'Maquette CGRP indicé'!$G$30)</f>
        <v/>
      </c>
      <c r="AW173" s="46" t="str">
        <f>IF(I173="","",'Maquette CGRP indicé'!$G$31)</f>
        <v/>
      </c>
      <c r="AX173" s="46" t="str">
        <f>IF(J173="","",'Maquette CGRP indicé'!$G$32)</f>
        <v/>
      </c>
      <c r="AY173" s="46" t="str">
        <f>IF(K173="","",'Maquette CGRP indicé'!$G$33)</f>
        <v/>
      </c>
      <c r="AZ173" s="46" t="str">
        <f>IF(L173="","",'Maquette CGRP indicé'!$G$34)</f>
        <v/>
      </c>
      <c r="BA173" s="46" t="str">
        <f>IF(M173="","",'Maquette CGRP indicé'!$G$35)</f>
        <v/>
      </c>
      <c r="BB173" s="46" t="str">
        <f>IF(N173="","",'Maquette CGRP indicé'!$G$36)</f>
        <v/>
      </c>
      <c r="BC173" s="46" t="str">
        <f>IF(O173="","",'Maquette CGRP indicé'!$G$37)</f>
        <v/>
      </c>
      <c r="BD173" s="46" t="str">
        <f>IF(P173="","",'Maquette CGRP indicé'!$G$38)</f>
        <v/>
      </c>
      <c r="BE173" s="46" t="str">
        <f>IF(Q173="","",'Maquette CGRP indicé'!$G$39)</f>
        <v/>
      </c>
      <c r="BF173" s="68"/>
      <c r="BG173" s="68"/>
      <c r="BH173" s="68"/>
      <c r="BI173" s="68"/>
      <c r="BJ173" s="69"/>
      <c r="BK173" s="48" t="str">
        <f>IF(C173="","",'Maquette CGRP indicé'!$H$25)</f>
        <v/>
      </c>
      <c r="BL173" s="49" t="str">
        <f>IF(D173="","",'Maquette CGRP indicé'!$H$26)</f>
        <v/>
      </c>
      <c r="BM173" s="49" t="str">
        <f>IF(E173="","",'Maquette CGRP indicé'!$H$27)</f>
        <v/>
      </c>
      <c r="BN173" s="49" t="str">
        <f>IF(F173="","",'Maquette CGRP indicé'!$H$28)</f>
        <v/>
      </c>
      <c r="BO173" s="49" t="str">
        <f>IF(G173="","",'Maquette CGRP indicé'!$H$29)</f>
        <v/>
      </c>
      <c r="BP173" s="49" t="str">
        <f>IF(H173="","",'Maquette CGRP indicé'!$H$30)</f>
        <v/>
      </c>
      <c r="BQ173" s="49" t="str">
        <f>IF(I173="","",'Maquette CGRP indicé'!$H$31)</f>
        <v/>
      </c>
      <c r="BR173" s="49" t="str">
        <f>IF(J173="","",'Maquette CGRP indicé'!$H$32)</f>
        <v/>
      </c>
      <c r="BS173" s="49" t="str">
        <f>IF(K173="","",'Maquette CGRP indicé'!$H$33)</f>
        <v/>
      </c>
      <c r="BT173" s="49" t="str">
        <f>IF(L173="","",'Maquette CGRP indicé'!$H$34)</f>
        <v/>
      </c>
      <c r="BU173" s="49" t="str">
        <f>IF(M173="","",'Maquette CGRP indicé'!$H$35)</f>
        <v/>
      </c>
      <c r="BV173" s="49" t="str">
        <f>IF(N173="","",'Maquette CGRP indicé'!$H$36)</f>
        <v/>
      </c>
      <c r="BW173" s="49" t="str">
        <f>IF(O173="","",'Maquette CGRP indicé'!$H$37)</f>
        <v/>
      </c>
      <c r="BX173" s="49" t="str">
        <f>IF(P173="","",'Maquette CGRP indicé'!$H$38)</f>
        <v/>
      </c>
      <c r="BY173" s="49" t="str">
        <f>IF(Q173="","",'Maquette CGRP indicé'!$H$39)</f>
        <v/>
      </c>
      <c r="BZ173" s="72"/>
      <c r="CA173" s="72"/>
      <c r="CB173" s="72"/>
      <c r="CC173" s="72"/>
      <c r="CD173" s="73"/>
      <c r="CE173" s="38" t="str">
        <f>IF(C173="","",'Maquette CGRP indicé'!$I$25)</f>
        <v/>
      </c>
      <c r="CF173" s="39" t="str">
        <f>IF(D173="","",'Maquette CGRP indicé'!$I$26)</f>
        <v/>
      </c>
      <c r="CG173" s="39" t="str">
        <f>IF(E173="","",'Maquette CGRP indicé'!$I$27)</f>
        <v/>
      </c>
      <c r="CH173" s="39" t="str">
        <f>IF(F173="","",'Maquette CGRP indicé'!$I$28)</f>
        <v/>
      </c>
      <c r="CI173" s="39" t="str">
        <f>IF(G173="","",'Maquette CGRP indicé'!$I$29)</f>
        <v/>
      </c>
      <c r="CJ173" s="39" t="str">
        <f>IF(H173="","",'Maquette CGRP indicé'!$I$30)</f>
        <v/>
      </c>
      <c r="CK173" s="39" t="str">
        <f>IF(I173="","",'Maquette CGRP indicé'!$I$31)</f>
        <v/>
      </c>
      <c r="CL173" s="39" t="str">
        <f>IF(J173="","",'Maquette CGRP indicé'!$I$32)</f>
        <v/>
      </c>
      <c r="CM173" s="39" t="str">
        <f>IF(K173="","",'Maquette CGRP indicé'!$I$33)</f>
        <v/>
      </c>
      <c r="CN173" s="39" t="str">
        <f>IF(L173="","",'Maquette CGRP indicé'!$I$34)</f>
        <v/>
      </c>
      <c r="CO173" s="39" t="str">
        <f>IF(M173="","",'Maquette CGRP indicé'!$I$35)</f>
        <v/>
      </c>
      <c r="CP173" s="39" t="str">
        <f>IF(N173="","",'Maquette CGRP indicé'!$I$36)</f>
        <v/>
      </c>
      <c r="CQ173" s="39" t="str">
        <f>IF(O173="","",'Maquette CGRP indicé'!$I$37)</f>
        <v/>
      </c>
      <c r="CR173" s="39" t="str">
        <f>IF(P173="","",'Maquette CGRP indicé'!$I$38)</f>
        <v/>
      </c>
      <c r="CS173" s="39" t="str">
        <f>IF(Q173="","",'Maquette CGRP indicé'!$I$39)</f>
        <v/>
      </c>
      <c r="CT173" s="68"/>
      <c r="CU173" s="68"/>
      <c r="CV173" s="68"/>
      <c r="CW173" s="68"/>
      <c r="CX173" s="69"/>
      <c r="CY173" s="1">
        <f t="shared" si="24"/>
        <v>45462</v>
      </c>
      <c r="CZ173" s="1" t="str">
        <f t="shared" si="25"/>
        <v>20/05-07/07</v>
      </c>
      <c r="DA173" s="22" t="str">
        <f t="shared" si="26"/>
        <v/>
      </c>
      <c r="DB173" s="22" t="str">
        <f t="shared" si="27"/>
        <v/>
      </c>
      <c r="DC173" s="29" t="str">
        <f t="shared" si="28"/>
        <v/>
      </c>
      <c r="DD173" s="29" t="str">
        <f t="shared" si="29"/>
        <v/>
      </c>
      <c r="DE173" s="29" t="str">
        <f t="shared" si="30"/>
        <v/>
      </c>
    </row>
    <row r="174" spans="1:109">
      <c r="A174" s="9">
        <f t="shared" si="31"/>
        <v>45463</v>
      </c>
      <c r="B174" s="9" t="str">
        <f>IF(AND(formules!$K$29="sogarantykids",A174&gt;formules!$F$30),"",VLOOKUP(TEXT(A174,"jj/mm"),formules!B:C,2,FALSE))</f>
        <v>20/05-07/07</v>
      </c>
      <c r="C174" s="63" t="str">
        <f>IF(B174="","",IF(AND(A174&gt;'Maquette CGRP indicé'!$C$25-1,A174&lt;'Maquette CGRP indicé'!$D$25+1),"X",""))</f>
        <v/>
      </c>
      <c r="D174" s="63" t="str">
        <f>IF(B174="","",IF(AND(A174&gt;'Maquette CGRP indicé'!$C$26-1,A174&lt;'Maquette CGRP indicé'!$D$26+1),"X",""))</f>
        <v/>
      </c>
      <c r="E174" s="63" t="str">
        <f>IF(B174="","",IF(AND(A174&gt;'Maquette CGRP indicé'!$C$27-1,A174&lt;'Maquette CGRP indicé'!$D$27+1),"X",""))</f>
        <v/>
      </c>
      <c r="F174" s="63" t="str">
        <f>IF(B174="","",IF(AND(A174&gt;'Maquette CGRP indicé'!$C$28-1,A174&lt;'Maquette CGRP indicé'!$D$28+1),"X",""))</f>
        <v/>
      </c>
      <c r="G174" s="63" t="str">
        <f>IF(B174="","",IF(AND(A174&gt;'Maquette CGRP indicé'!$C$29-1,A174&lt;'Maquette CGRP indicé'!$D$29+1),"X",""))</f>
        <v/>
      </c>
      <c r="H174" s="63" t="str">
        <f>IF(B174="","",IF(AND(A174&gt;'Maquette CGRP indicé'!$C$30-1,A174&lt;'Maquette CGRP indicé'!$D$30+1),"X",""))</f>
        <v/>
      </c>
      <c r="I174" s="63" t="str">
        <f>IF(B174="","",IF(AND(A174&gt;'Maquette CGRP indicé'!$C$31-1,A174&lt;'Maquette CGRP indicé'!$D$31+1),"X",""))</f>
        <v/>
      </c>
      <c r="J174" s="63" t="str">
        <f>IF(B174="","",IF(AND(A174&gt;'Maquette CGRP indicé'!$C$32-1,A174&lt;'Maquette CGRP indicé'!$D$32+1),"X",""))</f>
        <v/>
      </c>
      <c r="K174" s="63" t="str">
        <f>IF(B174="","",IF(AND(A174&gt;'Maquette CGRP indicé'!$C$33-1,A174&lt;'Maquette CGRP indicé'!$D$33+1),"X",""))</f>
        <v/>
      </c>
      <c r="L174" s="63" t="str">
        <f>IF(B174="","",IF(AND(A174&gt;'Maquette CGRP indicé'!$C$34-1,A174&lt;'Maquette CGRP indicé'!$D$34+1),"X",""))</f>
        <v/>
      </c>
      <c r="M174" s="63" t="str">
        <f>IF(B174="","",IF(AND(A174&gt;'Maquette CGRP indicé'!$C$35-1,A174&lt;'Maquette CGRP indicé'!$D$35+1),"X",""))</f>
        <v/>
      </c>
      <c r="N174" s="63" t="str">
        <f>IF(B174="","",IF(AND(A174&gt;'Maquette CGRP indicé'!$C$36-1,A174&lt;'Maquette CGRP indicé'!$D$36+1),"X",""))</f>
        <v/>
      </c>
      <c r="O174" s="63" t="str">
        <f>IF(B174="","",IF(AND(A174&gt;'Maquette CGRP indicé'!$C$37-1,A174&lt;'Maquette CGRP indicé'!$D$37+1),"X",""))</f>
        <v/>
      </c>
      <c r="P174" s="63" t="str">
        <f>IF(B174="","",IF(AND(A174&gt;'Maquette CGRP indicé'!$C$38-1,A174&lt;'Maquette CGRP indicé'!$D$38+1),"X",""))</f>
        <v/>
      </c>
      <c r="Q174" s="63" t="str">
        <f>IF(B174="","",IF(AND(A174&gt;'Maquette CGRP indicé'!$C$39-1,A174&lt;'Maquette CGRP indicé'!$D$39+1),"X",""))</f>
        <v/>
      </c>
      <c r="W174" s="41" t="str">
        <f>IF(C174="","",'Maquette CGRP indicé'!$R$25)</f>
        <v/>
      </c>
      <c r="X174" s="42" t="str">
        <f>IF(D174="","",'Maquette CGRP indicé'!$R$26)</f>
        <v/>
      </c>
      <c r="Y174" s="42" t="str">
        <f>IF(E174="","",'Maquette CGRP indicé'!$R$27)</f>
        <v/>
      </c>
      <c r="Z174" s="42" t="str">
        <f>IF(F174="","",'Maquette CGRP indicé'!$R$28)</f>
        <v/>
      </c>
      <c r="AA174" s="42" t="str">
        <f>IF(G174="","",'Maquette CGRP indicé'!$R$29)</f>
        <v/>
      </c>
      <c r="AB174" s="42" t="str">
        <f>IF(H174="","",'Maquette CGRP indicé'!$R$30)</f>
        <v/>
      </c>
      <c r="AC174" s="42" t="str">
        <f>IF(I174="","",'Maquette CGRP indicé'!$R$31)</f>
        <v/>
      </c>
      <c r="AD174" s="42" t="str">
        <f>IF(J174="","",'Maquette CGRP indicé'!$R$32)</f>
        <v/>
      </c>
      <c r="AE174" s="42" t="str">
        <f>IF(K174="","",'Maquette CGRP indicé'!$R$33)</f>
        <v/>
      </c>
      <c r="AF174" s="42" t="str">
        <f>IF(L174="","",'Maquette CGRP indicé'!$R$34)</f>
        <v/>
      </c>
      <c r="AG174" s="42" t="str">
        <f>IF(M174="","",'Maquette CGRP indicé'!$R$35)</f>
        <v/>
      </c>
      <c r="AH174" s="42" t="str">
        <f>IF(N174="","",'Maquette CGRP indicé'!$R$36)</f>
        <v/>
      </c>
      <c r="AI174" s="42" t="str">
        <f>IF(O174="","",'Maquette CGRP indicé'!$R$37)</f>
        <v/>
      </c>
      <c r="AJ174" s="42" t="str">
        <f>IF(P174="","",'Maquette CGRP indicé'!$R$38)</f>
        <v/>
      </c>
      <c r="AK174" s="42" t="str">
        <f>IF(Q174="","",'Maquette CGRP indicé'!$R$39)</f>
        <v/>
      </c>
      <c r="AL174" s="64"/>
      <c r="AM174" s="64"/>
      <c r="AN174" s="64"/>
      <c r="AO174" s="64"/>
      <c r="AP174" s="65"/>
      <c r="AQ174" s="45" t="str">
        <f>IF(C174="","",'Maquette CGRP indicé'!$G$25)</f>
        <v/>
      </c>
      <c r="AR174" s="46" t="str">
        <f>IF(D174="","",'Maquette CGRP indicé'!$G$26)</f>
        <v/>
      </c>
      <c r="AS174" s="46" t="str">
        <f>IF(E174="","",'Maquette CGRP indicé'!$G$27)</f>
        <v/>
      </c>
      <c r="AT174" s="46" t="str">
        <f>IF(F174="","",'Maquette CGRP indicé'!$G$28)</f>
        <v/>
      </c>
      <c r="AU174" s="46" t="str">
        <f>IF(G174="","",'Maquette CGRP indicé'!$G$29)</f>
        <v/>
      </c>
      <c r="AV174" s="46" t="str">
        <f>IF(H174="","",'Maquette CGRP indicé'!$G$30)</f>
        <v/>
      </c>
      <c r="AW174" s="46" t="str">
        <f>IF(I174="","",'Maquette CGRP indicé'!$G$31)</f>
        <v/>
      </c>
      <c r="AX174" s="46" t="str">
        <f>IF(J174="","",'Maquette CGRP indicé'!$G$32)</f>
        <v/>
      </c>
      <c r="AY174" s="46" t="str">
        <f>IF(K174="","",'Maquette CGRP indicé'!$G$33)</f>
        <v/>
      </c>
      <c r="AZ174" s="46" t="str">
        <f>IF(L174="","",'Maquette CGRP indicé'!$G$34)</f>
        <v/>
      </c>
      <c r="BA174" s="46" t="str">
        <f>IF(M174="","",'Maquette CGRP indicé'!$G$35)</f>
        <v/>
      </c>
      <c r="BB174" s="46" t="str">
        <f>IF(N174="","",'Maquette CGRP indicé'!$G$36)</f>
        <v/>
      </c>
      <c r="BC174" s="46" t="str">
        <f>IF(O174="","",'Maquette CGRP indicé'!$G$37)</f>
        <v/>
      </c>
      <c r="BD174" s="46" t="str">
        <f>IF(P174="","",'Maquette CGRP indicé'!$G$38)</f>
        <v/>
      </c>
      <c r="BE174" s="46" t="str">
        <f>IF(Q174="","",'Maquette CGRP indicé'!$G$39)</f>
        <v/>
      </c>
      <c r="BF174" s="68"/>
      <c r="BG174" s="68"/>
      <c r="BH174" s="68"/>
      <c r="BI174" s="68"/>
      <c r="BJ174" s="69"/>
      <c r="BK174" s="48" t="str">
        <f>IF(C174="","",'Maquette CGRP indicé'!$H$25)</f>
        <v/>
      </c>
      <c r="BL174" s="49" t="str">
        <f>IF(D174="","",'Maquette CGRP indicé'!$H$26)</f>
        <v/>
      </c>
      <c r="BM174" s="49" t="str">
        <f>IF(E174="","",'Maquette CGRP indicé'!$H$27)</f>
        <v/>
      </c>
      <c r="BN174" s="49" t="str">
        <f>IF(F174="","",'Maquette CGRP indicé'!$H$28)</f>
        <v/>
      </c>
      <c r="BO174" s="49" t="str">
        <f>IF(G174="","",'Maquette CGRP indicé'!$H$29)</f>
        <v/>
      </c>
      <c r="BP174" s="49" t="str">
        <f>IF(H174="","",'Maquette CGRP indicé'!$H$30)</f>
        <v/>
      </c>
      <c r="BQ174" s="49" t="str">
        <f>IF(I174="","",'Maquette CGRP indicé'!$H$31)</f>
        <v/>
      </c>
      <c r="BR174" s="49" t="str">
        <f>IF(J174="","",'Maquette CGRP indicé'!$H$32)</f>
        <v/>
      </c>
      <c r="BS174" s="49" t="str">
        <f>IF(K174="","",'Maquette CGRP indicé'!$H$33)</f>
        <v/>
      </c>
      <c r="BT174" s="49" t="str">
        <f>IF(L174="","",'Maquette CGRP indicé'!$H$34)</f>
        <v/>
      </c>
      <c r="BU174" s="49" t="str">
        <f>IF(M174="","",'Maquette CGRP indicé'!$H$35)</f>
        <v/>
      </c>
      <c r="BV174" s="49" t="str">
        <f>IF(N174="","",'Maquette CGRP indicé'!$H$36)</f>
        <v/>
      </c>
      <c r="BW174" s="49" t="str">
        <f>IF(O174="","",'Maquette CGRP indicé'!$H$37)</f>
        <v/>
      </c>
      <c r="BX174" s="49" t="str">
        <f>IF(P174="","",'Maquette CGRP indicé'!$H$38)</f>
        <v/>
      </c>
      <c r="BY174" s="49" t="str">
        <f>IF(Q174="","",'Maquette CGRP indicé'!$H$39)</f>
        <v/>
      </c>
      <c r="BZ174" s="72"/>
      <c r="CA174" s="72"/>
      <c r="CB174" s="72"/>
      <c r="CC174" s="72"/>
      <c r="CD174" s="73"/>
      <c r="CE174" s="38" t="str">
        <f>IF(C174="","",'Maquette CGRP indicé'!$I$25)</f>
        <v/>
      </c>
      <c r="CF174" s="39" t="str">
        <f>IF(D174="","",'Maquette CGRP indicé'!$I$26)</f>
        <v/>
      </c>
      <c r="CG174" s="39" t="str">
        <f>IF(E174="","",'Maquette CGRP indicé'!$I$27)</f>
        <v/>
      </c>
      <c r="CH174" s="39" t="str">
        <f>IF(F174="","",'Maquette CGRP indicé'!$I$28)</f>
        <v/>
      </c>
      <c r="CI174" s="39" t="str">
        <f>IF(G174="","",'Maquette CGRP indicé'!$I$29)</f>
        <v/>
      </c>
      <c r="CJ174" s="39" t="str">
        <f>IF(H174="","",'Maquette CGRP indicé'!$I$30)</f>
        <v/>
      </c>
      <c r="CK174" s="39" t="str">
        <f>IF(I174="","",'Maquette CGRP indicé'!$I$31)</f>
        <v/>
      </c>
      <c r="CL174" s="39" t="str">
        <f>IF(J174="","",'Maquette CGRP indicé'!$I$32)</f>
        <v/>
      </c>
      <c r="CM174" s="39" t="str">
        <f>IF(K174="","",'Maquette CGRP indicé'!$I$33)</f>
        <v/>
      </c>
      <c r="CN174" s="39" t="str">
        <f>IF(L174="","",'Maquette CGRP indicé'!$I$34)</f>
        <v/>
      </c>
      <c r="CO174" s="39" t="str">
        <f>IF(M174="","",'Maquette CGRP indicé'!$I$35)</f>
        <v/>
      </c>
      <c r="CP174" s="39" t="str">
        <f>IF(N174="","",'Maquette CGRP indicé'!$I$36)</f>
        <v/>
      </c>
      <c r="CQ174" s="39" t="str">
        <f>IF(O174="","",'Maquette CGRP indicé'!$I$37)</f>
        <v/>
      </c>
      <c r="CR174" s="39" t="str">
        <f>IF(P174="","",'Maquette CGRP indicé'!$I$38)</f>
        <v/>
      </c>
      <c r="CS174" s="39" t="str">
        <f>IF(Q174="","",'Maquette CGRP indicé'!$I$39)</f>
        <v/>
      </c>
      <c r="CT174" s="68"/>
      <c r="CU174" s="68"/>
      <c r="CV174" s="68"/>
      <c r="CW174" s="68"/>
      <c r="CX174" s="69"/>
      <c r="CY174" s="1">
        <f t="shared" si="24"/>
        <v>45463</v>
      </c>
      <c r="CZ174" s="1" t="str">
        <f t="shared" si="25"/>
        <v>20/05-07/07</v>
      </c>
      <c r="DA174" s="22" t="str">
        <f t="shared" si="26"/>
        <v/>
      </c>
      <c r="DB174" s="22" t="str">
        <f t="shared" si="27"/>
        <v/>
      </c>
      <c r="DC174" s="29" t="str">
        <f t="shared" si="28"/>
        <v/>
      </c>
      <c r="DD174" s="29" t="str">
        <f t="shared" si="29"/>
        <v/>
      </c>
      <c r="DE174" s="29" t="str">
        <f t="shared" si="30"/>
        <v/>
      </c>
    </row>
    <row r="175" spans="1:109">
      <c r="A175" s="9">
        <f t="shared" si="31"/>
        <v>45464</v>
      </c>
      <c r="B175" s="9" t="str">
        <f>IF(AND(formules!$K$29="sogarantykids",A175&gt;formules!$F$30),"",VLOOKUP(TEXT(A175,"jj/mm"),formules!B:C,2,FALSE))</f>
        <v>20/05-07/07</v>
      </c>
      <c r="C175" s="63" t="str">
        <f>IF(B175="","",IF(AND(A175&gt;'Maquette CGRP indicé'!$C$25-1,A175&lt;'Maquette CGRP indicé'!$D$25+1),"X",""))</f>
        <v/>
      </c>
      <c r="D175" s="63" t="str">
        <f>IF(B175="","",IF(AND(A175&gt;'Maquette CGRP indicé'!$C$26-1,A175&lt;'Maquette CGRP indicé'!$D$26+1),"X",""))</f>
        <v/>
      </c>
      <c r="E175" s="63" t="str">
        <f>IF(B175="","",IF(AND(A175&gt;'Maquette CGRP indicé'!$C$27-1,A175&lt;'Maquette CGRP indicé'!$D$27+1),"X",""))</f>
        <v/>
      </c>
      <c r="F175" s="63" t="str">
        <f>IF(B175="","",IF(AND(A175&gt;'Maquette CGRP indicé'!$C$28-1,A175&lt;'Maquette CGRP indicé'!$D$28+1),"X",""))</f>
        <v/>
      </c>
      <c r="G175" s="63" t="str">
        <f>IF(B175="","",IF(AND(A175&gt;'Maquette CGRP indicé'!$C$29-1,A175&lt;'Maquette CGRP indicé'!$D$29+1),"X",""))</f>
        <v/>
      </c>
      <c r="H175" s="63" t="str">
        <f>IF(B175="","",IF(AND(A175&gt;'Maquette CGRP indicé'!$C$30-1,A175&lt;'Maquette CGRP indicé'!$D$30+1),"X",""))</f>
        <v/>
      </c>
      <c r="I175" s="63" t="str">
        <f>IF(B175="","",IF(AND(A175&gt;'Maquette CGRP indicé'!$C$31-1,A175&lt;'Maquette CGRP indicé'!$D$31+1),"X",""))</f>
        <v/>
      </c>
      <c r="J175" s="63" t="str">
        <f>IF(B175="","",IF(AND(A175&gt;'Maquette CGRP indicé'!$C$32-1,A175&lt;'Maquette CGRP indicé'!$D$32+1),"X",""))</f>
        <v/>
      </c>
      <c r="K175" s="63" t="str">
        <f>IF(B175="","",IF(AND(A175&gt;'Maquette CGRP indicé'!$C$33-1,A175&lt;'Maquette CGRP indicé'!$D$33+1),"X",""))</f>
        <v/>
      </c>
      <c r="L175" s="63" t="str">
        <f>IF(B175="","",IF(AND(A175&gt;'Maquette CGRP indicé'!$C$34-1,A175&lt;'Maquette CGRP indicé'!$D$34+1),"X",""))</f>
        <v/>
      </c>
      <c r="M175" s="63" t="str">
        <f>IF(B175="","",IF(AND(A175&gt;'Maquette CGRP indicé'!$C$35-1,A175&lt;'Maquette CGRP indicé'!$D$35+1),"X",""))</f>
        <v/>
      </c>
      <c r="N175" s="63" t="str">
        <f>IF(B175="","",IF(AND(A175&gt;'Maquette CGRP indicé'!$C$36-1,A175&lt;'Maquette CGRP indicé'!$D$36+1),"X",""))</f>
        <v/>
      </c>
      <c r="O175" s="63" t="str">
        <f>IF(B175="","",IF(AND(A175&gt;'Maquette CGRP indicé'!$C$37-1,A175&lt;'Maquette CGRP indicé'!$D$37+1),"X",""))</f>
        <v/>
      </c>
      <c r="P175" s="63" t="str">
        <f>IF(B175="","",IF(AND(A175&gt;'Maquette CGRP indicé'!$C$38-1,A175&lt;'Maquette CGRP indicé'!$D$38+1),"X",""))</f>
        <v/>
      </c>
      <c r="Q175" s="63" t="str">
        <f>IF(B175="","",IF(AND(A175&gt;'Maquette CGRP indicé'!$C$39-1,A175&lt;'Maquette CGRP indicé'!$D$39+1),"X",""))</f>
        <v/>
      </c>
      <c r="W175" s="41" t="str">
        <f>IF(C175="","",'Maquette CGRP indicé'!$R$25)</f>
        <v/>
      </c>
      <c r="X175" s="42" t="str">
        <f>IF(D175="","",'Maquette CGRP indicé'!$R$26)</f>
        <v/>
      </c>
      <c r="Y175" s="42" t="str">
        <f>IF(E175="","",'Maquette CGRP indicé'!$R$27)</f>
        <v/>
      </c>
      <c r="Z175" s="42" t="str">
        <f>IF(F175="","",'Maquette CGRP indicé'!$R$28)</f>
        <v/>
      </c>
      <c r="AA175" s="42" t="str">
        <f>IF(G175="","",'Maquette CGRP indicé'!$R$29)</f>
        <v/>
      </c>
      <c r="AB175" s="42" t="str">
        <f>IF(H175="","",'Maquette CGRP indicé'!$R$30)</f>
        <v/>
      </c>
      <c r="AC175" s="42" t="str">
        <f>IF(I175="","",'Maquette CGRP indicé'!$R$31)</f>
        <v/>
      </c>
      <c r="AD175" s="42" t="str">
        <f>IF(J175="","",'Maquette CGRP indicé'!$R$32)</f>
        <v/>
      </c>
      <c r="AE175" s="42" t="str">
        <f>IF(K175="","",'Maquette CGRP indicé'!$R$33)</f>
        <v/>
      </c>
      <c r="AF175" s="42" t="str">
        <f>IF(L175="","",'Maquette CGRP indicé'!$R$34)</f>
        <v/>
      </c>
      <c r="AG175" s="42" t="str">
        <f>IF(M175="","",'Maquette CGRP indicé'!$R$35)</f>
        <v/>
      </c>
      <c r="AH175" s="42" t="str">
        <f>IF(N175="","",'Maquette CGRP indicé'!$R$36)</f>
        <v/>
      </c>
      <c r="AI175" s="42" t="str">
        <f>IF(O175="","",'Maquette CGRP indicé'!$R$37)</f>
        <v/>
      </c>
      <c r="AJ175" s="42" t="str">
        <f>IF(P175="","",'Maquette CGRP indicé'!$R$38)</f>
        <v/>
      </c>
      <c r="AK175" s="42" t="str">
        <f>IF(Q175="","",'Maquette CGRP indicé'!$R$39)</f>
        <v/>
      </c>
      <c r="AL175" s="64"/>
      <c r="AM175" s="64"/>
      <c r="AN175" s="64"/>
      <c r="AO175" s="64"/>
      <c r="AP175" s="65"/>
      <c r="AQ175" s="45" t="str">
        <f>IF(C175="","",'Maquette CGRP indicé'!$G$25)</f>
        <v/>
      </c>
      <c r="AR175" s="46" t="str">
        <f>IF(D175="","",'Maquette CGRP indicé'!$G$26)</f>
        <v/>
      </c>
      <c r="AS175" s="46" t="str">
        <f>IF(E175="","",'Maquette CGRP indicé'!$G$27)</f>
        <v/>
      </c>
      <c r="AT175" s="46" t="str">
        <f>IF(F175="","",'Maquette CGRP indicé'!$G$28)</f>
        <v/>
      </c>
      <c r="AU175" s="46" t="str">
        <f>IF(G175="","",'Maquette CGRP indicé'!$G$29)</f>
        <v/>
      </c>
      <c r="AV175" s="46" t="str">
        <f>IF(H175="","",'Maquette CGRP indicé'!$G$30)</f>
        <v/>
      </c>
      <c r="AW175" s="46" t="str">
        <f>IF(I175="","",'Maquette CGRP indicé'!$G$31)</f>
        <v/>
      </c>
      <c r="AX175" s="46" t="str">
        <f>IF(J175="","",'Maquette CGRP indicé'!$G$32)</f>
        <v/>
      </c>
      <c r="AY175" s="46" t="str">
        <f>IF(K175="","",'Maquette CGRP indicé'!$G$33)</f>
        <v/>
      </c>
      <c r="AZ175" s="46" t="str">
        <f>IF(L175="","",'Maquette CGRP indicé'!$G$34)</f>
        <v/>
      </c>
      <c r="BA175" s="46" t="str">
        <f>IF(M175="","",'Maquette CGRP indicé'!$G$35)</f>
        <v/>
      </c>
      <c r="BB175" s="46" t="str">
        <f>IF(N175="","",'Maquette CGRP indicé'!$G$36)</f>
        <v/>
      </c>
      <c r="BC175" s="46" t="str">
        <f>IF(O175="","",'Maquette CGRP indicé'!$G$37)</f>
        <v/>
      </c>
      <c r="BD175" s="46" t="str">
        <f>IF(P175="","",'Maquette CGRP indicé'!$G$38)</f>
        <v/>
      </c>
      <c r="BE175" s="46" t="str">
        <f>IF(Q175="","",'Maquette CGRP indicé'!$G$39)</f>
        <v/>
      </c>
      <c r="BF175" s="68"/>
      <c r="BG175" s="68"/>
      <c r="BH175" s="68"/>
      <c r="BI175" s="68"/>
      <c r="BJ175" s="69"/>
      <c r="BK175" s="48" t="str">
        <f>IF(C175="","",'Maquette CGRP indicé'!$H$25)</f>
        <v/>
      </c>
      <c r="BL175" s="49" t="str">
        <f>IF(D175="","",'Maquette CGRP indicé'!$H$26)</f>
        <v/>
      </c>
      <c r="BM175" s="49" t="str">
        <f>IF(E175="","",'Maquette CGRP indicé'!$H$27)</f>
        <v/>
      </c>
      <c r="BN175" s="49" t="str">
        <f>IF(F175="","",'Maquette CGRP indicé'!$H$28)</f>
        <v/>
      </c>
      <c r="BO175" s="49" t="str">
        <f>IF(G175="","",'Maquette CGRP indicé'!$H$29)</f>
        <v/>
      </c>
      <c r="BP175" s="49" t="str">
        <f>IF(H175="","",'Maquette CGRP indicé'!$H$30)</f>
        <v/>
      </c>
      <c r="BQ175" s="49" t="str">
        <f>IF(I175="","",'Maquette CGRP indicé'!$H$31)</f>
        <v/>
      </c>
      <c r="BR175" s="49" t="str">
        <f>IF(J175="","",'Maquette CGRP indicé'!$H$32)</f>
        <v/>
      </c>
      <c r="BS175" s="49" t="str">
        <f>IF(K175="","",'Maquette CGRP indicé'!$H$33)</f>
        <v/>
      </c>
      <c r="BT175" s="49" t="str">
        <f>IF(L175="","",'Maquette CGRP indicé'!$H$34)</f>
        <v/>
      </c>
      <c r="BU175" s="49" t="str">
        <f>IF(M175="","",'Maquette CGRP indicé'!$H$35)</f>
        <v/>
      </c>
      <c r="BV175" s="49" t="str">
        <f>IF(N175="","",'Maquette CGRP indicé'!$H$36)</f>
        <v/>
      </c>
      <c r="BW175" s="49" t="str">
        <f>IF(O175="","",'Maquette CGRP indicé'!$H$37)</f>
        <v/>
      </c>
      <c r="BX175" s="49" t="str">
        <f>IF(P175="","",'Maquette CGRP indicé'!$H$38)</f>
        <v/>
      </c>
      <c r="BY175" s="49" t="str">
        <f>IF(Q175="","",'Maquette CGRP indicé'!$H$39)</f>
        <v/>
      </c>
      <c r="BZ175" s="72"/>
      <c r="CA175" s="72"/>
      <c r="CB175" s="72"/>
      <c r="CC175" s="72"/>
      <c r="CD175" s="73"/>
      <c r="CE175" s="38" t="str">
        <f>IF(C175="","",'Maquette CGRP indicé'!$I$25)</f>
        <v/>
      </c>
      <c r="CF175" s="39" t="str">
        <f>IF(D175="","",'Maquette CGRP indicé'!$I$26)</f>
        <v/>
      </c>
      <c r="CG175" s="39" t="str">
        <f>IF(E175="","",'Maquette CGRP indicé'!$I$27)</f>
        <v/>
      </c>
      <c r="CH175" s="39" t="str">
        <f>IF(F175="","",'Maquette CGRP indicé'!$I$28)</f>
        <v/>
      </c>
      <c r="CI175" s="39" t="str">
        <f>IF(G175="","",'Maquette CGRP indicé'!$I$29)</f>
        <v/>
      </c>
      <c r="CJ175" s="39" t="str">
        <f>IF(H175="","",'Maquette CGRP indicé'!$I$30)</f>
        <v/>
      </c>
      <c r="CK175" s="39" t="str">
        <f>IF(I175="","",'Maquette CGRP indicé'!$I$31)</f>
        <v/>
      </c>
      <c r="CL175" s="39" t="str">
        <f>IF(J175="","",'Maquette CGRP indicé'!$I$32)</f>
        <v/>
      </c>
      <c r="CM175" s="39" t="str">
        <f>IF(K175="","",'Maquette CGRP indicé'!$I$33)</f>
        <v/>
      </c>
      <c r="CN175" s="39" t="str">
        <f>IF(L175="","",'Maquette CGRP indicé'!$I$34)</f>
        <v/>
      </c>
      <c r="CO175" s="39" t="str">
        <f>IF(M175="","",'Maquette CGRP indicé'!$I$35)</f>
        <v/>
      </c>
      <c r="CP175" s="39" t="str">
        <f>IF(N175="","",'Maquette CGRP indicé'!$I$36)</f>
        <v/>
      </c>
      <c r="CQ175" s="39" t="str">
        <f>IF(O175="","",'Maquette CGRP indicé'!$I$37)</f>
        <v/>
      </c>
      <c r="CR175" s="39" t="str">
        <f>IF(P175="","",'Maquette CGRP indicé'!$I$38)</f>
        <v/>
      </c>
      <c r="CS175" s="39" t="str">
        <f>IF(Q175="","",'Maquette CGRP indicé'!$I$39)</f>
        <v/>
      </c>
      <c r="CT175" s="68"/>
      <c r="CU175" s="68"/>
      <c r="CV175" s="68"/>
      <c r="CW175" s="68"/>
      <c r="CX175" s="69"/>
      <c r="CY175" s="1">
        <f t="shared" si="24"/>
        <v>45464</v>
      </c>
      <c r="CZ175" s="1" t="str">
        <f t="shared" si="25"/>
        <v>20/05-07/07</v>
      </c>
      <c r="DA175" s="22" t="str">
        <f t="shared" si="26"/>
        <v/>
      </c>
      <c r="DB175" s="22" t="str">
        <f t="shared" si="27"/>
        <v/>
      </c>
      <c r="DC175" s="29" t="str">
        <f t="shared" si="28"/>
        <v/>
      </c>
      <c r="DD175" s="29" t="str">
        <f t="shared" si="29"/>
        <v/>
      </c>
      <c r="DE175" s="29" t="str">
        <f t="shared" si="30"/>
        <v/>
      </c>
    </row>
    <row r="176" spans="1:109">
      <c r="A176" s="9">
        <f t="shared" si="31"/>
        <v>45465</v>
      </c>
      <c r="B176" s="9" t="str">
        <f>IF(AND(formules!$K$29="sogarantykids",A176&gt;formules!$F$30),"",VLOOKUP(TEXT(A176,"jj/mm"),formules!B:C,2,FALSE))</f>
        <v>20/05-07/07</v>
      </c>
      <c r="C176" s="63" t="str">
        <f>IF(B176="","",IF(AND(A176&gt;'Maquette CGRP indicé'!$C$25-1,A176&lt;'Maquette CGRP indicé'!$D$25+1),"X",""))</f>
        <v/>
      </c>
      <c r="D176" s="63" t="str">
        <f>IF(B176="","",IF(AND(A176&gt;'Maquette CGRP indicé'!$C$26-1,A176&lt;'Maquette CGRP indicé'!$D$26+1),"X",""))</f>
        <v/>
      </c>
      <c r="E176" s="63" t="str">
        <f>IF(B176="","",IF(AND(A176&gt;'Maquette CGRP indicé'!$C$27-1,A176&lt;'Maquette CGRP indicé'!$D$27+1),"X",""))</f>
        <v/>
      </c>
      <c r="F176" s="63" t="str">
        <f>IF(B176="","",IF(AND(A176&gt;'Maquette CGRP indicé'!$C$28-1,A176&lt;'Maquette CGRP indicé'!$D$28+1),"X",""))</f>
        <v/>
      </c>
      <c r="G176" s="63" t="str">
        <f>IF(B176="","",IF(AND(A176&gt;'Maquette CGRP indicé'!$C$29-1,A176&lt;'Maquette CGRP indicé'!$D$29+1),"X",""))</f>
        <v/>
      </c>
      <c r="H176" s="63" t="str">
        <f>IF(B176="","",IF(AND(A176&gt;'Maquette CGRP indicé'!$C$30-1,A176&lt;'Maquette CGRP indicé'!$D$30+1),"X",""))</f>
        <v/>
      </c>
      <c r="I176" s="63" t="str">
        <f>IF(B176="","",IF(AND(A176&gt;'Maquette CGRP indicé'!$C$31-1,A176&lt;'Maquette CGRP indicé'!$D$31+1),"X",""))</f>
        <v/>
      </c>
      <c r="J176" s="63" t="str">
        <f>IF(B176="","",IF(AND(A176&gt;'Maquette CGRP indicé'!$C$32-1,A176&lt;'Maquette CGRP indicé'!$D$32+1),"X",""))</f>
        <v/>
      </c>
      <c r="K176" s="63" t="str">
        <f>IF(B176="","",IF(AND(A176&gt;'Maquette CGRP indicé'!$C$33-1,A176&lt;'Maquette CGRP indicé'!$D$33+1),"X",""))</f>
        <v/>
      </c>
      <c r="L176" s="63" t="str">
        <f>IF(B176="","",IF(AND(A176&gt;'Maquette CGRP indicé'!$C$34-1,A176&lt;'Maquette CGRP indicé'!$D$34+1),"X",""))</f>
        <v/>
      </c>
      <c r="M176" s="63" t="str">
        <f>IF(B176="","",IF(AND(A176&gt;'Maquette CGRP indicé'!$C$35-1,A176&lt;'Maquette CGRP indicé'!$D$35+1),"X",""))</f>
        <v/>
      </c>
      <c r="N176" s="63" t="str">
        <f>IF(B176="","",IF(AND(A176&gt;'Maquette CGRP indicé'!$C$36-1,A176&lt;'Maquette CGRP indicé'!$D$36+1),"X",""))</f>
        <v/>
      </c>
      <c r="O176" s="63" t="str">
        <f>IF(B176="","",IF(AND(A176&gt;'Maquette CGRP indicé'!$C$37-1,A176&lt;'Maquette CGRP indicé'!$D$37+1),"X",""))</f>
        <v/>
      </c>
      <c r="P176" s="63" t="str">
        <f>IF(B176="","",IF(AND(A176&gt;'Maquette CGRP indicé'!$C$38-1,A176&lt;'Maquette CGRP indicé'!$D$38+1),"X",""))</f>
        <v/>
      </c>
      <c r="Q176" s="63" t="str">
        <f>IF(B176="","",IF(AND(A176&gt;'Maquette CGRP indicé'!$C$39-1,A176&lt;'Maquette CGRP indicé'!$D$39+1),"X",""))</f>
        <v/>
      </c>
      <c r="W176" s="41" t="str">
        <f>IF(C176="","",'Maquette CGRP indicé'!$R$25)</f>
        <v/>
      </c>
      <c r="X176" s="42" t="str">
        <f>IF(D176="","",'Maquette CGRP indicé'!$R$26)</f>
        <v/>
      </c>
      <c r="Y176" s="42" t="str">
        <f>IF(E176="","",'Maquette CGRP indicé'!$R$27)</f>
        <v/>
      </c>
      <c r="Z176" s="42" t="str">
        <f>IF(F176="","",'Maquette CGRP indicé'!$R$28)</f>
        <v/>
      </c>
      <c r="AA176" s="42" t="str">
        <f>IF(G176="","",'Maquette CGRP indicé'!$R$29)</f>
        <v/>
      </c>
      <c r="AB176" s="42" t="str">
        <f>IF(H176="","",'Maquette CGRP indicé'!$R$30)</f>
        <v/>
      </c>
      <c r="AC176" s="42" t="str">
        <f>IF(I176="","",'Maquette CGRP indicé'!$R$31)</f>
        <v/>
      </c>
      <c r="AD176" s="42" t="str">
        <f>IF(J176="","",'Maquette CGRP indicé'!$R$32)</f>
        <v/>
      </c>
      <c r="AE176" s="42" t="str">
        <f>IF(K176="","",'Maquette CGRP indicé'!$R$33)</f>
        <v/>
      </c>
      <c r="AF176" s="42" t="str">
        <f>IF(L176="","",'Maquette CGRP indicé'!$R$34)</f>
        <v/>
      </c>
      <c r="AG176" s="42" t="str">
        <f>IF(M176="","",'Maquette CGRP indicé'!$R$35)</f>
        <v/>
      </c>
      <c r="AH176" s="42" t="str">
        <f>IF(N176="","",'Maquette CGRP indicé'!$R$36)</f>
        <v/>
      </c>
      <c r="AI176" s="42" t="str">
        <f>IF(O176="","",'Maquette CGRP indicé'!$R$37)</f>
        <v/>
      </c>
      <c r="AJ176" s="42" t="str">
        <f>IF(P176="","",'Maquette CGRP indicé'!$R$38)</f>
        <v/>
      </c>
      <c r="AK176" s="42" t="str">
        <f>IF(Q176="","",'Maquette CGRP indicé'!$R$39)</f>
        <v/>
      </c>
      <c r="AL176" s="64"/>
      <c r="AM176" s="64"/>
      <c r="AN176" s="64"/>
      <c r="AO176" s="64"/>
      <c r="AP176" s="65"/>
      <c r="AQ176" s="45" t="str">
        <f>IF(C176="","",'Maquette CGRP indicé'!$G$25)</f>
        <v/>
      </c>
      <c r="AR176" s="46" t="str">
        <f>IF(D176="","",'Maquette CGRP indicé'!$G$26)</f>
        <v/>
      </c>
      <c r="AS176" s="46" t="str">
        <f>IF(E176="","",'Maquette CGRP indicé'!$G$27)</f>
        <v/>
      </c>
      <c r="AT176" s="46" t="str">
        <f>IF(F176="","",'Maquette CGRP indicé'!$G$28)</f>
        <v/>
      </c>
      <c r="AU176" s="46" t="str">
        <f>IF(G176="","",'Maquette CGRP indicé'!$G$29)</f>
        <v/>
      </c>
      <c r="AV176" s="46" t="str">
        <f>IF(H176="","",'Maquette CGRP indicé'!$G$30)</f>
        <v/>
      </c>
      <c r="AW176" s="46" t="str">
        <f>IF(I176="","",'Maquette CGRP indicé'!$G$31)</f>
        <v/>
      </c>
      <c r="AX176" s="46" t="str">
        <f>IF(J176="","",'Maquette CGRP indicé'!$G$32)</f>
        <v/>
      </c>
      <c r="AY176" s="46" t="str">
        <f>IF(K176="","",'Maquette CGRP indicé'!$G$33)</f>
        <v/>
      </c>
      <c r="AZ176" s="46" t="str">
        <f>IF(L176="","",'Maquette CGRP indicé'!$G$34)</f>
        <v/>
      </c>
      <c r="BA176" s="46" t="str">
        <f>IF(M176="","",'Maquette CGRP indicé'!$G$35)</f>
        <v/>
      </c>
      <c r="BB176" s="46" t="str">
        <f>IF(N176="","",'Maquette CGRP indicé'!$G$36)</f>
        <v/>
      </c>
      <c r="BC176" s="46" t="str">
        <f>IF(O176="","",'Maquette CGRP indicé'!$G$37)</f>
        <v/>
      </c>
      <c r="BD176" s="46" t="str">
        <f>IF(P176="","",'Maquette CGRP indicé'!$G$38)</f>
        <v/>
      </c>
      <c r="BE176" s="46" t="str">
        <f>IF(Q176="","",'Maquette CGRP indicé'!$G$39)</f>
        <v/>
      </c>
      <c r="BF176" s="68"/>
      <c r="BG176" s="68"/>
      <c r="BH176" s="68"/>
      <c r="BI176" s="68"/>
      <c r="BJ176" s="69"/>
      <c r="BK176" s="48" t="str">
        <f>IF(C176="","",'Maquette CGRP indicé'!$H$25)</f>
        <v/>
      </c>
      <c r="BL176" s="49" t="str">
        <f>IF(D176="","",'Maquette CGRP indicé'!$H$26)</f>
        <v/>
      </c>
      <c r="BM176" s="49" t="str">
        <f>IF(E176="","",'Maquette CGRP indicé'!$H$27)</f>
        <v/>
      </c>
      <c r="BN176" s="49" t="str">
        <f>IF(F176="","",'Maquette CGRP indicé'!$H$28)</f>
        <v/>
      </c>
      <c r="BO176" s="49" t="str">
        <f>IF(G176="","",'Maquette CGRP indicé'!$H$29)</f>
        <v/>
      </c>
      <c r="BP176" s="49" t="str">
        <f>IF(H176="","",'Maquette CGRP indicé'!$H$30)</f>
        <v/>
      </c>
      <c r="BQ176" s="49" t="str">
        <f>IF(I176="","",'Maquette CGRP indicé'!$H$31)</f>
        <v/>
      </c>
      <c r="BR176" s="49" t="str">
        <f>IF(J176="","",'Maquette CGRP indicé'!$H$32)</f>
        <v/>
      </c>
      <c r="BS176" s="49" t="str">
        <f>IF(K176="","",'Maquette CGRP indicé'!$H$33)</f>
        <v/>
      </c>
      <c r="BT176" s="49" t="str">
        <f>IF(L176="","",'Maquette CGRP indicé'!$H$34)</f>
        <v/>
      </c>
      <c r="BU176" s="49" t="str">
        <f>IF(M176="","",'Maquette CGRP indicé'!$H$35)</f>
        <v/>
      </c>
      <c r="BV176" s="49" t="str">
        <f>IF(N176="","",'Maquette CGRP indicé'!$H$36)</f>
        <v/>
      </c>
      <c r="BW176" s="49" t="str">
        <f>IF(O176="","",'Maquette CGRP indicé'!$H$37)</f>
        <v/>
      </c>
      <c r="BX176" s="49" t="str">
        <f>IF(P176="","",'Maquette CGRP indicé'!$H$38)</f>
        <v/>
      </c>
      <c r="BY176" s="49" t="str">
        <f>IF(Q176="","",'Maquette CGRP indicé'!$H$39)</f>
        <v/>
      </c>
      <c r="BZ176" s="72"/>
      <c r="CA176" s="72"/>
      <c r="CB176" s="72"/>
      <c r="CC176" s="72"/>
      <c r="CD176" s="73"/>
      <c r="CE176" s="38" t="str">
        <f>IF(C176="","",'Maquette CGRP indicé'!$I$25)</f>
        <v/>
      </c>
      <c r="CF176" s="39" t="str">
        <f>IF(D176="","",'Maquette CGRP indicé'!$I$26)</f>
        <v/>
      </c>
      <c r="CG176" s="39" t="str">
        <f>IF(E176="","",'Maquette CGRP indicé'!$I$27)</f>
        <v/>
      </c>
      <c r="CH176" s="39" t="str">
        <f>IF(F176="","",'Maquette CGRP indicé'!$I$28)</f>
        <v/>
      </c>
      <c r="CI176" s="39" t="str">
        <f>IF(G176="","",'Maquette CGRP indicé'!$I$29)</f>
        <v/>
      </c>
      <c r="CJ176" s="39" t="str">
        <f>IF(H176="","",'Maquette CGRP indicé'!$I$30)</f>
        <v/>
      </c>
      <c r="CK176" s="39" t="str">
        <f>IF(I176="","",'Maquette CGRP indicé'!$I$31)</f>
        <v/>
      </c>
      <c r="CL176" s="39" t="str">
        <f>IF(J176="","",'Maquette CGRP indicé'!$I$32)</f>
        <v/>
      </c>
      <c r="CM176" s="39" t="str">
        <f>IF(K176="","",'Maquette CGRP indicé'!$I$33)</f>
        <v/>
      </c>
      <c r="CN176" s="39" t="str">
        <f>IF(L176="","",'Maquette CGRP indicé'!$I$34)</f>
        <v/>
      </c>
      <c r="CO176" s="39" t="str">
        <f>IF(M176="","",'Maquette CGRP indicé'!$I$35)</f>
        <v/>
      </c>
      <c r="CP176" s="39" t="str">
        <f>IF(N176="","",'Maquette CGRP indicé'!$I$36)</f>
        <v/>
      </c>
      <c r="CQ176" s="39" t="str">
        <f>IF(O176="","",'Maquette CGRP indicé'!$I$37)</f>
        <v/>
      </c>
      <c r="CR176" s="39" t="str">
        <f>IF(P176="","",'Maquette CGRP indicé'!$I$38)</f>
        <v/>
      </c>
      <c r="CS176" s="39" t="str">
        <f>IF(Q176="","",'Maquette CGRP indicé'!$I$39)</f>
        <v/>
      </c>
      <c r="CT176" s="68"/>
      <c r="CU176" s="68"/>
      <c r="CV176" s="68"/>
      <c r="CW176" s="68"/>
      <c r="CX176" s="69"/>
      <c r="CY176" s="1">
        <f t="shared" si="24"/>
        <v>45465</v>
      </c>
      <c r="CZ176" s="1" t="str">
        <f t="shared" si="25"/>
        <v>20/05-07/07</v>
      </c>
      <c r="DA176" s="22" t="str">
        <f t="shared" si="26"/>
        <v/>
      </c>
      <c r="DB176" s="22" t="str">
        <f t="shared" si="27"/>
        <v/>
      </c>
      <c r="DC176" s="29" t="str">
        <f t="shared" si="28"/>
        <v/>
      </c>
      <c r="DD176" s="29" t="str">
        <f t="shared" si="29"/>
        <v/>
      </c>
      <c r="DE176" s="29" t="str">
        <f t="shared" si="30"/>
        <v/>
      </c>
    </row>
    <row r="177" spans="1:109">
      <c r="A177" s="9">
        <f t="shared" si="31"/>
        <v>45466</v>
      </c>
      <c r="B177" s="9" t="str">
        <f>IF(AND(formules!$K$29="sogarantykids",A177&gt;formules!$F$30),"",VLOOKUP(TEXT(A177,"jj/mm"),formules!B:C,2,FALSE))</f>
        <v>20/05-07/07</v>
      </c>
      <c r="C177" s="63" t="str">
        <f>IF(B177="","",IF(AND(A177&gt;'Maquette CGRP indicé'!$C$25-1,A177&lt;'Maquette CGRP indicé'!$D$25+1),"X",""))</f>
        <v/>
      </c>
      <c r="D177" s="63" t="str">
        <f>IF(B177="","",IF(AND(A177&gt;'Maquette CGRP indicé'!$C$26-1,A177&lt;'Maquette CGRP indicé'!$D$26+1),"X",""))</f>
        <v/>
      </c>
      <c r="E177" s="63" t="str">
        <f>IF(B177="","",IF(AND(A177&gt;'Maquette CGRP indicé'!$C$27-1,A177&lt;'Maquette CGRP indicé'!$D$27+1),"X",""))</f>
        <v/>
      </c>
      <c r="F177" s="63" t="str">
        <f>IF(B177="","",IF(AND(A177&gt;'Maquette CGRP indicé'!$C$28-1,A177&lt;'Maquette CGRP indicé'!$D$28+1),"X",""))</f>
        <v/>
      </c>
      <c r="G177" s="63" t="str">
        <f>IF(B177="","",IF(AND(A177&gt;'Maquette CGRP indicé'!$C$29-1,A177&lt;'Maquette CGRP indicé'!$D$29+1),"X",""))</f>
        <v/>
      </c>
      <c r="H177" s="63" t="str">
        <f>IF(B177="","",IF(AND(A177&gt;'Maquette CGRP indicé'!$C$30-1,A177&lt;'Maquette CGRP indicé'!$D$30+1),"X",""))</f>
        <v/>
      </c>
      <c r="I177" s="63" t="str">
        <f>IF(B177="","",IF(AND(A177&gt;'Maquette CGRP indicé'!$C$31-1,A177&lt;'Maquette CGRP indicé'!$D$31+1),"X",""))</f>
        <v/>
      </c>
      <c r="J177" s="63" t="str">
        <f>IF(B177="","",IF(AND(A177&gt;'Maquette CGRP indicé'!$C$32-1,A177&lt;'Maquette CGRP indicé'!$D$32+1),"X",""))</f>
        <v/>
      </c>
      <c r="K177" s="63" t="str">
        <f>IF(B177="","",IF(AND(A177&gt;'Maquette CGRP indicé'!$C$33-1,A177&lt;'Maquette CGRP indicé'!$D$33+1),"X",""))</f>
        <v/>
      </c>
      <c r="L177" s="63" t="str">
        <f>IF(B177="","",IF(AND(A177&gt;'Maquette CGRP indicé'!$C$34-1,A177&lt;'Maquette CGRP indicé'!$D$34+1),"X",""))</f>
        <v/>
      </c>
      <c r="M177" s="63" t="str">
        <f>IF(B177="","",IF(AND(A177&gt;'Maquette CGRP indicé'!$C$35-1,A177&lt;'Maquette CGRP indicé'!$D$35+1),"X",""))</f>
        <v/>
      </c>
      <c r="N177" s="63" t="str">
        <f>IF(B177="","",IF(AND(A177&gt;'Maquette CGRP indicé'!$C$36-1,A177&lt;'Maquette CGRP indicé'!$D$36+1),"X",""))</f>
        <v/>
      </c>
      <c r="O177" s="63" t="str">
        <f>IF(B177="","",IF(AND(A177&gt;'Maquette CGRP indicé'!$C$37-1,A177&lt;'Maquette CGRP indicé'!$D$37+1),"X",""))</f>
        <v/>
      </c>
      <c r="P177" s="63" t="str">
        <f>IF(B177="","",IF(AND(A177&gt;'Maquette CGRP indicé'!$C$38-1,A177&lt;'Maquette CGRP indicé'!$D$38+1),"X",""))</f>
        <v/>
      </c>
      <c r="Q177" s="63" t="str">
        <f>IF(B177="","",IF(AND(A177&gt;'Maquette CGRP indicé'!$C$39-1,A177&lt;'Maquette CGRP indicé'!$D$39+1),"X",""))</f>
        <v/>
      </c>
      <c r="W177" s="41" t="str">
        <f>IF(C177="","",'Maquette CGRP indicé'!$R$25)</f>
        <v/>
      </c>
      <c r="X177" s="42" t="str">
        <f>IF(D177="","",'Maquette CGRP indicé'!$R$26)</f>
        <v/>
      </c>
      <c r="Y177" s="42" t="str">
        <f>IF(E177="","",'Maquette CGRP indicé'!$R$27)</f>
        <v/>
      </c>
      <c r="Z177" s="42" t="str">
        <f>IF(F177="","",'Maquette CGRP indicé'!$R$28)</f>
        <v/>
      </c>
      <c r="AA177" s="42" t="str">
        <f>IF(G177="","",'Maquette CGRP indicé'!$R$29)</f>
        <v/>
      </c>
      <c r="AB177" s="42" t="str">
        <f>IF(H177="","",'Maquette CGRP indicé'!$R$30)</f>
        <v/>
      </c>
      <c r="AC177" s="42" t="str">
        <f>IF(I177="","",'Maquette CGRP indicé'!$R$31)</f>
        <v/>
      </c>
      <c r="AD177" s="42" t="str">
        <f>IF(J177="","",'Maquette CGRP indicé'!$R$32)</f>
        <v/>
      </c>
      <c r="AE177" s="42" t="str">
        <f>IF(K177="","",'Maquette CGRP indicé'!$R$33)</f>
        <v/>
      </c>
      <c r="AF177" s="42" t="str">
        <f>IF(L177="","",'Maquette CGRP indicé'!$R$34)</f>
        <v/>
      </c>
      <c r="AG177" s="42" t="str">
        <f>IF(M177="","",'Maquette CGRP indicé'!$R$35)</f>
        <v/>
      </c>
      <c r="AH177" s="42" t="str">
        <f>IF(N177="","",'Maquette CGRP indicé'!$R$36)</f>
        <v/>
      </c>
      <c r="AI177" s="42" t="str">
        <f>IF(O177="","",'Maquette CGRP indicé'!$R$37)</f>
        <v/>
      </c>
      <c r="AJ177" s="42" t="str">
        <f>IF(P177="","",'Maquette CGRP indicé'!$R$38)</f>
        <v/>
      </c>
      <c r="AK177" s="42" t="str">
        <f>IF(Q177="","",'Maquette CGRP indicé'!$R$39)</f>
        <v/>
      </c>
      <c r="AL177" s="64"/>
      <c r="AM177" s="64"/>
      <c r="AN177" s="64"/>
      <c r="AO177" s="64"/>
      <c r="AP177" s="65"/>
      <c r="AQ177" s="45" t="str">
        <f>IF(C177="","",'Maquette CGRP indicé'!$G$25)</f>
        <v/>
      </c>
      <c r="AR177" s="46" t="str">
        <f>IF(D177="","",'Maquette CGRP indicé'!$G$26)</f>
        <v/>
      </c>
      <c r="AS177" s="46" t="str">
        <f>IF(E177="","",'Maquette CGRP indicé'!$G$27)</f>
        <v/>
      </c>
      <c r="AT177" s="46" t="str">
        <f>IF(F177="","",'Maquette CGRP indicé'!$G$28)</f>
        <v/>
      </c>
      <c r="AU177" s="46" t="str">
        <f>IF(G177="","",'Maquette CGRP indicé'!$G$29)</f>
        <v/>
      </c>
      <c r="AV177" s="46" t="str">
        <f>IF(H177="","",'Maquette CGRP indicé'!$G$30)</f>
        <v/>
      </c>
      <c r="AW177" s="46" t="str">
        <f>IF(I177="","",'Maquette CGRP indicé'!$G$31)</f>
        <v/>
      </c>
      <c r="AX177" s="46" t="str">
        <f>IF(J177="","",'Maquette CGRP indicé'!$G$32)</f>
        <v/>
      </c>
      <c r="AY177" s="46" t="str">
        <f>IF(K177="","",'Maquette CGRP indicé'!$G$33)</f>
        <v/>
      </c>
      <c r="AZ177" s="46" t="str">
        <f>IF(L177="","",'Maquette CGRP indicé'!$G$34)</f>
        <v/>
      </c>
      <c r="BA177" s="46" t="str">
        <f>IF(M177="","",'Maquette CGRP indicé'!$G$35)</f>
        <v/>
      </c>
      <c r="BB177" s="46" t="str">
        <f>IF(N177="","",'Maquette CGRP indicé'!$G$36)</f>
        <v/>
      </c>
      <c r="BC177" s="46" t="str">
        <f>IF(O177="","",'Maquette CGRP indicé'!$G$37)</f>
        <v/>
      </c>
      <c r="BD177" s="46" t="str">
        <f>IF(P177="","",'Maquette CGRP indicé'!$G$38)</f>
        <v/>
      </c>
      <c r="BE177" s="46" t="str">
        <f>IF(Q177="","",'Maquette CGRP indicé'!$G$39)</f>
        <v/>
      </c>
      <c r="BF177" s="68"/>
      <c r="BG177" s="68"/>
      <c r="BH177" s="68"/>
      <c r="BI177" s="68"/>
      <c r="BJ177" s="69"/>
      <c r="BK177" s="48" t="str">
        <f>IF(C177="","",'Maquette CGRP indicé'!$H$25)</f>
        <v/>
      </c>
      <c r="BL177" s="49" t="str">
        <f>IF(D177="","",'Maquette CGRP indicé'!$H$26)</f>
        <v/>
      </c>
      <c r="BM177" s="49" t="str">
        <f>IF(E177="","",'Maquette CGRP indicé'!$H$27)</f>
        <v/>
      </c>
      <c r="BN177" s="49" t="str">
        <f>IF(F177="","",'Maquette CGRP indicé'!$H$28)</f>
        <v/>
      </c>
      <c r="BO177" s="49" t="str">
        <f>IF(G177="","",'Maquette CGRP indicé'!$H$29)</f>
        <v/>
      </c>
      <c r="BP177" s="49" t="str">
        <f>IF(H177="","",'Maquette CGRP indicé'!$H$30)</f>
        <v/>
      </c>
      <c r="BQ177" s="49" t="str">
        <f>IF(I177="","",'Maquette CGRP indicé'!$H$31)</f>
        <v/>
      </c>
      <c r="BR177" s="49" t="str">
        <f>IF(J177="","",'Maquette CGRP indicé'!$H$32)</f>
        <v/>
      </c>
      <c r="BS177" s="49" t="str">
        <f>IF(K177="","",'Maquette CGRP indicé'!$H$33)</f>
        <v/>
      </c>
      <c r="BT177" s="49" t="str">
        <f>IF(L177="","",'Maquette CGRP indicé'!$H$34)</f>
        <v/>
      </c>
      <c r="BU177" s="49" t="str">
        <f>IF(M177="","",'Maquette CGRP indicé'!$H$35)</f>
        <v/>
      </c>
      <c r="BV177" s="49" t="str">
        <f>IF(N177="","",'Maquette CGRP indicé'!$H$36)</f>
        <v/>
      </c>
      <c r="BW177" s="49" t="str">
        <f>IF(O177="","",'Maquette CGRP indicé'!$H$37)</f>
        <v/>
      </c>
      <c r="BX177" s="49" t="str">
        <f>IF(P177="","",'Maquette CGRP indicé'!$H$38)</f>
        <v/>
      </c>
      <c r="BY177" s="49" t="str">
        <f>IF(Q177="","",'Maquette CGRP indicé'!$H$39)</f>
        <v/>
      </c>
      <c r="BZ177" s="72"/>
      <c r="CA177" s="72"/>
      <c r="CB177" s="72"/>
      <c r="CC177" s="72"/>
      <c r="CD177" s="73"/>
      <c r="CE177" s="38" t="str">
        <f>IF(C177="","",'Maquette CGRP indicé'!$I$25)</f>
        <v/>
      </c>
      <c r="CF177" s="39" t="str">
        <f>IF(D177="","",'Maquette CGRP indicé'!$I$26)</f>
        <v/>
      </c>
      <c r="CG177" s="39" t="str">
        <f>IF(E177="","",'Maquette CGRP indicé'!$I$27)</f>
        <v/>
      </c>
      <c r="CH177" s="39" t="str">
        <f>IF(F177="","",'Maquette CGRP indicé'!$I$28)</f>
        <v/>
      </c>
      <c r="CI177" s="39" t="str">
        <f>IF(G177="","",'Maquette CGRP indicé'!$I$29)</f>
        <v/>
      </c>
      <c r="CJ177" s="39" t="str">
        <f>IF(H177="","",'Maquette CGRP indicé'!$I$30)</f>
        <v/>
      </c>
      <c r="CK177" s="39" t="str">
        <f>IF(I177="","",'Maquette CGRP indicé'!$I$31)</f>
        <v/>
      </c>
      <c r="CL177" s="39" t="str">
        <f>IF(J177="","",'Maquette CGRP indicé'!$I$32)</f>
        <v/>
      </c>
      <c r="CM177" s="39" t="str">
        <f>IF(K177="","",'Maquette CGRP indicé'!$I$33)</f>
        <v/>
      </c>
      <c r="CN177" s="39" t="str">
        <f>IF(L177="","",'Maquette CGRP indicé'!$I$34)</f>
        <v/>
      </c>
      <c r="CO177" s="39" t="str">
        <f>IF(M177="","",'Maquette CGRP indicé'!$I$35)</f>
        <v/>
      </c>
      <c r="CP177" s="39" t="str">
        <f>IF(N177="","",'Maquette CGRP indicé'!$I$36)</f>
        <v/>
      </c>
      <c r="CQ177" s="39" t="str">
        <f>IF(O177="","",'Maquette CGRP indicé'!$I$37)</f>
        <v/>
      </c>
      <c r="CR177" s="39" t="str">
        <f>IF(P177="","",'Maquette CGRP indicé'!$I$38)</f>
        <v/>
      </c>
      <c r="CS177" s="39" t="str">
        <f>IF(Q177="","",'Maquette CGRP indicé'!$I$39)</f>
        <v/>
      </c>
      <c r="CT177" s="68"/>
      <c r="CU177" s="68"/>
      <c r="CV177" s="68"/>
      <c r="CW177" s="68"/>
      <c r="CX177" s="69"/>
      <c r="CY177" s="1">
        <f t="shared" si="24"/>
        <v>45466</v>
      </c>
      <c r="CZ177" s="1" t="str">
        <f t="shared" si="25"/>
        <v>20/05-07/07</v>
      </c>
      <c r="DA177" s="22" t="str">
        <f t="shared" si="26"/>
        <v/>
      </c>
      <c r="DB177" s="22" t="str">
        <f t="shared" si="27"/>
        <v/>
      </c>
      <c r="DC177" s="29" t="str">
        <f t="shared" si="28"/>
        <v/>
      </c>
      <c r="DD177" s="29" t="str">
        <f t="shared" si="29"/>
        <v/>
      </c>
      <c r="DE177" s="29" t="str">
        <f t="shared" si="30"/>
        <v/>
      </c>
    </row>
    <row r="178" spans="1:109">
      <c r="A178" s="9">
        <f t="shared" si="31"/>
        <v>45467</v>
      </c>
      <c r="B178" s="9" t="str">
        <f>IF(AND(formules!$K$29="sogarantykids",A178&gt;formules!$F$30),"",VLOOKUP(TEXT(A178,"jj/mm"),formules!B:C,2,FALSE))</f>
        <v>20/05-07/07</v>
      </c>
      <c r="C178" s="63" t="str">
        <f>IF(B178="","",IF(AND(A178&gt;'Maquette CGRP indicé'!$C$25-1,A178&lt;'Maquette CGRP indicé'!$D$25+1),"X",""))</f>
        <v/>
      </c>
      <c r="D178" s="63" t="str">
        <f>IF(B178="","",IF(AND(A178&gt;'Maquette CGRP indicé'!$C$26-1,A178&lt;'Maquette CGRP indicé'!$D$26+1),"X",""))</f>
        <v/>
      </c>
      <c r="E178" s="63" t="str">
        <f>IF(B178="","",IF(AND(A178&gt;'Maquette CGRP indicé'!$C$27-1,A178&lt;'Maquette CGRP indicé'!$D$27+1),"X",""))</f>
        <v/>
      </c>
      <c r="F178" s="63" t="str">
        <f>IF(B178="","",IF(AND(A178&gt;'Maquette CGRP indicé'!$C$28-1,A178&lt;'Maquette CGRP indicé'!$D$28+1),"X",""))</f>
        <v/>
      </c>
      <c r="G178" s="63" t="str">
        <f>IF(B178="","",IF(AND(A178&gt;'Maquette CGRP indicé'!$C$29-1,A178&lt;'Maquette CGRP indicé'!$D$29+1),"X",""))</f>
        <v/>
      </c>
      <c r="H178" s="63" t="str">
        <f>IF(B178="","",IF(AND(A178&gt;'Maquette CGRP indicé'!$C$30-1,A178&lt;'Maquette CGRP indicé'!$D$30+1),"X",""))</f>
        <v/>
      </c>
      <c r="I178" s="63" t="str">
        <f>IF(B178="","",IF(AND(A178&gt;'Maquette CGRP indicé'!$C$31-1,A178&lt;'Maquette CGRP indicé'!$D$31+1),"X",""))</f>
        <v/>
      </c>
      <c r="J178" s="63" t="str">
        <f>IF(B178="","",IF(AND(A178&gt;'Maquette CGRP indicé'!$C$32-1,A178&lt;'Maquette CGRP indicé'!$D$32+1),"X",""))</f>
        <v/>
      </c>
      <c r="K178" s="63" t="str">
        <f>IF(B178="","",IF(AND(A178&gt;'Maquette CGRP indicé'!$C$33-1,A178&lt;'Maquette CGRP indicé'!$D$33+1),"X",""))</f>
        <v/>
      </c>
      <c r="L178" s="63" t="str">
        <f>IF(B178="","",IF(AND(A178&gt;'Maquette CGRP indicé'!$C$34-1,A178&lt;'Maquette CGRP indicé'!$D$34+1),"X",""))</f>
        <v/>
      </c>
      <c r="M178" s="63" t="str">
        <f>IF(B178="","",IF(AND(A178&gt;'Maquette CGRP indicé'!$C$35-1,A178&lt;'Maquette CGRP indicé'!$D$35+1),"X",""))</f>
        <v/>
      </c>
      <c r="N178" s="63" t="str">
        <f>IF(B178="","",IF(AND(A178&gt;'Maquette CGRP indicé'!$C$36-1,A178&lt;'Maquette CGRP indicé'!$D$36+1),"X",""))</f>
        <v/>
      </c>
      <c r="O178" s="63" t="str">
        <f>IF(B178="","",IF(AND(A178&gt;'Maquette CGRP indicé'!$C$37-1,A178&lt;'Maquette CGRP indicé'!$D$37+1),"X",""))</f>
        <v/>
      </c>
      <c r="P178" s="63" t="str">
        <f>IF(B178="","",IF(AND(A178&gt;'Maquette CGRP indicé'!$C$38-1,A178&lt;'Maquette CGRP indicé'!$D$38+1),"X",""))</f>
        <v/>
      </c>
      <c r="Q178" s="63" t="str">
        <f>IF(B178="","",IF(AND(A178&gt;'Maquette CGRP indicé'!$C$39-1,A178&lt;'Maquette CGRP indicé'!$D$39+1),"X",""))</f>
        <v/>
      </c>
      <c r="W178" s="41" t="str">
        <f>IF(C178="","",'Maquette CGRP indicé'!$R$25)</f>
        <v/>
      </c>
      <c r="X178" s="42" t="str">
        <f>IF(D178="","",'Maquette CGRP indicé'!$R$26)</f>
        <v/>
      </c>
      <c r="Y178" s="42" t="str">
        <f>IF(E178="","",'Maquette CGRP indicé'!$R$27)</f>
        <v/>
      </c>
      <c r="Z178" s="42" t="str">
        <f>IF(F178="","",'Maquette CGRP indicé'!$R$28)</f>
        <v/>
      </c>
      <c r="AA178" s="42" t="str">
        <f>IF(G178="","",'Maquette CGRP indicé'!$R$29)</f>
        <v/>
      </c>
      <c r="AB178" s="42" t="str">
        <f>IF(H178="","",'Maquette CGRP indicé'!$R$30)</f>
        <v/>
      </c>
      <c r="AC178" s="42" t="str">
        <f>IF(I178="","",'Maquette CGRP indicé'!$R$31)</f>
        <v/>
      </c>
      <c r="AD178" s="42" t="str">
        <f>IF(J178="","",'Maquette CGRP indicé'!$R$32)</f>
        <v/>
      </c>
      <c r="AE178" s="42" t="str">
        <f>IF(K178="","",'Maquette CGRP indicé'!$R$33)</f>
        <v/>
      </c>
      <c r="AF178" s="42" t="str">
        <f>IF(L178="","",'Maquette CGRP indicé'!$R$34)</f>
        <v/>
      </c>
      <c r="AG178" s="42" t="str">
        <f>IF(M178="","",'Maquette CGRP indicé'!$R$35)</f>
        <v/>
      </c>
      <c r="AH178" s="42" t="str">
        <f>IF(N178="","",'Maquette CGRP indicé'!$R$36)</f>
        <v/>
      </c>
      <c r="AI178" s="42" t="str">
        <f>IF(O178="","",'Maquette CGRP indicé'!$R$37)</f>
        <v/>
      </c>
      <c r="AJ178" s="42" t="str">
        <f>IF(P178="","",'Maquette CGRP indicé'!$R$38)</f>
        <v/>
      </c>
      <c r="AK178" s="42" t="str">
        <f>IF(Q178="","",'Maquette CGRP indicé'!$R$39)</f>
        <v/>
      </c>
      <c r="AL178" s="64"/>
      <c r="AM178" s="64"/>
      <c r="AN178" s="64"/>
      <c r="AO178" s="64"/>
      <c r="AP178" s="65"/>
      <c r="AQ178" s="45" t="str">
        <f>IF(C178="","",'Maquette CGRP indicé'!$G$25)</f>
        <v/>
      </c>
      <c r="AR178" s="46" t="str">
        <f>IF(D178="","",'Maquette CGRP indicé'!$G$26)</f>
        <v/>
      </c>
      <c r="AS178" s="46" t="str">
        <f>IF(E178="","",'Maquette CGRP indicé'!$G$27)</f>
        <v/>
      </c>
      <c r="AT178" s="46" t="str">
        <f>IF(F178="","",'Maquette CGRP indicé'!$G$28)</f>
        <v/>
      </c>
      <c r="AU178" s="46" t="str">
        <f>IF(G178="","",'Maquette CGRP indicé'!$G$29)</f>
        <v/>
      </c>
      <c r="AV178" s="46" t="str">
        <f>IF(H178="","",'Maquette CGRP indicé'!$G$30)</f>
        <v/>
      </c>
      <c r="AW178" s="46" t="str">
        <f>IF(I178="","",'Maquette CGRP indicé'!$G$31)</f>
        <v/>
      </c>
      <c r="AX178" s="46" t="str">
        <f>IF(J178="","",'Maquette CGRP indicé'!$G$32)</f>
        <v/>
      </c>
      <c r="AY178" s="46" t="str">
        <f>IF(K178="","",'Maquette CGRP indicé'!$G$33)</f>
        <v/>
      </c>
      <c r="AZ178" s="46" t="str">
        <f>IF(L178="","",'Maquette CGRP indicé'!$G$34)</f>
        <v/>
      </c>
      <c r="BA178" s="46" t="str">
        <f>IF(M178="","",'Maquette CGRP indicé'!$G$35)</f>
        <v/>
      </c>
      <c r="BB178" s="46" t="str">
        <f>IF(N178="","",'Maquette CGRP indicé'!$G$36)</f>
        <v/>
      </c>
      <c r="BC178" s="46" t="str">
        <f>IF(O178="","",'Maquette CGRP indicé'!$G$37)</f>
        <v/>
      </c>
      <c r="BD178" s="46" t="str">
        <f>IF(P178="","",'Maquette CGRP indicé'!$G$38)</f>
        <v/>
      </c>
      <c r="BE178" s="46" t="str">
        <f>IF(Q178="","",'Maquette CGRP indicé'!$G$39)</f>
        <v/>
      </c>
      <c r="BF178" s="68"/>
      <c r="BG178" s="68"/>
      <c r="BH178" s="68"/>
      <c r="BI178" s="68"/>
      <c r="BJ178" s="69"/>
      <c r="BK178" s="48" t="str">
        <f>IF(C178="","",'Maquette CGRP indicé'!$H$25)</f>
        <v/>
      </c>
      <c r="BL178" s="49" t="str">
        <f>IF(D178="","",'Maquette CGRP indicé'!$H$26)</f>
        <v/>
      </c>
      <c r="BM178" s="49" t="str">
        <f>IF(E178="","",'Maquette CGRP indicé'!$H$27)</f>
        <v/>
      </c>
      <c r="BN178" s="49" t="str">
        <f>IF(F178="","",'Maquette CGRP indicé'!$H$28)</f>
        <v/>
      </c>
      <c r="BO178" s="49" t="str">
        <f>IF(G178="","",'Maquette CGRP indicé'!$H$29)</f>
        <v/>
      </c>
      <c r="BP178" s="49" t="str">
        <f>IF(H178="","",'Maquette CGRP indicé'!$H$30)</f>
        <v/>
      </c>
      <c r="BQ178" s="49" t="str">
        <f>IF(I178="","",'Maquette CGRP indicé'!$H$31)</f>
        <v/>
      </c>
      <c r="BR178" s="49" t="str">
        <f>IF(J178="","",'Maquette CGRP indicé'!$H$32)</f>
        <v/>
      </c>
      <c r="BS178" s="49" t="str">
        <f>IF(K178="","",'Maquette CGRP indicé'!$H$33)</f>
        <v/>
      </c>
      <c r="BT178" s="49" t="str">
        <f>IF(L178="","",'Maquette CGRP indicé'!$H$34)</f>
        <v/>
      </c>
      <c r="BU178" s="49" t="str">
        <f>IF(M178="","",'Maquette CGRP indicé'!$H$35)</f>
        <v/>
      </c>
      <c r="BV178" s="49" t="str">
        <f>IF(N178="","",'Maquette CGRP indicé'!$H$36)</f>
        <v/>
      </c>
      <c r="BW178" s="49" t="str">
        <f>IF(O178="","",'Maquette CGRP indicé'!$H$37)</f>
        <v/>
      </c>
      <c r="BX178" s="49" t="str">
        <f>IF(P178="","",'Maquette CGRP indicé'!$H$38)</f>
        <v/>
      </c>
      <c r="BY178" s="49" t="str">
        <f>IF(Q178="","",'Maquette CGRP indicé'!$H$39)</f>
        <v/>
      </c>
      <c r="BZ178" s="72"/>
      <c r="CA178" s="72"/>
      <c r="CB178" s="72"/>
      <c r="CC178" s="72"/>
      <c r="CD178" s="73"/>
      <c r="CE178" s="38" t="str">
        <f>IF(C178="","",'Maquette CGRP indicé'!$I$25)</f>
        <v/>
      </c>
      <c r="CF178" s="39" t="str">
        <f>IF(D178="","",'Maquette CGRP indicé'!$I$26)</f>
        <v/>
      </c>
      <c r="CG178" s="39" t="str">
        <f>IF(E178="","",'Maquette CGRP indicé'!$I$27)</f>
        <v/>
      </c>
      <c r="CH178" s="39" t="str">
        <f>IF(F178="","",'Maquette CGRP indicé'!$I$28)</f>
        <v/>
      </c>
      <c r="CI178" s="39" t="str">
        <f>IF(G178="","",'Maquette CGRP indicé'!$I$29)</f>
        <v/>
      </c>
      <c r="CJ178" s="39" t="str">
        <f>IF(H178="","",'Maquette CGRP indicé'!$I$30)</f>
        <v/>
      </c>
      <c r="CK178" s="39" t="str">
        <f>IF(I178="","",'Maquette CGRP indicé'!$I$31)</f>
        <v/>
      </c>
      <c r="CL178" s="39" t="str">
        <f>IF(J178="","",'Maquette CGRP indicé'!$I$32)</f>
        <v/>
      </c>
      <c r="CM178" s="39" t="str">
        <f>IF(K178="","",'Maquette CGRP indicé'!$I$33)</f>
        <v/>
      </c>
      <c r="CN178" s="39" t="str">
        <f>IF(L178="","",'Maquette CGRP indicé'!$I$34)</f>
        <v/>
      </c>
      <c r="CO178" s="39" t="str">
        <f>IF(M178="","",'Maquette CGRP indicé'!$I$35)</f>
        <v/>
      </c>
      <c r="CP178" s="39" t="str">
        <f>IF(N178="","",'Maquette CGRP indicé'!$I$36)</f>
        <v/>
      </c>
      <c r="CQ178" s="39" t="str">
        <f>IF(O178="","",'Maquette CGRP indicé'!$I$37)</f>
        <v/>
      </c>
      <c r="CR178" s="39" t="str">
        <f>IF(P178="","",'Maquette CGRP indicé'!$I$38)</f>
        <v/>
      </c>
      <c r="CS178" s="39" t="str">
        <f>IF(Q178="","",'Maquette CGRP indicé'!$I$39)</f>
        <v/>
      </c>
      <c r="CT178" s="68"/>
      <c r="CU178" s="68"/>
      <c r="CV178" s="68"/>
      <c r="CW178" s="68"/>
      <c r="CX178" s="69"/>
      <c r="CY178" s="1">
        <f t="shared" si="24"/>
        <v>45467</v>
      </c>
      <c r="CZ178" s="1" t="str">
        <f t="shared" si="25"/>
        <v>20/05-07/07</v>
      </c>
      <c r="DA178" s="22" t="str">
        <f t="shared" si="26"/>
        <v/>
      </c>
      <c r="DB178" s="22" t="str">
        <f t="shared" si="27"/>
        <v/>
      </c>
      <c r="DC178" s="29" t="str">
        <f t="shared" si="28"/>
        <v/>
      </c>
      <c r="DD178" s="29" t="str">
        <f t="shared" si="29"/>
        <v/>
      </c>
      <c r="DE178" s="29" t="str">
        <f t="shared" si="30"/>
        <v/>
      </c>
    </row>
    <row r="179" spans="1:109">
      <c r="A179" s="9">
        <f t="shared" si="31"/>
        <v>45468</v>
      </c>
      <c r="B179" s="9" t="str">
        <f>IF(AND(formules!$K$29="sogarantykids",A179&gt;formules!$F$30),"",VLOOKUP(TEXT(A179,"jj/mm"),formules!B:C,2,FALSE))</f>
        <v>20/05-07/07</v>
      </c>
      <c r="C179" s="63" t="str">
        <f>IF(B179="","",IF(AND(A179&gt;'Maquette CGRP indicé'!$C$25-1,A179&lt;'Maquette CGRP indicé'!$D$25+1),"X",""))</f>
        <v/>
      </c>
      <c r="D179" s="63" t="str">
        <f>IF(B179="","",IF(AND(A179&gt;'Maquette CGRP indicé'!$C$26-1,A179&lt;'Maquette CGRP indicé'!$D$26+1),"X",""))</f>
        <v/>
      </c>
      <c r="E179" s="63" t="str">
        <f>IF(B179="","",IF(AND(A179&gt;'Maquette CGRP indicé'!$C$27-1,A179&lt;'Maquette CGRP indicé'!$D$27+1),"X",""))</f>
        <v/>
      </c>
      <c r="F179" s="63" t="str">
        <f>IF(B179="","",IF(AND(A179&gt;'Maquette CGRP indicé'!$C$28-1,A179&lt;'Maquette CGRP indicé'!$D$28+1),"X",""))</f>
        <v/>
      </c>
      <c r="G179" s="63" t="str">
        <f>IF(B179="","",IF(AND(A179&gt;'Maquette CGRP indicé'!$C$29-1,A179&lt;'Maquette CGRP indicé'!$D$29+1),"X",""))</f>
        <v/>
      </c>
      <c r="H179" s="63" t="str">
        <f>IF(B179="","",IF(AND(A179&gt;'Maquette CGRP indicé'!$C$30-1,A179&lt;'Maquette CGRP indicé'!$D$30+1),"X",""))</f>
        <v/>
      </c>
      <c r="I179" s="63" t="str">
        <f>IF(B179="","",IF(AND(A179&gt;'Maquette CGRP indicé'!$C$31-1,A179&lt;'Maquette CGRP indicé'!$D$31+1),"X",""))</f>
        <v/>
      </c>
      <c r="J179" s="63" t="str">
        <f>IF(B179="","",IF(AND(A179&gt;'Maquette CGRP indicé'!$C$32-1,A179&lt;'Maquette CGRP indicé'!$D$32+1),"X",""))</f>
        <v/>
      </c>
      <c r="K179" s="63" t="str">
        <f>IF(B179="","",IF(AND(A179&gt;'Maquette CGRP indicé'!$C$33-1,A179&lt;'Maquette CGRP indicé'!$D$33+1),"X",""))</f>
        <v/>
      </c>
      <c r="L179" s="63" t="str">
        <f>IF(B179="","",IF(AND(A179&gt;'Maquette CGRP indicé'!$C$34-1,A179&lt;'Maquette CGRP indicé'!$D$34+1),"X",""))</f>
        <v/>
      </c>
      <c r="M179" s="63" t="str">
        <f>IF(B179="","",IF(AND(A179&gt;'Maquette CGRP indicé'!$C$35-1,A179&lt;'Maquette CGRP indicé'!$D$35+1),"X",""))</f>
        <v/>
      </c>
      <c r="N179" s="63" t="str">
        <f>IF(B179="","",IF(AND(A179&gt;'Maquette CGRP indicé'!$C$36-1,A179&lt;'Maquette CGRP indicé'!$D$36+1),"X",""))</f>
        <v/>
      </c>
      <c r="O179" s="63" t="str">
        <f>IF(B179="","",IF(AND(A179&gt;'Maquette CGRP indicé'!$C$37-1,A179&lt;'Maquette CGRP indicé'!$D$37+1),"X",""))</f>
        <v/>
      </c>
      <c r="P179" s="63" t="str">
        <f>IF(B179="","",IF(AND(A179&gt;'Maquette CGRP indicé'!$C$38-1,A179&lt;'Maquette CGRP indicé'!$D$38+1),"X",""))</f>
        <v/>
      </c>
      <c r="Q179" s="63" t="str">
        <f>IF(B179="","",IF(AND(A179&gt;'Maquette CGRP indicé'!$C$39-1,A179&lt;'Maquette CGRP indicé'!$D$39+1),"X",""))</f>
        <v/>
      </c>
      <c r="W179" s="41" t="str">
        <f>IF(C179="","",'Maquette CGRP indicé'!$R$25)</f>
        <v/>
      </c>
      <c r="X179" s="42" t="str">
        <f>IF(D179="","",'Maquette CGRP indicé'!$R$26)</f>
        <v/>
      </c>
      <c r="Y179" s="42" t="str">
        <f>IF(E179="","",'Maquette CGRP indicé'!$R$27)</f>
        <v/>
      </c>
      <c r="Z179" s="42" t="str">
        <f>IF(F179="","",'Maquette CGRP indicé'!$R$28)</f>
        <v/>
      </c>
      <c r="AA179" s="42" t="str">
        <f>IF(G179="","",'Maquette CGRP indicé'!$R$29)</f>
        <v/>
      </c>
      <c r="AB179" s="42" t="str">
        <f>IF(H179="","",'Maquette CGRP indicé'!$R$30)</f>
        <v/>
      </c>
      <c r="AC179" s="42" t="str">
        <f>IF(I179="","",'Maquette CGRP indicé'!$R$31)</f>
        <v/>
      </c>
      <c r="AD179" s="42" t="str">
        <f>IF(J179="","",'Maquette CGRP indicé'!$R$32)</f>
        <v/>
      </c>
      <c r="AE179" s="42" t="str">
        <f>IF(K179="","",'Maquette CGRP indicé'!$R$33)</f>
        <v/>
      </c>
      <c r="AF179" s="42" t="str">
        <f>IF(L179="","",'Maquette CGRP indicé'!$R$34)</f>
        <v/>
      </c>
      <c r="AG179" s="42" t="str">
        <f>IF(M179="","",'Maquette CGRP indicé'!$R$35)</f>
        <v/>
      </c>
      <c r="AH179" s="42" t="str">
        <f>IF(N179="","",'Maquette CGRP indicé'!$R$36)</f>
        <v/>
      </c>
      <c r="AI179" s="42" t="str">
        <f>IF(O179="","",'Maquette CGRP indicé'!$R$37)</f>
        <v/>
      </c>
      <c r="AJ179" s="42" t="str">
        <f>IF(P179="","",'Maquette CGRP indicé'!$R$38)</f>
        <v/>
      </c>
      <c r="AK179" s="42" t="str">
        <f>IF(Q179="","",'Maquette CGRP indicé'!$R$39)</f>
        <v/>
      </c>
      <c r="AL179" s="64"/>
      <c r="AM179" s="64"/>
      <c r="AN179" s="64"/>
      <c r="AO179" s="64"/>
      <c r="AP179" s="65"/>
      <c r="AQ179" s="45" t="str">
        <f>IF(C179="","",'Maquette CGRP indicé'!$G$25)</f>
        <v/>
      </c>
      <c r="AR179" s="46" t="str">
        <f>IF(D179="","",'Maquette CGRP indicé'!$G$26)</f>
        <v/>
      </c>
      <c r="AS179" s="46" t="str">
        <f>IF(E179="","",'Maquette CGRP indicé'!$G$27)</f>
        <v/>
      </c>
      <c r="AT179" s="46" t="str">
        <f>IF(F179="","",'Maquette CGRP indicé'!$G$28)</f>
        <v/>
      </c>
      <c r="AU179" s="46" t="str">
        <f>IF(G179="","",'Maquette CGRP indicé'!$G$29)</f>
        <v/>
      </c>
      <c r="AV179" s="46" t="str">
        <f>IF(H179="","",'Maquette CGRP indicé'!$G$30)</f>
        <v/>
      </c>
      <c r="AW179" s="46" t="str">
        <f>IF(I179="","",'Maquette CGRP indicé'!$G$31)</f>
        <v/>
      </c>
      <c r="AX179" s="46" t="str">
        <f>IF(J179="","",'Maquette CGRP indicé'!$G$32)</f>
        <v/>
      </c>
      <c r="AY179" s="46" t="str">
        <f>IF(K179="","",'Maquette CGRP indicé'!$G$33)</f>
        <v/>
      </c>
      <c r="AZ179" s="46" t="str">
        <f>IF(L179="","",'Maquette CGRP indicé'!$G$34)</f>
        <v/>
      </c>
      <c r="BA179" s="46" t="str">
        <f>IF(M179="","",'Maquette CGRP indicé'!$G$35)</f>
        <v/>
      </c>
      <c r="BB179" s="46" t="str">
        <f>IF(N179="","",'Maquette CGRP indicé'!$G$36)</f>
        <v/>
      </c>
      <c r="BC179" s="46" t="str">
        <f>IF(O179="","",'Maquette CGRP indicé'!$G$37)</f>
        <v/>
      </c>
      <c r="BD179" s="46" t="str">
        <f>IF(P179="","",'Maquette CGRP indicé'!$G$38)</f>
        <v/>
      </c>
      <c r="BE179" s="46" t="str">
        <f>IF(Q179="","",'Maquette CGRP indicé'!$G$39)</f>
        <v/>
      </c>
      <c r="BF179" s="68"/>
      <c r="BG179" s="68"/>
      <c r="BH179" s="68"/>
      <c r="BI179" s="68"/>
      <c r="BJ179" s="69"/>
      <c r="BK179" s="48" t="str">
        <f>IF(C179="","",'Maquette CGRP indicé'!$H$25)</f>
        <v/>
      </c>
      <c r="BL179" s="49" t="str">
        <f>IF(D179="","",'Maquette CGRP indicé'!$H$26)</f>
        <v/>
      </c>
      <c r="BM179" s="49" t="str">
        <f>IF(E179="","",'Maquette CGRP indicé'!$H$27)</f>
        <v/>
      </c>
      <c r="BN179" s="49" t="str">
        <f>IF(F179="","",'Maquette CGRP indicé'!$H$28)</f>
        <v/>
      </c>
      <c r="BO179" s="49" t="str">
        <f>IF(G179="","",'Maquette CGRP indicé'!$H$29)</f>
        <v/>
      </c>
      <c r="BP179" s="49" t="str">
        <f>IF(H179="","",'Maquette CGRP indicé'!$H$30)</f>
        <v/>
      </c>
      <c r="BQ179" s="49" t="str">
        <f>IF(I179="","",'Maquette CGRP indicé'!$H$31)</f>
        <v/>
      </c>
      <c r="BR179" s="49" t="str">
        <f>IF(J179="","",'Maquette CGRP indicé'!$H$32)</f>
        <v/>
      </c>
      <c r="BS179" s="49" t="str">
        <f>IF(K179="","",'Maquette CGRP indicé'!$H$33)</f>
        <v/>
      </c>
      <c r="BT179" s="49" t="str">
        <f>IF(L179="","",'Maquette CGRP indicé'!$H$34)</f>
        <v/>
      </c>
      <c r="BU179" s="49" t="str">
        <f>IF(M179="","",'Maquette CGRP indicé'!$H$35)</f>
        <v/>
      </c>
      <c r="BV179" s="49" t="str">
        <f>IF(N179="","",'Maquette CGRP indicé'!$H$36)</f>
        <v/>
      </c>
      <c r="BW179" s="49" t="str">
        <f>IF(O179="","",'Maquette CGRP indicé'!$H$37)</f>
        <v/>
      </c>
      <c r="BX179" s="49" t="str">
        <f>IF(P179="","",'Maquette CGRP indicé'!$H$38)</f>
        <v/>
      </c>
      <c r="BY179" s="49" t="str">
        <f>IF(Q179="","",'Maquette CGRP indicé'!$H$39)</f>
        <v/>
      </c>
      <c r="BZ179" s="72"/>
      <c r="CA179" s="72"/>
      <c r="CB179" s="72"/>
      <c r="CC179" s="72"/>
      <c r="CD179" s="73"/>
      <c r="CE179" s="38" t="str">
        <f>IF(C179="","",'Maquette CGRP indicé'!$I$25)</f>
        <v/>
      </c>
      <c r="CF179" s="39" t="str">
        <f>IF(D179="","",'Maquette CGRP indicé'!$I$26)</f>
        <v/>
      </c>
      <c r="CG179" s="39" t="str">
        <f>IF(E179="","",'Maquette CGRP indicé'!$I$27)</f>
        <v/>
      </c>
      <c r="CH179" s="39" t="str">
        <f>IF(F179="","",'Maquette CGRP indicé'!$I$28)</f>
        <v/>
      </c>
      <c r="CI179" s="39" t="str">
        <f>IF(G179="","",'Maquette CGRP indicé'!$I$29)</f>
        <v/>
      </c>
      <c r="CJ179" s="39" t="str">
        <f>IF(H179="","",'Maquette CGRP indicé'!$I$30)</f>
        <v/>
      </c>
      <c r="CK179" s="39" t="str">
        <f>IF(I179="","",'Maquette CGRP indicé'!$I$31)</f>
        <v/>
      </c>
      <c r="CL179" s="39" t="str">
        <f>IF(J179="","",'Maquette CGRP indicé'!$I$32)</f>
        <v/>
      </c>
      <c r="CM179" s="39" t="str">
        <f>IF(K179="","",'Maquette CGRP indicé'!$I$33)</f>
        <v/>
      </c>
      <c r="CN179" s="39" t="str">
        <f>IF(L179="","",'Maquette CGRP indicé'!$I$34)</f>
        <v/>
      </c>
      <c r="CO179" s="39" t="str">
        <f>IF(M179="","",'Maquette CGRP indicé'!$I$35)</f>
        <v/>
      </c>
      <c r="CP179" s="39" t="str">
        <f>IF(N179="","",'Maquette CGRP indicé'!$I$36)</f>
        <v/>
      </c>
      <c r="CQ179" s="39" t="str">
        <f>IF(O179="","",'Maquette CGRP indicé'!$I$37)</f>
        <v/>
      </c>
      <c r="CR179" s="39" t="str">
        <f>IF(P179="","",'Maquette CGRP indicé'!$I$38)</f>
        <v/>
      </c>
      <c r="CS179" s="39" t="str">
        <f>IF(Q179="","",'Maquette CGRP indicé'!$I$39)</f>
        <v/>
      </c>
      <c r="CT179" s="68"/>
      <c r="CU179" s="68"/>
      <c r="CV179" s="68"/>
      <c r="CW179" s="68"/>
      <c r="CX179" s="69"/>
      <c r="CY179" s="1">
        <f t="shared" si="24"/>
        <v>45468</v>
      </c>
      <c r="CZ179" s="1" t="str">
        <f t="shared" si="25"/>
        <v>20/05-07/07</v>
      </c>
      <c r="DA179" s="22" t="str">
        <f t="shared" si="26"/>
        <v/>
      </c>
      <c r="DB179" s="22" t="str">
        <f t="shared" si="27"/>
        <v/>
      </c>
      <c r="DC179" s="29" t="str">
        <f t="shared" si="28"/>
        <v/>
      </c>
      <c r="DD179" s="29" t="str">
        <f t="shared" si="29"/>
        <v/>
      </c>
      <c r="DE179" s="29" t="str">
        <f t="shared" si="30"/>
        <v/>
      </c>
    </row>
    <row r="180" spans="1:109">
      <c r="A180" s="9">
        <f t="shared" si="31"/>
        <v>45469</v>
      </c>
      <c r="B180" s="9" t="str">
        <f>IF(AND(formules!$K$29="sogarantykids",A180&gt;formules!$F$30),"",VLOOKUP(TEXT(A180,"jj/mm"),formules!B:C,2,FALSE))</f>
        <v>20/05-07/07</v>
      </c>
      <c r="C180" s="63" t="str">
        <f>IF(B180="","",IF(AND(A180&gt;'Maquette CGRP indicé'!$C$25-1,A180&lt;'Maquette CGRP indicé'!$D$25+1),"X",""))</f>
        <v/>
      </c>
      <c r="D180" s="63" t="str">
        <f>IF(B180="","",IF(AND(A180&gt;'Maquette CGRP indicé'!$C$26-1,A180&lt;'Maquette CGRP indicé'!$D$26+1),"X",""))</f>
        <v/>
      </c>
      <c r="E180" s="63" t="str">
        <f>IF(B180="","",IF(AND(A180&gt;'Maquette CGRP indicé'!$C$27-1,A180&lt;'Maquette CGRP indicé'!$D$27+1),"X",""))</f>
        <v/>
      </c>
      <c r="F180" s="63" t="str">
        <f>IF(B180="","",IF(AND(A180&gt;'Maquette CGRP indicé'!$C$28-1,A180&lt;'Maquette CGRP indicé'!$D$28+1),"X",""))</f>
        <v/>
      </c>
      <c r="G180" s="63" t="str">
        <f>IF(B180="","",IF(AND(A180&gt;'Maquette CGRP indicé'!$C$29-1,A180&lt;'Maquette CGRP indicé'!$D$29+1),"X",""))</f>
        <v/>
      </c>
      <c r="H180" s="63" t="str">
        <f>IF(B180="","",IF(AND(A180&gt;'Maquette CGRP indicé'!$C$30-1,A180&lt;'Maquette CGRP indicé'!$D$30+1),"X",""))</f>
        <v/>
      </c>
      <c r="I180" s="63" t="str">
        <f>IF(B180="","",IF(AND(A180&gt;'Maquette CGRP indicé'!$C$31-1,A180&lt;'Maquette CGRP indicé'!$D$31+1),"X",""))</f>
        <v/>
      </c>
      <c r="J180" s="63" t="str">
        <f>IF(B180="","",IF(AND(A180&gt;'Maquette CGRP indicé'!$C$32-1,A180&lt;'Maquette CGRP indicé'!$D$32+1),"X",""))</f>
        <v/>
      </c>
      <c r="K180" s="63" t="str">
        <f>IF(B180="","",IF(AND(A180&gt;'Maquette CGRP indicé'!$C$33-1,A180&lt;'Maquette CGRP indicé'!$D$33+1),"X",""))</f>
        <v/>
      </c>
      <c r="L180" s="63" t="str">
        <f>IF(B180="","",IF(AND(A180&gt;'Maquette CGRP indicé'!$C$34-1,A180&lt;'Maquette CGRP indicé'!$D$34+1),"X",""))</f>
        <v/>
      </c>
      <c r="M180" s="63" t="str">
        <f>IF(B180="","",IF(AND(A180&gt;'Maquette CGRP indicé'!$C$35-1,A180&lt;'Maquette CGRP indicé'!$D$35+1),"X",""))</f>
        <v/>
      </c>
      <c r="N180" s="63" t="str">
        <f>IF(B180="","",IF(AND(A180&gt;'Maquette CGRP indicé'!$C$36-1,A180&lt;'Maquette CGRP indicé'!$D$36+1),"X",""))</f>
        <v/>
      </c>
      <c r="O180" s="63" t="str">
        <f>IF(B180="","",IF(AND(A180&gt;'Maquette CGRP indicé'!$C$37-1,A180&lt;'Maquette CGRP indicé'!$D$37+1),"X",""))</f>
        <v/>
      </c>
      <c r="P180" s="63" t="str">
        <f>IF(B180="","",IF(AND(A180&gt;'Maquette CGRP indicé'!$C$38-1,A180&lt;'Maquette CGRP indicé'!$D$38+1),"X",""))</f>
        <v/>
      </c>
      <c r="Q180" s="63" t="str">
        <f>IF(B180="","",IF(AND(A180&gt;'Maquette CGRP indicé'!$C$39-1,A180&lt;'Maquette CGRP indicé'!$D$39+1),"X",""))</f>
        <v/>
      </c>
      <c r="W180" s="41" t="str">
        <f>IF(C180="","",'Maquette CGRP indicé'!$R$25)</f>
        <v/>
      </c>
      <c r="X180" s="42" t="str">
        <f>IF(D180="","",'Maquette CGRP indicé'!$R$26)</f>
        <v/>
      </c>
      <c r="Y180" s="42" t="str">
        <f>IF(E180="","",'Maquette CGRP indicé'!$R$27)</f>
        <v/>
      </c>
      <c r="Z180" s="42" t="str">
        <f>IF(F180="","",'Maquette CGRP indicé'!$R$28)</f>
        <v/>
      </c>
      <c r="AA180" s="42" t="str">
        <f>IF(G180="","",'Maquette CGRP indicé'!$R$29)</f>
        <v/>
      </c>
      <c r="AB180" s="42" t="str">
        <f>IF(H180="","",'Maquette CGRP indicé'!$R$30)</f>
        <v/>
      </c>
      <c r="AC180" s="42" t="str">
        <f>IF(I180="","",'Maquette CGRP indicé'!$R$31)</f>
        <v/>
      </c>
      <c r="AD180" s="42" t="str">
        <f>IF(J180="","",'Maquette CGRP indicé'!$R$32)</f>
        <v/>
      </c>
      <c r="AE180" s="42" t="str">
        <f>IF(K180="","",'Maquette CGRP indicé'!$R$33)</f>
        <v/>
      </c>
      <c r="AF180" s="42" t="str">
        <f>IF(L180="","",'Maquette CGRP indicé'!$R$34)</f>
        <v/>
      </c>
      <c r="AG180" s="42" t="str">
        <f>IF(M180="","",'Maquette CGRP indicé'!$R$35)</f>
        <v/>
      </c>
      <c r="AH180" s="42" t="str">
        <f>IF(N180="","",'Maquette CGRP indicé'!$R$36)</f>
        <v/>
      </c>
      <c r="AI180" s="42" t="str">
        <f>IF(O180="","",'Maquette CGRP indicé'!$R$37)</f>
        <v/>
      </c>
      <c r="AJ180" s="42" t="str">
        <f>IF(P180="","",'Maquette CGRP indicé'!$R$38)</f>
        <v/>
      </c>
      <c r="AK180" s="42" t="str">
        <f>IF(Q180="","",'Maquette CGRP indicé'!$R$39)</f>
        <v/>
      </c>
      <c r="AL180" s="64"/>
      <c r="AM180" s="64"/>
      <c r="AN180" s="64"/>
      <c r="AO180" s="64"/>
      <c r="AP180" s="65"/>
      <c r="AQ180" s="45" t="str">
        <f>IF(C180="","",'Maquette CGRP indicé'!$G$25)</f>
        <v/>
      </c>
      <c r="AR180" s="46" t="str">
        <f>IF(D180="","",'Maquette CGRP indicé'!$G$26)</f>
        <v/>
      </c>
      <c r="AS180" s="46" t="str">
        <f>IF(E180="","",'Maquette CGRP indicé'!$G$27)</f>
        <v/>
      </c>
      <c r="AT180" s="46" t="str">
        <f>IF(F180="","",'Maquette CGRP indicé'!$G$28)</f>
        <v/>
      </c>
      <c r="AU180" s="46" t="str">
        <f>IF(G180="","",'Maquette CGRP indicé'!$G$29)</f>
        <v/>
      </c>
      <c r="AV180" s="46" t="str">
        <f>IF(H180="","",'Maquette CGRP indicé'!$G$30)</f>
        <v/>
      </c>
      <c r="AW180" s="46" t="str">
        <f>IF(I180="","",'Maquette CGRP indicé'!$G$31)</f>
        <v/>
      </c>
      <c r="AX180" s="46" t="str">
        <f>IF(J180="","",'Maquette CGRP indicé'!$G$32)</f>
        <v/>
      </c>
      <c r="AY180" s="46" t="str">
        <f>IF(K180="","",'Maquette CGRP indicé'!$G$33)</f>
        <v/>
      </c>
      <c r="AZ180" s="46" t="str">
        <f>IF(L180="","",'Maquette CGRP indicé'!$G$34)</f>
        <v/>
      </c>
      <c r="BA180" s="46" t="str">
        <f>IF(M180="","",'Maquette CGRP indicé'!$G$35)</f>
        <v/>
      </c>
      <c r="BB180" s="46" t="str">
        <f>IF(N180="","",'Maquette CGRP indicé'!$G$36)</f>
        <v/>
      </c>
      <c r="BC180" s="46" t="str">
        <f>IF(O180="","",'Maquette CGRP indicé'!$G$37)</f>
        <v/>
      </c>
      <c r="BD180" s="46" t="str">
        <f>IF(P180="","",'Maquette CGRP indicé'!$G$38)</f>
        <v/>
      </c>
      <c r="BE180" s="46" t="str">
        <f>IF(Q180="","",'Maquette CGRP indicé'!$G$39)</f>
        <v/>
      </c>
      <c r="BF180" s="68"/>
      <c r="BG180" s="68"/>
      <c r="BH180" s="68"/>
      <c r="BI180" s="68"/>
      <c r="BJ180" s="69"/>
      <c r="BK180" s="48" t="str">
        <f>IF(C180="","",'Maquette CGRP indicé'!$H$25)</f>
        <v/>
      </c>
      <c r="BL180" s="49" t="str">
        <f>IF(D180="","",'Maquette CGRP indicé'!$H$26)</f>
        <v/>
      </c>
      <c r="BM180" s="49" t="str">
        <f>IF(E180="","",'Maquette CGRP indicé'!$H$27)</f>
        <v/>
      </c>
      <c r="BN180" s="49" t="str">
        <f>IF(F180="","",'Maquette CGRP indicé'!$H$28)</f>
        <v/>
      </c>
      <c r="BO180" s="49" t="str">
        <f>IF(G180="","",'Maquette CGRP indicé'!$H$29)</f>
        <v/>
      </c>
      <c r="BP180" s="49" t="str">
        <f>IF(H180="","",'Maquette CGRP indicé'!$H$30)</f>
        <v/>
      </c>
      <c r="BQ180" s="49" t="str">
        <f>IF(I180="","",'Maquette CGRP indicé'!$H$31)</f>
        <v/>
      </c>
      <c r="BR180" s="49" t="str">
        <f>IF(J180="","",'Maquette CGRP indicé'!$H$32)</f>
        <v/>
      </c>
      <c r="BS180" s="49" t="str">
        <f>IF(K180="","",'Maquette CGRP indicé'!$H$33)</f>
        <v/>
      </c>
      <c r="BT180" s="49" t="str">
        <f>IF(L180="","",'Maquette CGRP indicé'!$H$34)</f>
        <v/>
      </c>
      <c r="BU180" s="49" t="str">
        <f>IF(M180="","",'Maquette CGRP indicé'!$H$35)</f>
        <v/>
      </c>
      <c r="BV180" s="49" t="str">
        <f>IF(N180="","",'Maquette CGRP indicé'!$H$36)</f>
        <v/>
      </c>
      <c r="BW180" s="49" t="str">
        <f>IF(O180="","",'Maquette CGRP indicé'!$H$37)</f>
        <v/>
      </c>
      <c r="BX180" s="49" t="str">
        <f>IF(P180="","",'Maquette CGRP indicé'!$H$38)</f>
        <v/>
      </c>
      <c r="BY180" s="49" t="str">
        <f>IF(Q180="","",'Maquette CGRP indicé'!$H$39)</f>
        <v/>
      </c>
      <c r="BZ180" s="72"/>
      <c r="CA180" s="72"/>
      <c r="CB180" s="72"/>
      <c r="CC180" s="72"/>
      <c r="CD180" s="73"/>
      <c r="CE180" s="38" t="str">
        <f>IF(C180="","",'Maquette CGRP indicé'!$I$25)</f>
        <v/>
      </c>
      <c r="CF180" s="39" t="str">
        <f>IF(D180="","",'Maquette CGRP indicé'!$I$26)</f>
        <v/>
      </c>
      <c r="CG180" s="39" t="str">
        <f>IF(E180="","",'Maquette CGRP indicé'!$I$27)</f>
        <v/>
      </c>
      <c r="CH180" s="39" t="str">
        <f>IF(F180="","",'Maquette CGRP indicé'!$I$28)</f>
        <v/>
      </c>
      <c r="CI180" s="39" t="str">
        <f>IF(G180="","",'Maquette CGRP indicé'!$I$29)</f>
        <v/>
      </c>
      <c r="CJ180" s="39" t="str">
        <f>IF(H180="","",'Maquette CGRP indicé'!$I$30)</f>
        <v/>
      </c>
      <c r="CK180" s="39" t="str">
        <f>IF(I180="","",'Maquette CGRP indicé'!$I$31)</f>
        <v/>
      </c>
      <c r="CL180" s="39" t="str">
        <f>IF(J180="","",'Maquette CGRP indicé'!$I$32)</f>
        <v/>
      </c>
      <c r="CM180" s="39" t="str">
        <f>IF(K180="","",'Maquette CGRP indicé'!$I$33)</f>
        <v/>
      </c>
      <c r="CN180" s="39" t="str">
        <f>IF(L180="","",'Maquette CGRP indicé'!$I$34)</f>
        <v/>
      </c>
      <c r="CO180" s="39" t="str">
        <f>IF(M180="","",'Maquette CGRP indicé'!$I$35)</f>
        <v/>
      </c>
      <c r="CP180" s="39" t="str">
        <f>IF(N180="","",'Maquette CGRP indicé'!$I$36)</f>
        <v/>
      </c>
      <c r="CQ180" s="39" t="str">
        <f>IF(O180="","",'Maquette CGRP indicé'!$I$37)</f>
        <v/>
      </c>
      <c r="CR180" s="39" t="str">
        <f>IF(P180="","",'Maquette CGRP indicé'!$I$38)</f>
        <v/>
      </c>
      <c r="CS180" s="39" t="str">
        <f>IF(Q180="","",'Maquette CGRP indicé'!$I$39)</f>
        <v/>
      </c>
      <c r="CT180" s="68"/>
      <c r="CU180" s="68"/>
      <c r="CV180" s="68"/>
      <c r="CW180" s="68"/>
      <c r="CX180" s="69"/>
      <c r="CY180" s="1">
        <f t="shared" si="24"/>
        <v>45469</v>
      </c>
      <c r="CZ180" s="1" t="str">
        <f t="shared" si="25"/>
        <v>20/05-07/07</v>
      </c>
      <c r="DA180" s="22" t="str">
        <f t="shared" si="26"/>
        <v/>
      </c>
      <c r="DB180" s="22" t="str">
        <f t="shared" si="27"/>
        <v/>
      </c>
      <c r="DC180" s="29" t="str">
        <f t="shared" si="28"/>
        <v/>
      </c>
      <c r="DD180" s="29" t="str">
        <f t="shared" si="29"/>
        <v/>
      </c>
      <c r="DE180" s="29" t="str">
        <f t="shared" si="30"/>
        <v/>
      </c>
    </row>
    <row r="181" spans="1:109">
      <c r="A181" s="9">
        <f t="shared" si="31"/>
        <v>45470</v>
      </c>
      <c r="B181" s="9" t="str">
        <f>IF(AND(formules!$K$29="sogarantykids",A181&gt;formules!$F$30),"",VLOOKUP(TEXT(A181,"jj/mm"),formules!B:C,2,FALSE))</f>
        <v>20/05-07/07</v>
      </c>
      <c r="C181" s="63" t="str">
        <f>IF(B181="","",IF(AND(A181&gt;'Maquette CGRP indicé'!$C$25-1,A181&lt;'Maquette CGRP indicé'!$D$25+1),"X",""))</f>
        <v/>
      </c>
      <c r="D181" s="63" t="str">
        <f>IF(B181="","",IF(AND(A181&gt;'Maquette CGRP indicé'!$C$26-1,A181&lt;'Maquette CGRP indicé'!$D$26+1),"X",""))</f>
        <v/>
      </c>
      <c r="E181" s="63" t="str">
        <f>IF(B181="","",IF(AND(A181&gt;'Maquette CGRP indicé'!$C$27-1,A181&lt;'Maquette CGRP indicé'!$D$27+1),"X",""))</f>
        <v/>
      </c>
      <c r="F181" s="63" t="str">
        <f>IF(B181="","",IF(AND(A181&gt;'Maquette CGRP indicé'!$C$28-1,A181&lt;'Maquette CGRP indicé'!$D$28+1),"X",""))</f>
        <v/>
      </c>
      <c r="G181" s="63" t="str">
        <f>IF(B181="","",IF(AND(A181&gt;'Maquette CGRP indicé'!$C$29-1,A181&lt;'Maquette CGRP indicé'!$D$29+1),"X",""))</f>
        <v/>
      </c>
      <c r="H181" s="63" t="str">
        <f>IF(B181="","",IF(AND(A181&gt;'Maquette CGRP indicé'!$C$30-1,A181&lt;'Maquette CGRP indicé'!$D$30+1),"X",""))</f>
        <v/>
      </c>
      <c r="I181" s="63" t="str">
        <f>IF(B181="","",IF(AND(A181&gt;'Maquette CGRP indicé'!$C$31-1,A181&lt;'Maquette CGRP indicé'!$D$31+1),"X",""))</f>
        <v/>
      </c>
      <c r="J181" s="63" t="str">
        <f>IF(B181="","",IF(AND(A181&gt;'Maquette CGRP indicé'!$C$32-1,A181&lt;'Maquette CGRP indicé'!$D$32+1),"X",""))</f>
        <v/>
      </c>
      <c r="K181" s="63" t="str">
        <f>IF(B181="","",IF(AND(A181&gt;'Maquette CGRP indicé'!$C$33-1,A181&lt;'Maquette CGRP indicé'!$D$33+1),"X",""))</f>
        <v/>
      </c>
      <c r="L181" s="63" t="str">
        <f>IF(B181="","",IF(AND(A181&gt;'Maquette CGRP indicé'!$C$34-1,A181&lt;'Maquette CGRP indicé'!$D$34+1),"X",""))</f>
        <v/>
      </c>
      <c r="M181" s="63" t="str">
        <f>IF(B181="","",IF(AND(A181&gt;'Maquette CGRP indicé'!$C$35-1,A181&lt;'Maquette CGRP indicé'!$D$35+1),"X",""))</f>
        <v/>
      </c>
      <c r="N181" s="63" t="str">
        <f>IF(B181="","",IF(AND(A181&gt;'Maquette CGRP indicé'!$C$36-1,A181&lt;'Maquette CGRP indicé'!$D$36+1),"X",""))</f>
        <v/>
      </c>
      <c r="O181" s="63" t="str">
        <f>IF(B181="","",IF(AND(A181&gt;'Maquette CGRP indicé'!$C$37-1,A181&lt;'Maquette CGRP indicé'!$D$37+1),"X",""))</f>
        <v/>
      </c>
      <c r="P181" s="63" t="str">
        <f>IF(B181="","",IF(AND(A181&gt;'Maquette CGRP indicé'!$C$38-1,A181&lt;'Maquette CGRP indicé'!$D$38+1),"X",""))</f>
        <v/>
      </c>
      <c r="Q181" s="63" t="str">
        <f>IF(B181="","",IF(AND(A181&gt;'Maquette CGRP indicé'!$C$39-1,A181&lt;'Maquette CGRP indicé'!$D$39+1),"X",""))</f>
        <v/>
      </c>
      <c r="W181" s="41" t="str">
        <f>IF(C181="","",'Maquette CGRP indicé'!$R$25)</f>
        <v/>
      </c>
      <c r="X181" s="42" t="str">
        <f>IF(D181="","",'Maquette CGRP indicé'!$R$26)</f>
        <v/>
      </c>
      <c r="Y181" s="42" t="str">
        <f>IF(E181="","",'Maquette CGRP indicé'!$R$27)</f>
        <v/>
      </c>
      <c r="Z181" s="42" t="str">
        <f>IF(F181="","",'Maquette CGRP indicé'!$R$28)</f>
        <v/>
      </c>
      <c r="AA181" s="42" t="str">
        <f>IF(G181="","",'Maquette CGRP indicé'!$R$29)</f>
        <v/>
      </c>
      <c r="AB181" s="42" t="str">
        <f>IF(H181="","",'Maquette CGRP indicé'!$R$30)</f>
        <v/>
      </c>
      <c r="AC181" s="42" t="str">
        <f>IF(I181="","",'Maquette CGRP indicé'!$R$31)</f>
        <v/>
      </c>
      <c r="AD181" s="42" t="str">
        <f>IF(J181="","",'Maquette CGRP indicé'!$R$32)</f>
        <v/>
      </c>
      <c r="AE181" s="42" t="str">
        <f>IF(K181="","",'Maquette CGRP indicé'!$R$33)</f>
        <v/>
      </c>
      <c r="AF181" s="42" t="str">
        <f>IF(L181="","",'Maquette CGRP indicé'!$R$34)</f>
        <v/>
      </c>
      <c r="AG181" s="42" t="str">
        <f>IF(M181="","",'Maquette CGRP indicé'!$R$35)</f>
        <v/>
      </c>
      <c r="AH181" s="42" t="str">
        <f>IF(N181="","",'Maquette CGRP indicé'!$R$36)</f>
        <v/>
      </c>
      <c r="AI181" s="42" t="str">
        <f>IF(O181="","",'Maquette CGRP indicé'!$R$37)</f>
        <v/>
      </c>
      <c r="AJ181" s="42" t="str">
        <f>IF(P181="","",'Maquette CGRP indicé'!$R$38)</f>
        <v/>
      </c>
      <c r="AK181" s="42" t="str">
        <f>IF(Q181="","",'Maquette CGRP indicé'!$R$39)</f>
        <v/>
      </c>
      <c r="AL181" s="64"/>
      <c r="AM181" s="64"/>
      <c r="AN181" s="64"/>
      <c r="AO181" s="64"/>
      <c r="AP181" s="65"/>
      <c r="AQ181" s="45" t="str">
        <f>IF(C181="","",'Maquette CGRP indicé'!$G$25)</f>
        <v/>
      </c>
      <c r="AR181" s="46" t="str">
        <f>IF(D181="","",'Maquette CGRP indicé'!$G$26)</f>
        <v/>
      </c>
      <c r="AS181" s="46" t="str">
        <f>IF(E181="","",'Maquette CGRP indicé'!$G$27)</f>
        <v/>
      </c>
      <c r="AT181" s="46" t="str">
        <f>IF(F181="","",'Maquette CGRP indicé'!$G$28)</f>
        <v/>
      </c>
      <c r="AU181" s="46" t="str">
        <f>IF(G181="","",'Maquette CGRP indicé'!$G$29)</f>
        <v/>
      </c>
      <c r="AV181" s="46" t="str">
        <f>IF(H181="","",'Maquette CGRP indicé'!$G$30)</f>
        <v/>
      </c>
      <c r="AW181" s="46" t="str">
        <f>IF(I181="","",'Maquette CGRP indicé'!$G$31)</f>
        <v/>
      </c>
      <c r="AX181" s="46" t="str">
        <f>IF(J181="","",'Maquette CGRP indicé'!$G$32)</f>
        <v/>
      </c>
      <c r="AY181" s="46" t="str">
        <f>IF(K181="","",'Maquette CGRP indicé'!$G$33)</f>
        <v/>
      </c>
      <c r="AZ181" s="46" t="str">
        <f>IF(L181="","",'Maquette CGRP indicé'!$G$34)</f>
        <v/>
      </c>
      <c r="BA181" s="46" t="str">
        <f>IF(M181="","",'Maquette CGRP indicé'!$G$35)</f>
        <v/>
      </c>
      <c r="BB181" s="46" t="str">
        <f>IF(N181="","",'Maquette CGRP indicé'!$G$36)</f>
        <v/>
      </c>
      <c r="BC181" s="46" t="str">
        <f>IF(O181="","",'Maquette CGRP indicé'!$G$37)</f>
        <v/>
      </c>
      <c r="BD181" s="46" t="str">
        <f>IF(P181="","",'Maquette CGRP indicé'!$G$38)</f>
        <v/>
      </c>
      <c r="BE181" s="46" t="str">
        <f>IF(Q181="","",'Maquette CGRP indicé'!$G$39)</f>
        <v/>
      </c>
      <c r="BF181" s="68"/>
      <c r="BG181" s="68"/>
      <c r="BH181" s="68"/>
      <c r="BI181" s="68"/>
      <c r="BJ181" s="69"/>
      <c r="BK181" s="48" t="str">
        <f>IF(C181="","",'Maquette CGRP indicé'!$H$25)</f>
        <v/>
      </c>
      <c r="BL181" s="49" t="str">
        <f>IF(D181="","",'Maquette CGRP indicé'!$H$26)</f>
        <v/>
      </c>
      <c r="BM181" s="49" t="str">
        <f>IF(E181="","",'Maquette CGRP indicé'!$H$27)</f>
        <v/>
      </c>
      <c r="BN181" s="49" t="str">
        <f>IF(F181="","",'Maquette CGRP indicé'!$H$28)</f>
        <v/>
      </c>
      <c r="BO181" s="49" t="str">
        <f>IF(G181="","",'Maquette CGRP indicé'!$H$29)</f>
        <v/>
      </c>
      <c r="BP181" s="49" t="str">
        <f>IF(H181="","",'Maquette CGRP indicé'!$H$30)</f>
        <v/>
      </c>
      <c r="BQ181" s="49" t="str">
        <f>IF(I181="","",'Maquette CGRP indicé'!$H$31)</f>
        <v/>
      </c>
      <c r="BR181" s="49" t="str">
        <f>IF(J181="","",'Maquette CGRP indicé'!$H$32)</f>
        <v/>
      </c>
      <c r="BS181" s="49" t="str">
        <f>IF(K181="","",'Maquette CGRP indicé'!$H$33)</f>
        <v/>
      </c>
      <c r="BT181" s="49" t="str">
        <f>IF(L181="","",'Maquette CGRP indicé'!$H$34)</f>
        <v/>
      </c>
      <c r="BU181" s="49" t="str">
        <f>IF(M181="","",'Maquette CGRP indicé'!$H$35)</f>
        <v/>
      </c>
      <c r="BV181" s="49" t="str">
        <f>IF(N181="","",'Maquette CGRP indicé'!$H$36)</f>
        <v/>
      </c>
      <c r="BW181" s="49" t="str">
        <f>IF(O181="","",'Maquette CGRP indicé'!$H$37)</f>
        <v/>
      </c>
      <c r="BX181" s="49" t="str">
        <f>IF(P181="","",'Maquette CGRP indicé'!$H$38)</f>
        <v/>
      </c>
      <c r="BY181" s="49" t="str">
        <f>IF(Q181="","",'Maquette CGRP indicé'!$H$39)</f>
        <v/>
      </c>
      <c r="BZ181" s="72"/>
      <c r="CA181" s="72"/>
      <c r="CB181" s="72"/>
      <c r="CC181" s="72"/>
      <c r="CD181" s="73"/>
      <c r="CE181" s="38" t="str">
        <f>IF(C181="","",'Maquette CGRP indicé'!$I$25)</f>
        <v/>
      </c>
      <c r="CF181" s="39" t="str">
        <f>IF(D181="","",'Maquette CGRP indicé'!$I$26)</f>
        <v/>
      </c>
      <c r="CG181" s="39" t="str">
        <f>IF(E181="","",'Maquette CGRP indicé'!$I$27)</f>
        <v/>
      </c>
      <c r="CH181" s="39" t="str">
        <f>IF(F181="","",'Maquette CGRP indicé'!$I$28)</f>
        <v/>
      </c>
      <c r="CI181" s="39" t="str">
        <f>IF(G181="","",'Maquette CGRP indicé'!$I$29)</f>
        <v/>
      </c>
      <c r="CJ181" s="39" t="str">
        <f>IF(H181="","",'Maquette CGRP indicé'!$I$30)</f>
        <v/>
      </c>
      <c r="CK181" s="39" t="str">
        <f>IF(I181="","",'Maquette CGRP indicé'!$I$31)</f>
        <v/>
      </c>
      <c r="CL181" s="39" t="str">
        <f>IF(J181="","",'Maquette CGRP indicé'!$I$32)</f>
        <v/>
      </c>
      <c r="CM181" s="39" t="str">
        <f>IF(K181="","",'Maquette CGRP indicé'!$I$33)</f>
        <v/>
      </c>
      <c r="CN181" s="39" t="str">
        <f>IF(L181="","",'Maquette CGRP indicé'!$I$34)</f>
        <v/>
      </c>
      <c r="CO181" s="39" t="str">
        <f>IF(M181="","",'Maquette CGRP indicé'!$I$35)</f>
        <v/>
      </c>
      <c r="CP181" s="39" t="str">
        <f>IF(N181="","",'Maquette CGRP indicé'!$I$36)</f>
        <v/>
      </c>
      <c r="CQ181" s="39" t="str">
        <f>IF(O181="","",'Maquette CGRP indicé'!$I$37)</f>
        <v/>
      </c>
      <c r="CR181" s="39" t="str">
        <f>IF(P181="","",'Maquette CGRP indicé'!$I$38)</f>
        <v/>
      </c>
      <c r="CS181" s="39" t="str">
        <f>IF(Q181="","",'Maquette CGRP indicé'!$I$39)</f>
        <v/>
      </c>
      <c r="CT181" s="68"/>
      <c r="CU181" s="68"/>
      <c r="CV181" s="68"/>
      <c r="CW181" s="68"/>
      <c r="CX181" s="69"/>
      <c r="CY181" s="1">
        <f t="shared" si="24"/>
        <v>45470</v>
      </c>
      <c r="CZ181" s="1" t="str">
        <f t="shared" si="25"/>
        <v>20/05-07/07</v>
      </c>
      <c r="DA181" s="22" t="str">
        <f t="shared" si="26"/>
        <v/>
      </c>
      <c r="DB181" s="22" t="str">
        <f t="shared" si="27"/>
        <v/>
      </c>
      <c r="DC181" s="29" t="str">
        <f t="shared" si="28"/>
        <v/>
      </c>
      <c r="DD181" s="29" t="str">
        <f t="shared" si="29"/>
        <v/>
      </c>
      <c r="DE181" s="29" t="str">
        <f t="shared" si="30"/>
        <v/>
      </c>
    </row>
    <row r="182" spans="1:109">
      <c r="A182" s="9">
        <f t="shared" si="31"/>
        <v>45471</v>
      </c>
      <c r="B182" s="9" t="str">
        <f>IF(AND(formules!$K$29="sogarantykids",A182&gt;formules!$F$30),"",VLOOKUP(TEXT(A182,"jj/mm"),formules!B:C,2,FALSE))</f>
        <v>20/05-07/07</v>
      </c>
      <c r="C182" s="63" t="str">
        <f>IF(B182="","",IF(AND(A182&gt;'Maquette CGRP indicé'!$C$25-1,A182&lt;'Maquette CGRP indicé'!$D$25+1),"X",""))</f>
        <v/>
      </c>
      <c r="D182" s="63" t="str">
        <f>IF(B182="","",IF(AND(A182&gt;'Maquette CGRP indicé'!$C$26-1,A182&lt;'Maquette CGRP indicé'!$D$26+1),"X",""))</f>
        <v/>
      </c>
      <c r="E182" s="63" t="str">
        <f>IF(B182="","",IF(AND(A182&gt;'Maquette CGRP indicé'!$C$27-1,A182&lt;'Maquette CGRP indicé'!$D$27+1),"X",""))</f>
        <v/>
      </c>
      <c r="F182" s="63" t="str">
        <f>IF(B182="","",IF(AND(A182&gt;'Maquette CGRP indicé'!$C$28-1,A182&lt;'Maquette CGRP indicé'!$D$28+1),"X",""))</f>
        <v/>
      </c>
      <c r="G182" s="63" t="str">
        <f>IF(B182="","",IF(AND(A182&gt;'Maquette CGRP indicé'!$C$29-1,A182&lt;'Maquette CGRP indicé'!$D$29+1),"X",""))</f>
        <v/>
      </c>
      <c r="H182" s="63" t="str">
        <f>IF(B182="","",IF(AND(A182&gt;'Maquette CGRP indicé'!$C$30-1,A182&lt;'Maquette CGRP indicé'!$D$30+1),"X",""))</f>
        <v/>
      </c>
      <c r="I182" s="63" t="str">
        <f>IF(B182="","",IF(AND(A182&gt;'Maquette CGRP indicé'!$C$31-1,A182&lt;'Maquette CGRP indicé'!$D$31+1),"X",""))</f>
        <v/>
      </c>
      <c r="J182" s="63" t="str">
        <f>IF(B182="","",IF(AND(A182&gt;'Maquette CGRP indicé'!$C$32-1,A182&lt;'Maquette CGRP indicé'!$D$32+1),"X",""))</f>
        <v/>
      </c>
      <c r="K182" s="63" t="str">
        <f>IF(B182="","",IF(AND(A182&gt;'Maquette CGRP indicé'!$C$33-1,A182&lt;'Maquette CGRP indicé'!$D$33+1),"X",""))</f>
        <v/>
      </c>
      <c r="L182" s="63" t="str">
        <f>IF(B182="","",IF(AND(A182&gt;'Maquette CGRP indicé'!$C$34-1,A182&lt;'Maquette CGRP indicé'!$D$34+1),"X",""))</f>
        <v/>
      </c>
      <c r="M182" s="63" t="str">
        <f>IF(B182="","",IF(AND(A182&gt;'Maquette CGRP indicé'!$C$35-1,A182&lt;'Maquette CGRP indicé'!$D$35+1),"X",""))</f>
        <v/>
      </c>
      <c r="N182" s="63" t="str">
        <f>IF(B182="","",IF(AND(A182&gt;'Maquette CGRP indicé'!$C$36-1,A182&lt;'Maquette CGRP indicé'!$D$36+1),"X",""))</f>
        <v/>
      </c>
      <c r="O182" s="63" t="str">
        <f>IF(B182="","",IF(AND(A182&gt;'Maquette CGRP indicé'!$C$37-1,A182&lt;'Maquette CGRP indicé'!$D$37+1),"X",""))</f>
        <v/>
      </c>
      <c r="P182" s="63" t="str">
        <f>IF(B182="","",IF(AND(A182&gt;'Maquette CGRP indicé'!$C$38-1,A182&lt;'Maquette CGRP indicé'!$D$38+1),"X",""))</f>
        <v/>
      </c>
      <c r="Q182" s="63" t="str">
        <f>IF(B182="","",IF(AND(A182&gt;'Maquette CGRP indicé'!$C$39-1,A182&lt;'Maquette CGRP indicé'!$D$39+1),"X",""))</f>
        <v/>
      </c>
      <c r="W182" s="41" t="str">
        <f>IF(C182="","",'Maquette CGRP indicé'!$R$25)</f>
        <v/>
      </c>
      <c r="X182" s="42" t="str">
        <f>IF(D182="","",'Maquette CGRP indicé'!$R$26)</f>
        <v/>
      </c>
      <c r="Y182" s="42" t="str">
        <f>IF(E182="","",'Maquette CGRP indicé'!$R$27)</f>
        <v/>
      </c>
      <c r="Z182" s="42" t="str">
        <f>IF(F182="","",'Maquette CGRP indicé'!$R$28)</f>
        <v/>
      </c>
      <c r="AA182" s="42" t="str">
        <f>IF(G182="","",'Maquette CGRP indicé'!$R$29)</f>
        <v/>
      </c>
      <c r="AB182" s="42" t="str">
        <f>IF(H182="","",'Maquette CGRP indicé'!$R$30)</f>
        <v/>
      </c>
      <c r="AC182" s="42" t="str">
        <f>IF(I182="","",'Maquette CGRP indicé'!$R$31)</f>
        <v/>
      </c>
      <c r="AD182" s="42" t="str">
        <f>IF(J182="","",'Maquette CGRP indicé'!$R$32)</f>
        <v/>
      </c>
      <c r="AE182" s="42" t="str">
        <f>IF(K182="","",'Maquette CGRP indicé'!$R$33)</f>
        <v/>
      </c>
      <c r="AF182" s="42" t="str">
        <f>IF(L182="","",'Maquette CGRP indicé'!$R$34)</f>
        <v/>
      </c>
      <c r="AG182" s="42" t="str">
        <f>IF(M182="","",'Maquette CGRP indicé'!$R$35)</f>
        <v/>
      </c>
      <c r="AH182" s="42" t="str">
        <f>IF(N182="","",'Maquette CGRP indicé'!$R$36)</f>
        <v/>
      </c>
      <c r="AI182" s="42" t="str">
        <f>IF(O182="","",'Maquette CGRP indicé'!$R$37)</f>
        <v/>
      </c>
      <c r="AJ182" s="42" t="str">
        <f>IF(P182="","",'Maquette CGRP indicé'!$R$38)</f>
        <v/>
      </c>
      <c r="AK182" s="42" t="str">
        <f>IF(Q182="","",'Maquette CGRP indicé'!$R$39)</f>
        <v/>
      </c>
      <c r="AL182" s="64"/>
      <c r="AM182" s="64"/>
      <c r="AN182" s="64"/>
      <c r="AO182" s="64"/>
      <c r="AP182" s="65"/>
      <c r="AQ182" s="45" t="str">
        <f>IF(C182="","",'Maquette CGRP indicé'!$G$25)</f>
        <v/>
      </c>
      <c r="AR182" s="46" t="str">
        <f>IF(D182="","",'Maquette CGRP indicé'!$G$26)</f>
        <v/>
      </c>
      <c r="AS182" s="46" t="str">
        <f>IF(E182="","",'Maquette CGRP indicé'!$G$27)</f>
        <v/>
      </c>
      <c r="AT182" s="46" t="str">
        <f>IF(F182="","",'Maquette CGRP indicé'!$G$28)</f>
        <v/>
      </c>
      <c r="AU182" s="46" t="str">
        <f>IF(G182="","",'Maquette CGRP indicé'!$G$29)</f>
        <v/>
      </c>
      <c r="AV182" s="46" t="str">
        <f>IF(H182="","",'Maquette CGRP indicé'!$G$30)</f>
        <v/>
      </c>
      <c r="AW182" s="46" t="str">
        <f>IF(I182="","",'Maquette CGRP indicé'!$G$31)</f>
        <v/>
      </c>
      <c r="AX182" s="46" t="str">
        <f>IF(J182="","",'Maquette CGRP indicé'!$G$32)</f>
        <v/>
      </c>
      <c r="AY182" s="46" t="str">
        <f>IF(K182="","",'Maquette CGRP indicé'!$G$33)</f>
        <v/>
      </c>
      <c r="AZ182" s="46" t="str">
        <f>IF(L182="","",'Maquette CGRP indicé'!$G$34)</f>
        <v/>
      </c>
      <c r="BA182" s="46" t="str">
        <f>IF(M182="","",'Maquette CGRP indicé'!$G$35)</f>
        <v/>
      </c>
      <c r="BB182" s="46" t="str">
        <f>IF(N182="","",'Maquette CGRP indicé'!$G$36)</f>
        <v/>
      </c>
      <c r="BC182" s="46" t="str">
        <f>IF(O182="","",'Maquette CGRP indicé'!$G$37)</f>
        <v/>
      </c>
      <c r="BD182" s="46" t="str">
        <f>IF(P182="","",'Maquette CGRP indicé'!$G$38)</f>
        <v/>
      </c>
      <c r="BE182" s="46" t="str">
        <f>IF(Q182="","",'Maquette CGRP indicé'!$G$39)</f>
        <v/>
      </c>
      <c r="BF182" s="68"/>
      <c r="BG182" s="68"/>
      <c r="BH182" s="68"/>
      <c r="BI182" s="68"/>
      <c r="BJ182" s="69"/>
      <c r="BK182" s="48" t="str">
        <f>IF(C182="","",'Maquette CGRP indicé'!$H$25)</f>
        <v/>
      </c>
      <c r="BL182" s="49" t="str">
        <f>IF(D182="","",'Maquette CGRP indicé'!$H$26)</f>
        <v/>
      </c>
      <c r="BM182" s="49" t="str">
        <f>IF(E182="","",'Maquette CGRP indicé'!$H$27)</f>
        <v/>
      </c>
      <c r="BN182" s="49" t="str">
        <f>IF(F182="","",'Maquette CGRP indicé'!$H$28)</f>
        <v/>
      </c>
      <c r="BO182" s="49" t="str">
        <f>IF(G182="","",'Maquette CGRP indicé'!$H$29)</f>
        <v/>
      </c>
      <c r="BP182" s="49" t="str">
        <f>IF(H182="","",'Maquette CGRP indicé'!$H$30)</f>
        <v/>
      </c>
      <c r="BQ182" s="49" t="str">
        <f>IF(I182="","",'Maquette CGRP indicé'!$H$31)</f>
        <v/>
      </c>
      <c r="BR182" s="49" t="str">
        <f>IF(J182="","",'Maquette CGRP indicé'!$H$32)</f>
        <v/>
      </c>
      <c r="BS182" s="49" t="str">
        <f>IF(K182="","",'Maquette CGRP indicé'!$H$33)</f>
        <v/>
      </c>
      <c r="BT182" s="49" t="str">
        <f>IF(L182="","",'Maquette CGRP indicé'!$H$34)</f>
        <v/>
      </c>
      <c r="BU182" s="49" t="str">
        <f>IF(M182="","",'Maquette CGRP indicé'!$H$35)</f>
        <v/>
      </c>
      <c r="BV182" s="49" t="str">
        <f>IF(N182="","",'Maquette CGRP indicé'!$H$36)</f>
        <v/>
      </c>
      <c r="BW182" s="49" t="str">
        <f>IF(O182="","",'Maquette CGRP indicé'!$H$37)</f>
        <v/>
      </c>
      <c r="BX182" s="49" t="str">
        <f>IF(P182="","",'Maquette CGRP indicé'!$H$38)</f>
        <v/>
      </c>
      <c r="BY182" s="49" t="str">
        <f>IF(Q182="","",'Maquette CGRP indicé'!$H$39)</f>
        <v/>
      </c>
      <c r="BZ182" s="72"/>
      <c r="CA182" s="72"/>
      <c r="CB182" s="72"/>
      <c r="CC182" s="72"/>
      <c r="CD182" s="73"/>
      <c r="CE182" s="38" t="str">
        <f>IF(C182="","",'Maquette CGRP indicé'!$I$25)</f>
        <v/>
      </c>
      <c r="CF182" s="39" t="str">
        <f>IF(D182="","",'Maquette CGRP indicé'!$I$26)</f>
        <v/>
      </c>
      <c r="CG182" s="39" t="str">
        <f>IF(E182="","",'Maquette CGRP indicé'!$I$27)</f>
        <v/>
      </c>
      <c r="CH182" s="39" t="str">
        <f>IF(F182="","",'Maquette CGRP indicé'!$I$28)</f>
        <v/>
      </c>
      <c r="CI182" s="39" t="str">
        <f>IF(G182="","",'Maquette CGRP indicé'!$I$29)</f>
        <v/>
      </c>
      <c r="CJ182" s="39" t="str">
        <f>IF(H182="","",'Maquette CGRP indicé'!$I$30)</f>
        <v/>
      </c>
      <c r="CK182" s="39" t="str">
        <f>IF(I182="","",'Maquette CGRP indicé'!$I$31)</f>
        <v/>
      </c>
      <c r="CL182" s="39" t="str">
        <f>IF(J182="","",'Maquette CGRP indicé'!$I$32)</f>
        <v/>
      </c>
      <c r="CM182" s="39" t="str">
        <f>IF(K182="","",'Maquette CGRP indicé'!$I$33)</f>
        <v/>
      </c>
      <c r="CN182" s="39" t="str">
        <f>IF(L182="","",'Maquette CGRP indicé'!$I$34)</f>
        <v/>
      </c>
      <c r="CO182" s="39" t="str">
        <f>IF(M182="","",'Maquette CGRP indicé'!$I$35)</f>
        <v/>
      </c>
      <c r="CP182" s="39" t="str">
        <f>IF(N182="","",'Maquette CGRP indicé'!$I$36)</f>
        <v/>
      </c>
      <c r="CQ182" s="39" t="str">
        <f>IF(O182="","",'Maquette CGRP indicé'!$I$37)</f>
        <v/>
      </c>
      <c r="CR182" s="39" t="str">
        <f>IF(P182="","",'Maquette CGRP indicé'!$I$38)</f>
        <v/>
      </c>
      <c r="CS182" s="39" t="str">
        <f>IF(Q182="","",'Maquette CGRP indicé'!$I$39)</f>
        <v/>
      </c>
      <c r="CT182" s="68"/>
      <c r="CU182" s="68"/>
      <c r="CV182" s="68"/>
      <c r="CW182" s="68"/>
      <c r="CX182" s="69"/>
      <c r="CY182" s="1">
        <f t="shared" si="24"/>
        <v>45471</v>
      </c>
      <c r="CZ182" s="1" t="str">
        <f t="shared" si="25"/>
        <v>20/05-07/07</v>
      </c>
      <c r="DA182" s="22" t="str">
        <f t="shared" si="26"/>
        <v/>
      </c>
      <c r="DB182" s="22" t="str">
        <f t="shared" si="27"/>
        <v/>
      </c>
      <c r="DC182" s="29" t="str">
        <f t="shared" si="28"/>
        <v/>
      </c>
      <c r="DD182" s="29" t="str">
        <f t="shared" si="29"/>
        <v/>
      </c>
      <c r="DE182" s="29" t="str">
        <f t="shared" si="30"/>
        <v/>
      </c>
    </row>
    <row r="183" spans="1:109">
      <c r="A183" s="9">
        <f t="shared" si="31"/>
        <v>45472</v>
      </c>
      <c r="B183" s="9" t="str">
        <f>IF(AND(formules!$K$29="sogarantykids",A183&gt;formules!$F$30),"",VLOOKUP(TEXT(A183,"jj/mm"),formules!B:C,2,FALSE))</f>
        <v>20/05-07/07</v>
      </c>
      <c r="C183" s="63" t="str">
        <f>IF(B183="","",IF(AND(A183&gt;'Maquette CGRP indicé'!$C$25-1,A183&lt;'Maquette CGRP indicé'!$D$25+1),"X",""))</f>
        <v/>
      </c>
      <c r="D183" s="63" t="str">
        <f>IF(B183="","",IF(AND(A183&gt;'Maquette CGRP indicé'!$C$26-1,A183&lt;'Maquette CGRP indicé'!$D$26+1),"X",""))</f>
        <v/>
      </c>
      <c r="E183" s="63" t="str">
        <f>IF(B183="","",IF(AND(A183&gt;'Maquette CGRP indicé'!$C$27-1,A183&lt;'Maquette CGRP indicé'!$D$27+1),"X",""))</f>
        <v/>
      </c>
      <c r="F183" s="63" t="str">
        <f>IF(B183="","",IF(AND(A183&gt;'Maquette CGRP indicé'!$C$28-1,A183&lt;'Maquette CGRP indicé'!$D$28+1),"X",""))</f>
        <v/>
      </c>
      <c r="G183" s="63" t="str">
        <f>IF(B183="","",IF(AND(A183&gt;'Maquette CGRP indicé'!$C$29-1,A183&lt;'Maquette CGRP indicé'!$D$29+1),"X",""))</f>
        <v/>
      </c>
      <c r="H183" s="63" t="str">
        <f>IF(B183="","",IF(AND(A183&gt;'Maquette CGRP indicé'!$C$30-1,A183&lt;'Maquette CGRP indicé'!$D$30+1),"X",""))</f>
        <v/>
      </c>
      <c r="I183" s="63" t="str">
        <f>IF(B183="","",IF(AND(A183&gt;'Maquette CGRP indicé'!$C$31-1,A183&lt;'Maquette CGRP indicé'!$D$31+1),"X",""))</f>
        <v/>
      </c>
      <c r="J183" s="63" t="str">
        <f>IF(B183="","",IF(AND(A183&gt;'Maquette CGRP indicé'!$C$32-1,A183&lt;'Maquette CGRP indicé'!$D$32+1),"X",""))</f>
        <v/>
      </c>
      <c r="K183" s="63" t="str">
        <f>IF(B183="","",IF(AND(A183&gt;'Maquette CGRP indicé'!$C$33-1,A183&lt;'Maquette CGRP indicé'!$D$33+1),"X",""))</f>
        <v/>
      </c>
      <c r="L183" s="63" t="str">
        <f>IF(B183="","",IF(AND(A183&gt;'Maquette CGRP indicé'!$C$34-1,A183&lt;'Maquette CGRP indicé'!$D$34+1),"X",""))</f>
        <v/>
      </c>
      <c r="M183" s="63" t="str">
        <f>IF(B183="","",IF(AND(A183&gt;'Maquette CGRP indicé'!$C$35-1,A183&lt;'Maquette CGRP indicé'!$D$35+1),"X",""))</f>
        <v/>
      </c>
      <c r="N183" s="63" t="str">
        <f>IF(B183="","",IF(AND(A183&gt;'Maquette CGRP indicé'!$C$36-1,A183&lt;'Maquette CGRP indicé'!$D$36+1),"X",""))</f>
        <v/>
      </c>
      <c r="O183" s="63" t="str">
        <f>IF(B183="","",IF(AND(A183&gt;'Maquette CGRP indicé'!$C$37-1,A183&lt;'Maquette CGRP indicé'!$D$37+1),"X",""))</f>
        <v/>
      </c>
      <c r="P183" s="63" t="str">
        <f>IF(B183="","",IF(AND(A183&gt;'Maquette CGRP indicé'!$C$38-1,A183&lt;'Maquette CGRP indicé'!$D$38+1),"X",""))</f>
        <v/>
      </c>
      <c r="Q183" s="63" t="str">
        <f>IF(B183="","",IF(AND(A183&gt;'Maquette CGRP indicé'!$C$39-1,A183&lt;'Maquette CGRP indicé'!$D$39+1),"X",""))</f>
        <v/>
      </c>
      <c r="W183" s="41" t="str">
        <f>IF(C183="","",'Maquette CGRP indicé'!$R$25)</f>
        <v/>
      </c>
      <c r="X183" s="42" t="str">
        <f>IF(D183="","",'Maquette CGRP indicé'!$R$26)</f>
        <v/>
      </c>
      <c r="Y183" s="42" t="str">
        <f>IF(E183="","",'Maquette CGRP indicé'!$R$27)</f>
        <v/>
      </c>
      <c r="Z183" s="42" t="str">
        <f>IF(F183="","",'Maquette CGRP indicé'!$R$28)</f>
        <v/>
      </c>
      <c r="AA183" s="42" t="str">
        <f>IF(G183="","",'Maquette CGRP indicé'!$R$29)</f>
        <v/>
      </c>
      <c r="AB183" s="42" t="str">
        <f>IF(H183="","",'Maquette CGRP indicé'!$R$30)</f>
        <v/>
      </c>
      <c r="AC183" s="42" t="str">
        <f>IF(I183="","",'Maquette CGRP indicé'!$R$31)</f>
        <v/>
      </c>
      <c r="AD183" s="42" t="str">
        <f>IF(J183="","",'Maquette CGRP indicé'!$R$32)</f>
        <v/>
      </c>
      <c r="AE183" s="42" t="str">
        <f>IF(K183="","",'Maquette CGRP indicé'!$R$33)</f>
        <v/>
      </c>
      <c r="AF183" s="42" t="str">
        <f>IF(L183="","",'Maquette CGRP indicé'!$R$34)</f>
        <v/>
      </c>
      <c r="AG183" s="42" t="str">
        <f>IF(M183="","",'Maquette CGRP indicé'!$R$35)</f>
        <v/>
      </c>
      <c r="AH183" s="42" t="str">
        <f>IF(N183="","",'Maquette CGRP indicé'!$R$36)</f>
        <v/>
      </c>
      <c r="AI183" s="42" t="str">
        <f>IF(O183="","",'Maquette CGRP indicé'!$R$37)</f>
        <v/>
      </c>
      <c r="AJ183" s="42" t="str">
        <f>IF(P183="","",'Maquette CGRP indicé'!$R$38)</f>
        <v/>
      </c>
      <c r="AK183" s="42" t="str">
        <f>IF(Q183="","",'Maquette CGRP indicé'!$R$39)</f>
        <v/>
      </c>
      <c r="AL183" s="64"/>
      <c r="AM183" s="64"/>
      <c r="AN183" s="64"/>
      <c r="AO183" s="64"/>
      <c r="AP183" s="65"/>
      <c r="AQ183" s="45" t="str">
        <f>IF(C183="","",'Maquette CGRP indicé'!$G$25)</f>
        <v/>
      </c>
      <c r="AR183" s="46" t="str">
        <f>IF(D183="","",'Maquette CGRP indicé'!$G$26)</f>
        <v/>
      </c>
      <c r="AS183" s="46" t="str">
        <f>IF(E183="","",'Maquette CGRP indicé'!$G$27)</f>
        <v/>
      </c>
      <c r="AT183" s="46" t="str">
        <f>IF(F183="","",'Maquette CGRP indicé'!$G$28)</f>
        <v/>
      </c>
      <c r="AU183" s="46" t="str">
        <f>IF(G183="","",'Maquette CGRP indicé'!$G$29)</f>
        <v/>
      </c>
      <c r="AV183" s="46" t="str">
        <f>IF(H183="","",'Maquette CGRP indicé'!$G$30)</f>
        <v/>
      </c>
      <c r="AW183" s="46" t="str">
        <f>IF(I183="","",'Maquette CGRP indicé'!$G$31)</f>
        <v/>
      </c>
      <c r="AX183" s="46" t="str">
        <f>IF(J183="","",'Maquette CGRP indicé'!$G$32)</f>
        <v/>
      </c>
      <c r="AY183" s="46" t="str">
        <f>IF(K183="","",'Maquette CGRP indicé'!$G$33)</f>
        <v/>
      </c>
      <c r="AZ183" s="46" t="str">
        <f>IF(L183="","",'Maquette CGRP indicé'!$G$34)</f>
        <v/>
      </c>
      <c r="BA183" s="46" t="str">
        <f>IF(M183="","",'Maquette CGRP indicé'!$G$35)</f>
        <v/>
      </c>
      <c r="BB183" s="46" t="str">
        <f>IF(N183="","",'Maquette CGRP indicé'!$G$36)</f>
        <v/>
      </c>
      <c r="BC183" s="46" t="str">
        <f>IF(O183="","",'Maquette CGRP indicé'!$G$37)</f>
        <v/>
      </c>
      <c r="BD183" s="46" t="str">
        <f>IF(P183="","",'Maquette CGRP indicé'!$G$38)</f>
        <v/>
      </c>
      <c r="BE183" s="46" t="str">
        <f>IF(Q183="","",'Maquette CGRP indicé'!$G$39)</f>
        <v/>
      </c>
      <c r="BF183" s="68"/>
      <c r="BG183" s="68"/>
      <c r="BH183" s="68"/>
      <c r="BI183" s="68"/>
      <c r="BJ183" s="69"/>
      <c r="BK183" s="48" t="str">
        <f>IF(C183="","",'Maquette CGRP indicé'!$H$25)</f>
        <v/>
      </c>
      <c r="BL183" s="49" t="str">
        <f>IF(D183="","",'Maquette CGRP indicé'!$H$26)</f>
        <v/>
      </c>
      <c r="BM183" s="49" t="str">
        <f>IF(E183="","",'Maquette CGRP indicé'!$H$27)</f>
        <v/>
      </c>
      <c r="BN183" s="49" t="str">
        <f>IF(F183="","",'Maquette CGRP indicé'!$H$28)</f>
        <v/>
      </c>
      <c r="BO183" s="49" t="str">
        <f>IF(G183="","",'Maquette CGRP indicé'!$H$29)</f>
        <v/>
      </c>
      <c r="BP183" s="49" t="str">
        <f>IF(H183="","",'Maquette CGRP indicé'!$H$30)</f>
        <v/>
      </c>
      <c r="BQ183" s="49" t="str">
        <f>IF(I183="","",'Maquette CGRP indicé'!$H$31)</f>
        <v/>
      </c>
      <c r="BR183" s="49" t="str">
        <f>IF(J183="","",'Maquette CGRP indicé'!$H$32)</f>
        <v/>
      </c>
      <c r="BS183" s="49" t="str">
        <f>IF(K183="","",'Maquette CGRP indicé'!$H$33)</f>
        <v/>
      </c>
      <c r="BT183" s="49" t="str">
        <f>IF(L183="","",'Maquette CGRP indicé'!$H$34)</f>
        <v/>
      </c>
      <c r="BU183" s="49" t="str">
        <f>IF(M183="","",'Maquette CGRP indicé'!$H$35)</f>
        <v/>
      </c>
      <c r="BV183" s="49" t="str">
        <f>IF(N183="","",'Maquette CGRP indicé'!$H$36)</f>
        <v/>
      </c>
      <c r="BW183" s="49" t="str">
        <f>IF(O183="","",'Maquette CGRP indicé'!$H$37)</f>
        <v/>
      </c>
      <c r="BX183" s="49" t="str">
        <f>IF(P183="","",'Maquette CGRP indicé'!$H$38)</f>
        <v/>
      </c>
      <c r="BY183" s="49" t="str">
        <f>IF(Q183="","",'Maquette CGRP indicé'!$H$39)</f>
        <v/>
      </c>
      <c r="BZ183" s="72"/>
      <c r="CA183" s="72"/>
      <c r="CB183" s="72"/>
      <c r="CC183" s="72"/>
      <c r="CD183" s="73"/>
      <c r="CE183" s="38" t="str">
        <f>IF(C183="","",'Maquette CGRP indicé'!$I$25)</f>
        <v/>
      </c>
      <c r="CF183" s="39" t="str">
        <f>IF(D183="","",'Maquette CGRP indicé'!$I$26)</f>
        <v/>
      </c>
      <c r="CG183" s="39" t="str">
        <f>IF(E183="","",'Maquette CGRP indicé'!$I$27)</f>
        <v/>
      </c>
      <c r="CH183" s="39" t="str">
        <f>IF(F183="","",'Maquette CGRP indicé'!$I$28)</f>
        <v/>
      </c>
      <c r="CI183" s="39" t="str">
        <f>IF(G183="","",'Maquette CGRP indicé'!$I$29)</f>
        <v/>
      </c>
      <c r="CJ183" s="39" t="str">
        <f>IF(H183="","",'Maquette CGRP indicé'!$I$30)</f>
        <v/>
      </c>
      <c r="CK183" s="39" t="str">
        <f>IF(I183="","",'Maquette CGRP indicé'!$I$31)</f>
        <v/>
      </c>
      <c r="CL183" s="39" t="str">
        <f>IF(J183="","",'Maquette CGRP indicé'!$I$32)</f>
        <v/>
      </c>
      <c r="CM183" s="39" t="str">
        <f>IF(K183="","",'Maquette CGRP indicé'!$I$33)</f>
        <v/>
      </c>
      <c r="CN183" s="39" t="str">
        <f>IF(L183="","",'Maquette CGRP indicé'!$I$34)</f>
        <v/>
      </c>
      <c r="CO183" s="39" t="str">
        <f>IF(M183="","",'Maquette CGRP indicé'!$I$35)</f>
        <v/>
      </c>
      <c r="CP183" s="39" t="str">
        <f>IF(N183="","",'Maquette CGRP indicé'!$I$36)</f>
        <v/>
      </c>
      <c r="CQ183" s="39" t="str">
        <f>IF(O183="","",'Maquette CGRP indicé'!$I$37)</f>
        <v/>
      </c>
      <c r="CR183" s="39" t="str">
        <f>IF(P183="","",'Maquette CGRP indicé'!$I$38)</f>
        <v/>
      </c>
      <c r="CS183" s="39" t="str">
        <f>IF(Q183="","",'Maquette CGRP indicé'!$I$39)</f>
        <v/>
      </c>
      <c r="CT183" s="68"/>
      <c r="CU183" s="68"/>
      <c r="CV183" s="68"/>
      <c r="CW183" s="68"/>
      <c r="CX183" s="69"/>
      <c r="CY183" s="1">
        <f t="shared" si="24"/>
        <v>45472</v>
      </c>
      <c r="CZ183" s="1" t="str">
        <f t="shared" si="25"/>
        <v>20/05-07/07</v>
      </c>
      <c r="DA183" s="22" t="str">
        <f t="shared" si="26"/>
        <v/>
      </c>
      <c r="DB183" s="22" t="str">
        <f t="shared" si="27"/>
        <v/>
      </c>
      <c r="DC183" s="29" t="str">
        <f t="shared" si="28"/>
        <v/>
      </c>
      <c r="DD183" s="29" t="str">
        <f t="shared" si="29"/>
        <v/>
      </c>
      <c r="DE183" s="29" t="str">
        <f t="shared" si="30"/>
        <v/>
      </c>
    </row>
    <row r="184" spans="1:109">
      <c r="A184" s="9">
        <f t="shared" si="31"/>
        <v>45473</v>
      </c>
      <c r="B184" s="9" t="str">
        <f>IF(AND(formules!$K$29="sogarantykids",A184&gt;formules!$F$30),"",VLOOKUP(TEXT(A184,"jj/mm"),formules!B:C,2,FALSE))</f>
        <v>20/05-07/07</v>
      </c>
      <c r="C184" s="63" t="str">
        <f>IF(B184="","",IF(AND(A184&gt;'Maquette CGRP indicé'!$C$25-1,A184&lt;'Maquette CGRP indicé'!$D$25+1),"X",""))</f>
        <v/>
      </c>
      <c r="D184" s="63" t="str">
        <f>IF(B184="","",IF(AND(A184&gt;'Maquette CGRP indicé'!$C$26-1,A184&lt;'Maquette CGRP indicé'!$D$26+1),"X",""))</f>
        <v/>
      </c>
      <c r="E184" s="63" t="str">
        <f>IF(B184="","",IF(AND(A184&gt;'Maquette CGRP indicé'!$C$27-1,A184&lt;'Maquette CGRP indicé'!$D$27+1),"X",""))</f>
        <v/>
      </c>
      <c r="F184" s="63" t="str">
        <f>IF(B184="","",IF(AND(A184&gt;'Maquette CGRP indicé'!$C$28-1,A184&lt;'Maquette CGRP indicé'!$D$28+1),"X",""))</f>
        <v/>
      </c>
      <c r="G184" s="63" t="str">
        <f>IF(B184="","",IF(AND(A184&gt;'Maquette CGRP indicé'!$C$29-1,A184&lt;'Maquette CGRP indicé'!$D$29+1),"X",""))</f>
        <v/>
      </c>
      <c r="H184" s="63" t="str">
        <f>IF(B184="","",IF(AND(A184&gt;'Maquette CGRP indicé'!$C$30-1,A184&lt;'Maquette CGRP indicé'!$D$30+1),"X",""))</f>
        <v/>
      </c>
      <c r="I184" s="63" t="str">
        <f>IF(B184="","",IF(AND(A184&gt;'Maquette CGRP indicé'!$C$31-1,A184&lt;'Maquette CGRP indicé'!$D$31+1),"X",""))</f>
        <v/>
      </c>
      <c r="J184" s="63" t="str">
        <f>IF(B184="","",IF(AND(A184&gt;'Maquette CGRP indicé'!$C$32-1,A184&lt;'Maquette CGRP indicé'!$D$32+1),"X",""))</f>
        <v/>
      </c>
      <c r="K184" s="63" t="str">
        <f>IF(B184="","",IF(AND(A184&gt;'Maquette CGRP indicé'!$C$33-1,A184&lt;'Maquette CGRP indicé'!$D$33+1),"X",""))</f>
        <v/>
      </c>
      <c r="L184" s="63" t="str">
        <f>IF(B184="","",IF(AND(A184&gt;'Maquette CGRP indicé'!$C$34-1,A184&lt;'Maquette CGRP indicé'!$D$34+1),"X",""))</f>
        <v/>
      </c>
      <c r="M184" s="63" t="str">
        <f>IF(B184="","",IF(AND(A184&gt;'Maquette CGRP indicé'!$C$35-1,A184&lt;'Maquette CGRP indicé'!$D$35+1),"X",""))</f>
        <v/>
      </c>
      <c r="N184" s="63" t="str">
        <f>IF(B184="","",IF(AND(A184&gt;'Maquette CGRP indicé'!$C$36-1,A184&lt;'Maquette CGRP indicé'!$D$36+1),"X",""))</f>
        <v/>
      </c>
      <c r="O184" s="63" t="str">
        <f>IF(B184="","",IF(AND(A184&gt;'Maquette CGRP indicé'!$C$37-1,A184&lt;'Maquette CGRP indicé'!$D$37+1),"X",""))</f>
        <v/>
      </c>
      <c r="P184" s="63" t="str">
        <f>IF(B184="","",IF(AND(A184&gt;'Maquette CGRP indicé'!$C$38-1,A184&lt;'Maquette CGRP indicé'!$D$38+1),"X",""))</f>
        <v/>
      </c>
      <c r="Q184" s="63" t="str">
        <f>IF(B184="","",IF(AND(A184&gt;'Maquette CGRP indicé'!$C$39-1,A184&lt;'Maquette CGRP indicé'!$D$39+1),"X",""))</f>
        <v/>
      </c>
      <c r="W184" s="41" t="str">
        <f>IF(C184="","",'Maquette CGRP indicé'!$R$25)</f>
        <v/>
      </c>
      <c r="X184" s="42" t="str">
        <f>IF(D184="","",'Maquette CGRP indicé'!$R$26)</f>
        <v/>
      </c>
      <c r="Y184" s="42" t="str">
        <f>IF(E184="","",'Maquette CGRP indicé'!$R$27)</f>
        <v/>
      </c>
      <c r="Z184" s="42" t="str">
        <f>IF(F184="","",'Maquette CGRP indicé'!$R$28)</f>
        <v/>
      </c>
      <c r="AA184" s="42" t="str">
        <f>IF(G184="","",'Maquette CGRP indicé'!$R$29)</f>
        <v/>
      </c>
      <c r="AB184" s="42" t="str">
        <f>IF(H184="","",'Maquette CGRP indicé'!$R$30)</f>
        <v/>
      </c>
      <c r="AC184" s="42" t="str">
        <f>IF(I184="","",'Maquette CGRP indicé'!$R$31)</f>
        <v/>
      </c>
      <c r="AD184" s="42" t="str">
        <f>IF(J184="","",'Maquette CGRP indicé'!$R$32)</f>
        <v/>
      </c>
      <c r="AE184" s="42" t="str">
        <f>IF(K184="","",'Maquette CGRP indicé'!$R$33)</f>
        <v/>
      </c>
      <c r="AF184" s="42" t="str">
        <f>IF(L184="","",'Maquette CGRP indicé'!$R$34)</f>
        <v/>
      </c>
      <c r="AG184" s="42" t="str">
        <f>IF(M184="","",'Maquette CGRP indicé'!$R$35)</f>
        <v/>
      </c>
      <c r="AH184" s="42" t="str">
        <f>IF(N184="","",'Maquette CGRP indicé'!$R$36)</f>
        <v/>
      </c>
      <c r="AI184" s="42" t="str">
        <f>IF(O184="","",'Maquette CGRP indicé'!$R$37)</f>
        <v/>
      </c>
      <c r="AJ184" s="42" t="str">
        <f>IF(P184="","",'Maquette CGRP indicé'!$R$38)</f>
        <v/>
      </c>
      <c r="AK184" s="42" t="str">
        <f>IF(Q184="","",'Maquette CGRP indicé'!$R$39)</f>
        <v/>
      </c>
      <c r="AL184" s="64"/>
      <c r="AM184" s="64"/>
      <c r="AN184" s="64"/>
      <c r="AO184" s="64"/>
      <c r="AP184" s="65"/>
      <c r="AQ184" s="45" t="str">
        <f>IF(C184="","",'Maquette CGRP indicé'!$G$25)</f>
        <v/>
      </c>
      <c r="AR184" s="46" t="str">
        <f>IF(D184="","",'Maquette CGRP indicé'!$G$26)</f>
        <v/>
      </c>
      <c r="AS184" s="46" t="str">
        <f>IF(E184="","",'Maquette CGRP indicé'!$G$27)</f>
        <v/>
      </c>
      <c r="AT184" s="46" t="str">
        <f>IF(F184="","",'Maquette CGRP indicé'!$G$28)</f>
        <v/>
      </c>
      <c r="AU184" s="46" t="str">
        <f>IF(G184="","",'Maquette CGRP indicé'!$G$29)</f>
        <v/>
      </c>
      <c r="AV184" s="46" t="str">
        <f>IF(H184="","",'Maquette CGRP indicé'!$G$30)</f>
        <v/>
      </c>
      <c r="AW184" s="46" t="str">
        <f>IF(I184="","",'Maquette CGRP indicé'!$G$31)</f>
        <v/>
      </c>
      <c r="AX184" s="46" t="str">
        <f>IF(J184="","",'Maquette CGRP indicé'!$G$32)</f>
        <v/>
      </c>
      <c r="AY184" s="46" t="str">
        <f>IF(K184="","",'Maquette CGRP indicé'!$G$33)</f>
        <v/>
      </c>
      <c r="AZ184" s="46" t="str">
        <f>IF(L184="","",'Maquette CGRP indicé'!$G$34)</f>
        <v/>
      </c>
      <c r="BA184" s="46" t="str">
        <f>IF(M184="","",'Maquette CGRP indicé'!$G$35)</f>
        <v/>
      </c>
      <c r="BB184" s="46" t="str">
        <f>IF(N184="","",'Maquette CGRP indicé'!$G$36)</f>
        <v/>
      </c>
      <c r="BC184" s="46" t="str">
        <f>IF(O184="","",'Maquette CGRP indicé'!$G$37)</f>
        <v/>
      </c>
      <c r="BD184" s="46" t="str">
        <f>IF(P184="","",'Maquette CGRP indicé'!$G$38)</f>
        <v/>
      </c>
      <c r="BE184" s="46" t="str">
        <f>IF(Q184="","",'Maquette CGRP indicé'!$G$39)</f>
        <v/>
      </c>
      <c r="BF184" s="68"/>
      <c r="BG184" s="68"/>
      <c r="BH184" s="68"/>
      <c r="BI184" s="68"/>
      <c r="BJ184" s="69"/>
      <c r="BK184" s="48" t="str">
        <f>IF(C184="","",'Maquette CGRP indicé'!$H$25)</f>
        <v/>
      </c>
      <c r="BL184" s="49" t="str">
        <f>IF(D184="","",'Maquette CGRP indicé'!$H$26)</f>
        <v/>
      </c>
      <c r="BM184" s="49" t="str">
        <f>IF(E184="","",'Maquette CGRP indicé'!$H$27)</f>
        <v/>
      </c>
      <c r="BN184" s="49" t="str">
        <f>IF(F184="","",'Maquette CGRP indicé'!$H$28)</f>
        <v/>
      </c>
      <c r="BO184" s="49" t="str">
        <f>IF(G184="","",'Maquette CGRP indicé'!$H$29)</f>
        <v/>
      </c>
      <c r="BP184" s="49" t="str">
        <f>IF(H184="","",'Maquette CGRP indicé'!$H$30)</f>
        <v/>
      </c>
      <c r="BQ184" s="49" t="str">
        <f>IF(I184="","",'Maquette CGRP indicé'!$H$31)</f>
        <v/>
      </c>
      <c r="BR184" s="49" t="str">
        <f>IF(J184="","",'Maquette CGRP indicé'!$H$32)</f>
        <v/>
      </c>
      <c r="BS184" s="49" t="str">
        <f>IF(K184="","",'Maquette CGRP indicé'!$H$33)</f>
        <v/>
      </c>
      <c r="BT184" s="49" t="str">
        <f>IF(L184="","",'Maquette CGRP indicé'!$H$34)</f>
        <v/>
      </c>
      <c r="BU184" s="49" t="str">
        <f>IF(M184="","",'Maquette CGRP indicé'!$H$35)</f>
        <v/>
      </c>
      <c r="BV184" s="49" t="str">
        <f>IF(N184="","",'Maquette CGRP indicé'!$H$36)</f>
        <v/>
      </c>
      <c r="BW184" s="49" t="str">
        <f>IF(O184="","",'Maquette CGRP indicé'!$H$37)</f>
        <v/>
      </c>
      <c r="BX184" s="49" t="str">
        <f>IF(P184="","",'Maquette CGRP indicé'!$H$38)</f>
        <v/>
      </c>
      <c r="BY184" s="49" t="str">
        <f>IF(Q184="","",'Maquette CGRP indicé'!$H$39)</f>
        <v/>
      </c>
      <c r="BZ184" s="72"/>
      <c r="CA184" s="72"/>
      <c r="CB184" s="72"/>
      <c r="CC184" s="72"/>
      <c r="CD184" s="73"/>
      <c r="CE184" s="38" t="str">
        <f>IF(C184="","",'Maquette CGRP indicé'!$I$25)</f>
        <v/>
      </c>
      <c r="CF184" s="39" t="str">
        <f>IF(D184="","",'Maquette CGRP indicé'!$I$26)</f>
        <v/>
      </c>
      <c r="CG184" s="39" t="str">
        <f>IF(E184="","",'Maquette CGRP indicé'!$I$27)</f>
        <v/>
      </c>
      <c r="CH184" s="39" t="str">
        <f>IF(F184="","",'Maquette CGRP indicé'!$I$28)</f>
        <v/>
      </c>
      <c r="CI184" s="39" t="str">
        <f>IF(G184="","",'Maquette CGRP indicé'!$I$29)</f>
        <v/>
      </c>
      <c r="CJ184" s="39" t="str">
        <f>IF(H184="","",'Maquette CGRP indicé'!$I$30)</f>
        <v/>
      </c>
      <c r="CK184" s="39" t="str">
        <f>IF(I184="","",'Maquette CGRP indicé'!$I$31)</f>
        <v/>
      </c>
      <c r="CL184" s="39" t="str">
        <f>IF(J184="","",'Maquette CGRP indicé'!$I$32)</f>
        <v/>
      </c>
      <c r="CM184" s="39" t="str">
        <f>IF(K184="","",'Maquette CGRP indicé'!$I$33)</f>
        <v/>
      </c>
      <c r="CN184" s="39" t="str">
        <f>IF(L184="","",'Maquette CGRP indicé'!$I$34)</f>
        <v/>
      </c>
      <c r="CO184" s="39" t="str">
        <f>IF(M184="","",'Maquette CGRP indicé'!$I$35)</f>
        <v/>
      </c>
      <c r="CP184" s="39" t="str">
        <f>IF(N184="","",'Maquette CGRP indicé'!$I$36)</f>
        <v/>
      </c>
      <c r="CQ184" s="39" t="str">
        <f>IF(O184="","",'Maquette CGRP indicé'!$I$37)</f>
        <v/>
      </c>
      <c r="CR184" s="39" t="str">
        <f>IF(P184="","",'Maquette CGRP indicé'!$I$38)</f>
        <v/>
      </c>
      <c r="CS184" s="39" t="str">
        <f>IF(Q184="","",'Maquette CGRP indicé'!$I$39)</f>
        <v/>
      </c>
      <c r="CT184" s="68"/>
      <c r="CU184" s="68"/>
      <c r="CV184" s="68"/>
      <c r="CW184" s="68"/>
      <c r="CX184" s="69"/>
      <c r="CY184" s="1">
        <f t="shared" si="24"/>
        <v>45473</v>
      </c>
      <c r="CZ184" s="1" t="str">
        <f t="shared" si="25"/>
        <v>20/05-07/07</v>
      </c>
      <c r="DA184" s="22" t="str">
        <f t="shared" si="26"/>
        <v/>
      </c>
      <c r="DB184" s="22" t="str">
        <f t="shared" si="27"/>
        <v/>
      </c>
      <c r="DC184" s="29" t="str">
        <f t="shared" si="28"/>
        <v/>
      </c>
      <c r="DD184" s="29" t="str">
        <f t="shared" si="29"/>
        <v/>
      </c>
      <c r="DE184" s="29" t="str">
        <f t="shared" si="30"/>
        <v/>
      </c>
    </row>
    <row r="185" spans="1:109">
      <c r="A185" s="9">
        <f t="shared" si="31"/>
        <v>45474</v>
      </c>
      <c r="B185" s="9" t="str">
        <f>IF(AND(formules!$K$29="sogarantykids",A185&gt;formules!$F$30),"",VLOOKUP(TEXT(A185,"jj/mm"),formules!B:C,2,FALSE))</f>
        <v>20/05-07/07</v>
      </c>
      <c r="C185" s="63" t="str">
        <f>IF(B185="","",IF(AND(A185&gt;'Maquette CGRP indicé'!$C$25-1,A185&lt;'Maquette CGRP indicé'!$D$25+1),"X",""))</f>
        <v/>
      </c>
      <c r="D185" s="63" t="str">
        <f>IF(B185="","",IF(AND(A185&gt;'Maquette CGRP indicé'!$C$26-1,A185&lt;'Maquette CGRP indicé'!$D$26+1),"X",""))</f>
        <v/>
      </c>
      <c r="E185" s="63" t="str">
        <f>IF(B185="","",IF(AND(A185&gt;'Maquette CGRP indicé'!$C$27-1,A185&lt;'Maquette CGRP indicé'!$D$27+1),"X",""))</f>
        <v/>
      </c>
      <c r="F185" s="63" t="str">
        <f>IF(B185="","",IF(AND(A185&gt;'Maquette CGRP indicé'!$C$28-1,A185&lt;'Maquette CGRP indicé'!$D$28+1),"X",""))</f>
        <v/>
      </c>
      <c r="G185" s="63" t="str">
        <f>IF(B185="","",IF(AND(A185&gt;'Maquette CGRP indicé'!$C$29-1,A185&lt;'Maquette CGRP indicé'!$D$29+1),"X",""))</f>
        <v/>
      </c>
      <c r="H185" s="63" t="str">
        <f>IF(B185="","",IF(AND(A185&gt;'Maquette CGRP indicé'!$C$30-1,A185&lt;'Maquette CGRP indicé'!$D$30+1),"X",""))</f>
        <v/>
      </c>
      <c r="I185" s="63" t="str">
        <f>IF(B185="","",IF(AND(A185&gt;'Maquette CGRP indicé'!$C$31-1,A185&lt;'Maquette CGRP indicé'!$D$31+1),"X",""))</f>
        <v/>
      </c>
      <c r="J185" s="63" t="str">
        <f>IF(B185="","",IF(AND(A185&gt;'Maquette CGRP indicé'!$C$32-1,A185&lt;'Maquette CGRP indicé'!$D$32+1),"X",""))</f>
        <v/>
      </c>
      <c r="K185" s="63" t="str">
        <f>IF(B185="","",IF(AND(A185&gt;'Maquette CGRP indicé'!$C$33-1,A185&lt;'Maquette CGRP indicé'!$D$33+1),"X",""))</f>
        <v/>
      </c>
      <c r="L185" s="63" t="str">
        <f>IF(B185="","",IF(AND(A185&gt;'Maquette CGRP indicé'!$C$34-1,A185&lt;'Maquette CGRP indicé'!$D$34+1),"X",""))</f>
        <v/>
      </c>
      <c r="M185" s="63" t="str">
        <f>IF(B185="","",IF(AND(A185&gt;'Maquette CGRP indicé'!$C$35-1,A185&lt;'Maquette CGRP indicé'!$D$35+1),"X",""))</f>
        <v/>
      </c>
      <c r="N185" s="63" t="str">
        <f>IF(B185="","",IF(AND(A185&gt;'Maquette CGRP indicé'!$C$36-1,A185&lt;'Maquette CGRP indicé'!$D$36+1),"X",""))</f>
        <v/>
      </c>
      <c r="O185" s="63" t="str">
        <f>IF(B185="","",IF(AND(A185&gt;'Maquette CGRP indicé'!$C$37-1,A185&lt;'Maquette CGRP indicé'!$D$37+1),"X",""))</f>
        <v/>
      </c>
      <c r="P185" s="63" t="str">
        <f>IF(B185="","",IF(AND(A185&gt;'Maquette CGRP indicé'!$C$38-1,A185&lt;'Maquette CGRP indicé'!$D$38+1),"X",""))</f>
        <v/>
      </c>
      <c r="Q185" s="63" t="str">
        <f>IF(B185="","",IF(AND(A185&gt;'Maquette CGRP indicé'!$C$39-1,A185&lt;'Maquette CGRP indicé'!$D$39+1),"X",""))</f>
        <v/>
      </c>
      <c r="W185" s="41" t="str">
        <f>IF(C185="","",'Maquette CGRP indicé'!$R$25)</f>
        <v/>
      </c>
      <c r="X185" s="42" t="str">
        <f>IF(D185="","",'Maquette CGRP indicé'!$R$26)</f>
        <v/>
      </c>
      <c r="Y185" s="42" t="str">
        <f>IF(E185="","",'Maquette CGRP indicé'!$R$27)</f>
        <v/>
      </c>
      <c r="Z185" s="42" t="str">
        <f>IF(F185="","",'Maquette CGRP indicé'!$R$28)</f>
        <v/>
      </c>
      <c r="AA185" s="42" t="str">
        <f>IF(G185="","",'Maquette CGRP indicé'!$R$29)</f>
        <v/>
      </c>
      <c r="AB185" s="42" t="str">
        <f>IF(H185="","",'Maquette CGRP indicé'!$R$30)</f>
        <v/>
      </c>
      <c r="AC185" s="42" t="str">
        <f>IF(I185="","",'Maquette CGRP indicé'!$R$31)</f>
        <v/>
      </c>
      <c r="AD185" s="42" t="str">
        <f>IF(J185="","",'Maquette CGRP indicé'!$R$32)</f>
        <v/>
      </c>
      <c r="AE185" s="42" t="str">
        <f>IF(K185="","",'Maquette CGRP indicé'!$R$33)</f>
        <v/>
      </c>
      <c r="AF185" s="42" t="str">
        <f>IF(L185="","",'Maquette CGRP indicé'!$R$34)</f>
        <v/>
      </c>
      <c r="AG185" s="42" t="str">
        <f>IF(M185="","",'Maquette CGRP indicé'!$R$35)</f>
        <v/>
      </c>
      <c r="AH185" s="42" t="str">
        <f>IF(N185="","",'Maquette CGRP indicé'!$R$36)</f>
        <v/>
      </c>
      <c r="AI185" s="42" t="str">
        <f>IF(O185="","",'Maquette CGRP indicé'!$R$37)</f>
        <v/>
      </c>
      <c r="AJ185" s="42" t="str">
        <f>IF(P185="","",'Maquette CGRP indicé'!$R$38)</f>
        <v/>
      </c>
      <c r="AK185" s="42" t="str">
        <f>IF(Q185="","",'Maquette CGRP indicé'!$R$39)</f>
        <v/>
      </c>
      <c r="AL185" s="64"/>
      <c r="AM185" s="64"/>
      <c r="AN185" s="64"/>
      <c r="AO185" s="64"/>
      <c r="AP185" s="65"/>
      <c r="AQ185" s="45" t="str">
        <f>IF(C185="","",'Maquette CGRP indicé'!$G$25)</f>
        <v/>
      </c>
      <c r="AR185" s="46" t="str">
        <f>IF(D185="","",'Maquette CGRP indicé'!$G$26)</f>
        <v/>
      </c>
      <c r="AS185" s="46" t="str">
        <f>IF(E185="","",'Maquette CGRP indicé'!$G$27)</f>
        <v/>
      </c>
      <c r="AT185" s="46" t="str">
        <f>IF(F185="","",'Maquette CGRP indicé'!$G$28)</f>
        <v/>
      </c>
      <c r="AU185" s="46" t="str">
        <f>IF(G185="","",'Maquette CGRP indicé'!$G$29)</f>
        <v/>
      </c>
      <c r="AV185" s="46" t="str">
        <f>IF(H185="","",'Maquette CGRP indicé'!$G$30)</f>
        <v/>
      </c>
      <c r="AW185" s="46" t="str">
        <f>IF(I185="","",'Maquette CGRP indicé'!$G$31)</f>
        <v/>
      </c>
      <c r="AX185" s="46" t="str">
        <f>IF(J185="","",'Maquette CGRP indicé'!$G$32)</f>
        <v/>
      </c>
      <c r="AY185" s="46" t="str">
        <f>IF(K185="","",'Maquette CGRP indicé'!$G$33)</f>
        <v/>
      </c>
      <c r="AZ185" s="46" t="str">
        <f>IF(L185="","",'Maquette CGRP indicé'!$G$34)</f>
        <v/>
      </c>
      <c r="BA185" s="46" t="str">
        <f>IF(M185="","",'Maquette CGRP indicé'!$G$35)</f>
        <v/>
      </c>
      <c r="BB185" s="46" t="str">
        <f>IF(N185="","",'Maquette CGRP indicé'!$G$36)</f>
        <v/>
      </c>
      <c r="BC185" s="46" t="str">
        <f>IF(O185="","",'Maquette CGRP indicé'!$G$37)</f>
        <v/>
      </c>
      <c r="BD185" s="46" t="str">
        <f>IF(P185="","",'Maquette CGRP indicé'!$G$38)</f>
        <v/>
      </c>
      <c r="BE185" s="46" t="str">
        <f>IF(Q185="","",'Maquette CGRP indicé'!$G$39)</f>
        <v/>
      </c>
      <c r="BF185" s="68"/>
      <c r="BG185" s="68"/>
      <c r="BH185" s="68"/>
      <c r="BI185" s="68"/>
      <c r="BJ185" s="69"/>
      <c r="BK185" s="48" t="str">
        <f>IF(C185="","",'Maquette CGRP indicé'!$H$25)</f>
        <v/>
      </c>
      <c r="BL185" s="49" t="str">
        <f>IF(D185="","",'Maquette CGRP indicé'!$H$26)</f>
        <v/>
      </c>
      <c r="BM185" s="49" t="str">
        <f>IF(E185="","",'Maquette CGRP indicé'!$H$27)</f>
        <v/>
      </c>
      <c r="BN185" s="49" t="str">
        <f>IF(F185="","",'Maquette CGRP indicé'!$H$28)</f>
        <v/>
      </c>
      <c r="BO185" s="49" t="str">
        <f>IF(G185="","",'Maquette CGRP indicé'!$H$29)</f>
        <v/>
      </c>
      <c r="BP185" s="49" t="str">
        <f>IF(H185="","",'Maquette CGRP indicé'!$H$30)</f>
        <v/>
      </c>
      <c r="BQ185" s="49" t="str">
        <f>IF(I185="","",'Maquette CGRP indicé'!$H$31)</f>
        <v/>
      </c>
      <c r="BR185" s="49" t="str">
        <f>IF(J185="","",'Maquette CGRP indicé'!$H$32)</f>
        <v/>
      </c>
      <c r="BS185" s="49" t="str">
        <f>IF(K185="","",'Maquette CGRP indicé'!$H$33)</f>
        <v/>
      </c>
      <c r="BT185" s="49" t="str">
        <f>IF(L185="","",'Maquette CGRP indicé'!$H$34)</f>
        <v/>
      </c>
      <c r="BU185" s="49" t="str">
        <f>IF(M185="","",'Maquette CGRP indicé'!$H$35)</f>
        <v/>
      </c>
      <c r="BV185" s="49" t="str">
        <f>IF(N185="","",'Maquette CGRP indicé'!$H$36)</f>
        <v/>
      </c>
      <c r="BW185" s="49" t="str">
        <f>IF(O185="","",'Maquette CGRP indicé'!$H$37)</f>
        <v/>
      </c>
      <c r="BX185" s="49" t="str">
        <f>IF(P185="","",'Maquette CGRP indicé'!$H$38)</f>
        <v/>
      </c>
      <c r="BY185" s="49" t="str">
        <f>IF(Q185="","",'Maquette CGRP indicé'!$H$39)</f>
        <v/>
      </c>
      <c r="BZ185" s="72"/>
      <c r="CA185" s="72"/>
      <c r="CB185" s="72"/>
      <c r="CC185" s="72"/>
      <c r="CD185" s="73"/>
      <c r="CE185" s="38" t="str">
        <f>IF(C185="","",'Maquette CGRP indicé'!$I$25)</f>
        <v/>
      </c>
      <c r="CF185" s="39" t="str">
        <f>IF(D185="","",'Maquette CGRP indicé'!$I$26)</f>
        <v/>
      </c>
      <c r="CG185" s="39" t="str">
        <f>IF(E185="","",'Maquette CGRP indicé'!$I$27)</f>
        <v/>
      </c>
      <c r="CH185" s="39" t="str">
        <f>IF(F185="","",'Maquette CGRP indicé'!$I$28)</f>
        <v/>
      </c>
      <c r="CI185" s="39" t="str">
        <f>IF(G185="","",'Maquette CGRP indicé'!$I$29)</f>
        <v/>
      </c>
      <c r="CJ185" s="39" t="str">
        <f>IF(H185="","",'Maquette CGRP indicé'!$I$30)</f>
        <v/>
      </c>
      <c r="CK185" s="39" t="str">
        <f>IF(I185="","",'Maquette CGRP indicé'!$I$31)</f>
        <v/>
      </c>
      <c r="CL185" s="39" t="str">
        <f>IF(J185="","",'Maquette CGRP indicé'!$I$32)</f>
        <v/>
      </c>
      <c r="CM185" s="39" t="str">
        <f>IF(K185="","",'Maquette CGRP indicé'!$I$33)</f>
        <v/>
      </c>
      <c r="CN185" s="39" t="str">
        <f>IF(L185="","",'Maquette CGRP indicé'!$I$34)</f>
        <v/>
      </c>
      <c r="CO185" s="39" t="str">
        <f>IF(M185="","",'Maquette CGRP indicé'!$I$35)</f>
        <v/>
      </c>
      <c r="CP185" s="39" t="str">
        <f>IF(N185="","",'Maquette CGRP indicé'!$I$36)</f>
        <v/>
      </c>
      <c r="CQ185" s="39" t="str">
        <f>IF(O185="","",'Maquette CGRP indicé'!$I$37)</f>
        <v/>
      </c>
      <c r="CR185" s="39" t="str">
        <f>IF(P185="","",'Maquette CGRP indicé'!$I$38)</f>
        <v/>
      </c>
      <c r="CS185" s="39" t="str">
        <f>IF(Q185="","",'Maquette CGRP indicé'!$I$39)</f>
        <v/>
      </c>
      <c r="CT185" s="68"/>
      <c r="CU185" s="68"/>
      <c r="CV185" s="68"/>
      <c r="CW185" s="68"/>
      <c r="CX185" s="69"/>
      <c r="CY185" s="1">
        <f t="shared" si="24"/>
        <v>45474</v>
      </c>
      <c r="CZ185" s="1" t="str">
        <f t="shared" si="25"/>
        <v>20/05-07/07</v>
      </c>
      <c r="DA185" s="22" t="str">
        <f t="shared" si="26"/>
        <v/>
      </c>
      <c r="DB185" s="22" t="str">
        <f t="shared" si="27"/>
        <v/>
      </c>
      <c r="DC185" s="29" t="str">
        <f t="shared" si="28"/>
        <v/>
      </c>
      <c r="DD185" s="29" t="str">
        <f t="shared" si="29"/>
        <v/>
      </c>
      <c r="DE185" s="29" t="str">
        <f t="shared" si="30"/>
        <v/>
      </c>
    </row>
    <row r="186" spans="1:109">
      <c r="A186" s="9">
        <f t="shared" si="31"/>
        <v>45475</v>
      </c>
      <c r="B186" s="9" t="str">
        <f>IF(AND(formules!$K$29="sogarantykids",A186&gt;formules!$F$30),"",VLOOKUP(TEXT(A186,"jj/mm"),formules!B:C,2,FALSE))</f>
        <v>20/05-07/07</v>
      </c>
      <c r="C186" s="63" t="str">
        <f>IF(B186="","",IF(AND(A186&gt;'Maquette CGRP indicé'!$C$25-1,A186&lt;'Maquette CGRP indicé'!$D$25+1),"X",""))</f>
        <v/>
      </c>
      <c r="D186" s="63" t="str">
        <f>IF(B186="","",IF(AND(A186&gt;'Maquette CGRP indicé'!$C$26-1,A186&lt;'Maquette CGRP indicé'!$D$26+1),"X",""))</f>
        <v/>
      </c>
      <c r="E186" s="63" t="str">
        <f>IF(B186="","",IF(AND(A186&gt;'Maquette CGRP indicé'!$C$27-1,A186&lt;'Maquette CGRP indicé'!$D$27+1),"X",""))</f>
        <v/>
      </c>
      <c r="F186" s="63" t="str">
        <f>IF(B186="","",IF(AND(A186&gt;'Maquette CGRP indicé'!$C$28-1,A186&lt;'Maquette CGRP indicé'!$D$28+1),"X",""))</f>
        <v/>
      </c>
      <c r="G186" s="63" t="str">
        <f>IF(B186="","",IF(AND(A186&gt;'Maquette CGRP indicé'!$C$29-1,A186&lt;'Maquette CGRP indicé'!$D$29+1),"X",""))</f>
        <v/>
      </c>
      <c r="H186" s="63" t="str">
        <f>IF(B186="","",IF(AND(A186&gt;'Maquette CGRP indicé'!$C$30-1,A186&lt;'Maquette CGRP indicé'!$D$30+1),"X",""))</f>
        <v/>
      </c>
      <c r="I186" s="63" t="str">
        <f>IF(B186="","",IF(AND(A186&gt;'Maquette CGRP indicé'!$C$31-1,A186&lt;'Maquette CGRP indicé'!$D$31+1),"X",""))</f>
        <v/>
      </c>
      <c r="J186" s="63" t="str">
        <f>IF(B186="","",IF(AND(A186&gt;'Maquette CGRP indicé'!$C$32-1,A186&lt;'Maquette CGRP indicé'!$D$32+1),"X",""))</f>
        <v/>
      </c>
      <c r="K186" s="63" t="str">
        <f>IF(B186="","",IF(AND(A186&gt;'Maquette CGRP indicé'!$C$33-1,A186&lt;'Maquette CGRP indicé'!$D$33+1),"X",""))</f>
        <v/>
      </c>
      <c r="L186" s="63" t="str">
        <f>IF(B186="","",IF(AND(A186&gt;'Maquette CGRP indicé'!$C$34-1,A186&lt;'Maquette CGRP indicé'!$D$34+1),"X",""))</f>
        <v/>
      </c>
      <c r="M186" s="63" t="str">
        <f>IF(B186="","",IF(AND(A186&gt;'Maquette CGRP indicé'!$C$35-1,A186&lt;'Maquette CGRP indicé'!$D$35+1),"X",""))</f>
        <v/>
      </c>
      <c r="N186" s="63" t="str">
        <f>IF(B186="","",IF(AND(A186&gt;'Maquette CGRP indicé'!$C$36-1,A186&lt;'Maquette CGRP indicé'!$D$36+1),"X",""))</f>
        <v/>
      </c>
      <c r="O186" s="63" t="str">
        <f>IF(B186="","",IF(AND(A186&gt;'Maquette CGRP indicé'!$C$37-1,A186&lt;'Maquette CGRP indicé'!$D$37+1),"X",""))</f>
        <v/>
      </c>
      <c r="P186" s="63" t="str">
        <f>IF(B186="","",IF(AND(A186&gt;'Maquette CGRP indicé'!$C$38-1,A186&lt;'Maquette CGRP indicé'!$D$38+1),"X",""))</f>
        <v/>
      </c>
      <c r="Q186" s="63" t="str">
        <f>IF(B186="","",IF(AND(A186&gt;'Maquette CGRP indicé'!$C$39-1,A186&lt;'Maquette CGRP indicé'!$D$39+1),"X",""))</f>
        <v/>
      </c>
      <c r="W186" s="41" t="str">
        <f>IF(C186="","",'Maquette CGRP indicé'!$R$25)</f>
        <v/>
      </c>
      <c r="X186" s="42" t="str">
        <f>IF(D186="","",'Maquette CGRP indicé'!$R$26)</f>
        <v/>
      </c>
      <c r="Y186" s="42" t="str">
        <f>IF(E186="","",'Maquette CGRP indicé'!$R$27)</f>
        <v/>
      </c>
      <c r="Z186" s="42" t="str">
        <f>IF(F186="","",'Maquette CGRP indicé'!$R$28)</f>
        <v/>
      </c>
      <c r="AA186" s="42" t="str">
        <f>IF(G186="","",'Maquette CGRP indicé'!$R$29)</f>
        <v/>
      </c>
      <c r="AB186" s="42" t="str">
        <f>IF(H186="","",'Maquette CGRP indicé'!$R$30)</f>
        <v/>
      </c>
      <c r="AC186" s="42" t="str">
        <f>IF(I186="","",'Maquette CGRP indicé'!$R$31)</f>
        <v/>
      </c>
      <c r="AD186" s="42" t="str">
        <f>IF(J186="","",'Maquette CGRP indicé'!$R$32)</f>
        <v/>
      </c>
      <c r="AE186" s="42" t="str">
        <f>IF(K186="","",'Maquette CGRP indicé'!$R$33)</f>
        <v/>
      </c>
      <c r="AF186" s="42" t="str">
        <f>IF(L186="","",'Maquette CGRP indicé'!$R$34)</f>
        <v/>
      </c>
      <c r="AG186" s="42" t="str">
        <f>IF(M186="","",'Maquette CGRP indicé'!$R$35)</f>
        <v/>
      </c>
      <c r="AH186" s="42" t="str">
        <f>IF(N186="","",'Maquette CGRP indicé'!$R$36)</f>
        <v/>
      </c>
      <c r="AI186" s="42" t="str">
        <f>IF(O186="","",'Maquette CGRP indicé'!$R$37)</f>
        <v/>
      </c>
      <c r="AJ186" s="42" t="str">
        <f>IF(P186="","",'Maquette CGRP indicé'!$R$38)</f>
        <v/>
      </c>
      <c r="AK186" s="42" t="str">
        <f>IF(Q186="","",'Maquette CGRP indicé'!$R$39)</f>
        <v/>
      </c>
      <c r="AL186" s="64"/>
      <c r="AM186" s="64"/>
      <c r="AN186" s="64"/>
      <c r="AO186" s="64"/>
      <c r="AP186" s="65"/>
      <c r="AQ186" s="45" t="str">
        <f>IF(C186="","",'Maquette CGRP indicé'!$G$25)</f>
        <v/>
      </c>
      <c r="AR186" s="46" t="str">
        <f>IF(D186="","",'Maquette CGRP indicé'!$G$26)</f>
        <v/>
      </c>
      <c r="AS186" s="46" t="str">
        <f>IF(E186="","",'Maquette CGRP indicé'!$G$27)</f>
        <v/>
      </c>
      <c r="AT186" s="46" t="str">
        <f>IF(F186="","",'Maquette CGRP indicé'!$G$28)</f>
        <v/>
      </c>
      <c r="AU186" s="46" t="str">
        <f>IF(G186="","",'Maquette CGRP indicé'!$G$29)</f>
        <v/>
      </c>
      <c r="AV186" s="46" t="str">
        <f>IF(H186="","",'Maquette CGRP indicé'!$G$30)</f>
        <v/>
      </c>
      <c r="AW186" s="46" t="str">
        <f>IF(I186="","",'Maquette CGRP indicé'!$G$31)</f>
        <v/>
      </c>
      <c r="AX186" s="46" t="str">
        <f>IF(J186="","",'Maquette CGRP indicé'!$G$32)</f>
        <v/>
      </c>
      <c r="AY186" s="46" t="str">
        <f>IF(K186="","",'Maquette CGRP indicé'!$G$33)</f>
        <v/>
      </c>
      <c r="AZ186" s="46" t="str">
        <f>IF(L186="","",'Maquette CGRP indicé'!$G$34)</f>
        <v/>
      </c>
      <c r="BA186" s="46" t="str">
        <f>IF(M186="","",'Maquette CGRP indicé'!$G$35)</f>
        <v/>
      </c>
      <c r="BB186" s="46" t="str">
        <f>IF(N186="","",'Maquette CGRP indicé'!$G$36)</f>
        <v/>
      </c>
      <c r="BC186" s="46" t="str">
        <f>IF(O186="","",'Maquette CGRP indicé'!$G$37)</f>
        <v/>
      </c>
      <c r="BD186" s="46" t="str">
        <f>IF(P186="","",'Maquette CGRP indicé'!$G$38)</f>
        <v/>
      </c>
      <c r="BE186" s="46" t="str">
        <f>IF(Q186="","",'Maquette CGRP indicé'!$G$39)</f>
        <v/>
      </c>
      <c r="BF186" s="68"/>
      <c r="BG186" s="68"/>
      <c r="BH186" s="68"/>
      <c r="BI186" s="68"/>
      <c r="BJ186" s="69"/>
      <c r="BK186" s="48" t="str">
        <f>IF(C186="","",'Maquette CGRP indicé'!$H$25)</f>
        <v/>
      </c>
      <c r="BL186" s="49" t="str">
        <f>IF(D186="","",'Maquette CGRP indicé'!$H$26)</f>
        <v/>
      </c>
      <c r="BM186" s="49" t="str">
        <f>IF(E186="","",'Maquette CGRP indicé'!$H$27)</f>
        <v/>
      </c>
      <c r="BN186" s="49" t="str">
        <f>IF(F186="","",'Maquette CGRP indicé'!$H$28)</f>
        <v/>
      </c>
      <c r="BO186" s="49" t="str">
        <f>IF(G186="","",'Maquette CGRP indicé'!$H$29)</f>
        <v/>
      </c>
      <c r="BP186" s="49" t="str">
        <f>IF(H186="","",'Maquette CGRP indicé'!$H$30)</f>
        <v/>
      </c>
      <c r="BQ186" s="49" t="str">
        <f>IF(I186="","",'Maquette CGRP indicé'!$H$31)</f>
        <v/>
      </c>
      <c r="BR186" s="49" t="str">
        <f>IF(J186="","",'Maquette CGRP indicé'!$H$32)</f>
        <v/>
      </c>
      <c r="BS186" s="49" t="str">
        <f>IF(K186="","",'Maquette CGRP indicé'!$H$33)</f>
        <v/>
      </c>
      <c r="BT186" s="49" t="str">
        <f>IF(L186="","",'Maquette CGRP indicé'!$H$34)</f>
        <v/>
      </c>
      <c r="BU186" s="49" t="str">
        <f>IF(M186="","",'Maquette CGRP indicé'!$H$35)</f>
        <v/>
      </c>
      <c r="BV186" s="49" t="str">
        <f>IF(N186="","",'Maquette CGRP indicé'!$H$36)</f>
        <v/>
      </c>
      <c r="BW186" s="49" t="str">
        <f>IF(O186="","",'Maquette CGRP indicé'!$H$37)</f>
        <v/>
      </c>
      <c r="BX186" s="49" t="str">
        <f>IF(P186="","",'Maquette CGRP indicé'!$H$38)</f>
        <v/>
      </c>
      <c r="BY186" s="49" t="str">
        <f>IF(Q186="","",'Maquette CGRP indicé'!$H$39)</f>
        <v/>
      </c>
      <c r="BZ186" s="72"/>
      <c r="CA186" s="72"/>
      <c r="CB186" s="72"/>
      <c r="CC186" s="72"/>
      <c r="CD186" s="73"/>
      <c r="CE186" s="38" t="str">
        <f>IF(C186="","",'Maquette CGRP indicé'!$I$25)</f>
        <v/>
      </c>
      <c r="CF186" s="39" t="str">
        <f>IF(D186="","",'Maquette CGRP indicé'!$I$26)</f>
        <v/>
      </c>
      <c r="CG186" s="39" t="str">
        <f>IF(E186="","",'Maquette CGRP indicé'!$I$27)</f>
        <v/>
      </c>
      <c r="CH186" s="39" t="str">
        <f>IF(F186="","",'Maquette CGRP indicé'!$I$28)</f>
        <v/>
      </c>
      <c r="CI186" s="39" t="str">
        <f>IF(G186="","",'Maquette CGRP indicé'!$I$29)</f>
        <v/>
      </c>
      <c r="CJ186" s="39" t="str">
        <f>IF(H186="","",'Maquette CGRP indicé'!$I$30)</f>
        <v/>
      </c>
      <c r="CK186" s="39" t="str">
        <f>IF(I186="","",'Maquette CGRP indicé'!$I$31)</f>
        <v/>
      </c>
      <c r="CL186" s="39" t="str">
        <f>IF(J186="","",'Maquette CGRP indicé'!$I$32)</f>
        <v/>
      </c>
      <c r="CM186" s="39" t="str">
        <f>IF(K186="","",'Maquette CGRP indicé'!$I$33)</f>
        <v/>
      </c>
      <c r="CN186" s="39" t="str">
        <f>IF(L186="","",'Maquette CGRP indicé'!$I$34)</f>
        <v/>
      </c>
      <c r="CO186" s="39" t="str">
        <f>IF(M186="","",'Maquette CGRP indicé'!$I$35)</f>
        <v/>
      </c>
      <c r="CP186" s="39" t="str">
        <f>IF(N186="","",'Maquette CGRP indicé'!$I$36)</f>
        <v/>
      </c>
      <c r="CQ186" s="39" t="str">
        <f>IF(O186="","",'Maquette CGRP indicé'!$I$37)</f>
        <v/>
      </c>
      <c r="CR186" s="39" t="str">
        <f>IF(P186="","",'Maquette CGRP indicé'!$I$38)</f>
        <v/>
      </c>
      <c r="CS186" s="39" t="str">
        <f>IF(Q186="","",'Maquette CGRP indicé'!$I$39)</f>
        <v/>
      </c>
      <c r="CT186" s="68"/>
      <c r="CU186" s="68"/>
      <c r="CV186" s="68"/>
      <c r="CW186" s="68"/>
      <c r="CX186" s="69"/>
      <c r="CY186" s="1">
        <f t="shared" si="24"/>
        <v>45475</v>
      </c>
      <c r="CZ186" s="1" t="str">
        <f t="shared" si="25"/>
        <v>20/05-07/07</v>
      </c>
      <c r="DA186" s="22" t="str">
        <f t="shared" si="26"/>
        <v/>
      </c>
      <c r="DB186" s="22" t="str">
        <f t="shared" si="27"/>
        <v/>
      </c>
      <c r="DC186" s="29" t="str">
        <f t="shared" si="28"/>
        <v/>
      </c>
      <c r="DD186" s="29" t="str">
        <f t="shared" si="29"/>
        <v/>
      </c>
      <c r="DE186" s="29" t="str">
        <f t="shared" si="30"/>
        <v/>
      </c>
    </row>
    <row r="187" spans="1:109">
      <c r="A187" s="9">
        <f t="shared" si="31"/>
        <v>45476</v>
      </c>
      <c r="B187" s="9" t="str">
        <f>IF(AND(formules!$K$29="sogarantykids",A187&gt;formules!$F$30),"",VLOOKUP(TEXT(A187,"jj/mm"),formules!B:C,2,FALSE))</f>
        <v>20/05-07/07</v>
      </c>
      <c r="C187" s="63" t="str">
        <f>IF(B187="","",IF(AND(A187&gt;'Maquette CGRP indicé'!$C$25-1,A187&lt;'Maquette CGRP indicé'!$D$25+1),"X",""))</f>
        <v/>
      </c>
      <c r="D187" s="63" t="str">
        <f>IF(B187="","",IF(AND(A187&gt;'Maquette CGRP indicé'!$C$26-1,A187&lt;'Maquette CGRP indicé'!$D$26+1),"X",""))</f>
        <v/>
      </c>
      <c r="E187" s="63" t="str">
        <f>IF(B187="","",IF(AND(A187&gt;'Maquette CGRP indicé'!$C$27-1,A187&lt;'Maquette CGRP indicé'!$D$27+1),"X",""))</f>
        <v/>
      </c>
      <c r="F187" s="63" t="str">
        <f>IF(B187="","",IF(AND(A187&gt;'Maquette CGRP indicé'!$C$28-1,A187&lt;'Maquette CGRP indicé'!$D$28+1),"X",""))</f>
        <v/>
      </c>
      <c r="G187" s="63" t="str">
        <f>IF(B187="","",IF(AND(A187&gt;'Maquette CGRP indicé'!$C$29-1,A187&lt;'Maquette CGRP indicé'!$D$29+1),"X",""))</f>
        <v/>
      </c>
      <c r="H187" s="63" t="str">
        <f>IF(B187="","",IF(AND(A187&gt;'Maquette CGRP indicé'!$C$30-1,A187&lt;'Maquette CGRP indicé'!$D$30+1),"X",""))</f>
        <v/>
      </c>
      <c r="I187" s="63" t="str">
        <f>IF(B187="","",IF(AND(A187&gt;'Maquette CGRP indicé'!$C$31-1,A187&lt;'Maquette CGRP indicé'!$D$31+1),"X",""))</f>
        <v/>
      </c>
      <c r="J187" s="63" t="str">
        <f>IF(B187="","",IF(AND(A187&gt;'Maquette CGRP indicé'!$C$32-1,A187&lt;'Maquette CGRP indicé'!$D$32+1),"X",""))</f>
        <v/>
      </c>
      <c r="K187" s="63" t="str">
        <f>IF(B187="","",IF(AND(A187&gt;'Maquette CGRP indicé'!$C$33-1,A187&lt;'Maquette CGRP indicé'!$D$33+1),"X",""))</f>
        <v/>
      </c>
      <c r="L187" s="63" t="str">
        <f>IF(B187="","",IF(AND(A187&gt;'Maquette CGRP indicé'!$C$34-1,A187&lt;'Maquette CGRP indicé'!$D$34+1),"X",""))</f>
        <v/>
      </c>
      <c r="M187" s="63" t="str">
        <f>IF(B187="","",IF(AND(A187&gt;'Maquette CGRP indicé'!$C$35-1,A187&lt;'Maquette CGRP indicé'!$D$35+1),"X",""))</f>
        <v/>
      </c>
      <c r="N187" s="63" t="str">
        <f>IF(B187="","",IF(AND(A187&gt;'Maquette CGRP indicé'!$C$36-1,A187&lt;'Maquette CGRP indicé'!$D$36+1),"X",""))</f>
        <v/>
      </c>
      <c r="O187" s="63" t="str">
        <f>IF(B187="","",IF(AND(A187&gt;'Maquette CGRP indicé'!$C$37-1,A187&lt;'Maquette CGRP indicé'!$D$37+1),"X",""))</f>
        <v/>
      </c>
      <c r="P187" s="63" t="str">
        <f>IF(B187="","",IF(AND(A187&gt;'Maquette CGRP indicé'!$C$38-1,A187&lt;'Maquette CGRP indicé'!$D$38+1),"X",""))</f>
        <v/>
      </c>
      <c r="Q187" s="63" t="str">
        <f>IF(B187="","",IF(AND(A187&gt;'Maquette CGRP indicé'!$C$39-1,A187&lt;'Maquette CGRP indicé'!$D$39+1),"X",""))</f>
        <v/>
      </c>
      <c r="W187" s="41" t="str">
        <f>IF(C187="","",'Maquette CGRP indicé'!$R$25)</f>
        <v/>
      </c>
      <c r="X187" s="42" t="str">
        <f>IF(D187="","",'Maquette CGRP indicé'!$R$26)</f>
        <v/>
      </c>
      <c r="Y187" s="42" t="str">
        <f>IF(E187="","",'Maquette CGRP indicé'!$R$27)</f>
        <v/>
      </c>
      <c r="Z187" s="42" t="str">
        <f>IF(F187="","",'Maquette CGRP indicé'!$R$28)</f>
        <v/>
      </c>
      <c r="AA187" s="42" t="str">
        <f>IF(G187="","",'Maquette CGRP indicé'!$R$29)</f>
        <v/>
      </c>
      <c r="AB187" s="42" t="str">
        <f>IF(H187="","",'Maquette CGRP indicé'!$R$30)</f>
        <v/>
      </c>
      <c r="AC187" s="42" t="str">
        <f>IF(I187="","",'Maquette CGRP indicé'!$R$31)</f>
        <v/>
      </c>
      <c r="AD187" s="42" t="str">
        <f>IF(J187="","",'Maquette CGRP indicé'!$R$32)</f>
        <v/>
      </c>
      <c r="AE187" s="42" t="str">
        <f>IF(K187="","",'Maquette CGRP indicé'!$R$33)</f>
        <v/>
      </c>
      <c r="AF187" s="42" t="str">
        <f>IF(L187="","",'Maquette CGRP indicé'!$R$34)</f>
        <v/>
      </c>
      <c r="AG187" s="42" t="str">
        <f>IF(M187="","",'Maquette CGRP indicé'!$R$35)</f>
        <v/>
      </c>
      <c r="AH187" s="42" t="str">
        <f>IF(N187="","",'Maquette CGRP indicé'!$R$36)</f>
        <v/>
      </c>
      <c r="AI187" s="42" t="str">
        <f>IF(O187="","",'Maquette CGRP indicé'!$R$37)</f>
        <v/>
      </c>
      <c r="AJ187" s="42" t="str">
        <f>IF(P187="","",'Maquette CGRP indicé'!$R$38)</f>
        <v/>
      </c>
      <c r="AK187" s="42" t="str">
        <f>IF(Q187="","",'Maquette CGRP indicé'!$R$39)</f>
        <v/>
      </c>
      <c r="AL187" s="64"/>
      <c r="AM187" s="64"/>
      <c r="AN187" s="64"/>
      <c r="AO187" s="64"/>
      <c r="AP187" s="65"/>
      <c r="AQ187" s="45" t="str">
        <f>IF(C187="","",'Maquette CGRP indicé'!$G$25)</f>
        <v/>
      </c>
      <c r="AR187" s="46" t="str">
        <f>IF(D187="","",'Maquette CGRP indicé'!$G$26)</f>
        <v/>
      </c>
      <c r="AS187" s="46" t="str">
        <f>IF(E187="","",'Maquette CGRP indicé'!$G$27)</f>
        <v/>
      </c>
      <c r="AT187" s="46" t="str">
        <f>IF(F187="","",'Maquette CGRP indicé'!$G$28)</f>
        <v/>
      </c>
      <c r="AU187" s="46" t="str">
        <f>IF(G187="","",'Maquette CGRP indicé'!$G$29)</f>
        <v/>
      </c>
      <c r="AV187" s="46" t="str">
        <f>IF(H187="","",'Maquette CGRP indicé'!$G$30)</f>
        <v/>
      </c>
      <c r="AW187" s="46" t="str">
        <f>IF(I187="","",'Maquette CGRP indicé'!$G$31)</f>
        <v/>
      </c>
      <c r="AX187" s="46" t="str">
        <f>IF(J187="","",'Maquette CGRP indicé'!$G$32)</f>
        <v/>
      </c>
      <c r="AY187" s="46" t="str">
        <f>IF(K187="","",'Maquette CGRP indicé'!$G$33)</f>
        <v/>
      </c>
      <c r="AZ187" s="46" t="str">
        <f>IF(L187="","",'Maquette CGRP indicé'!$G$34)</f>
        <v/>
      </c>
      <c r="BA187" s="46" t="str">
        <f>IF(M187="","",'Maquette CGRP indicé'!$G$35)</f>
        <v/>
      </c>
      <c r="BB187" s="46" t="str">
        <f>IF(N187="","",'Maquette CGRP indicé'!$G$36)</f>
        <v/>
      </c>
      <c r="BC187" s="46" t="str">
        <f>IF(O187="","",'Maquette CGRP indicé'!$G$37)</f>
        <v/>
      </c>
      <c r="BD187" s="46" t="str">
        <f>IF(P187="","",'Maquette CGRP indicé'!$G$38)</f>
        <v/>
      </c>
      <c r="BE187" s="46" t="str">
        <f>IF(Q187="","",'Maquette CGRP indicé'!$G$39)</f>
        <v/>
      </c>
      <c r="BF187" s="68"/>
      <c r="BG187" s="68"/>
      <c r="BH187" s="68"/>
      <c r="BI187" s="68"/>
      <c r="BJ187" s="69"/>
      <c r="BK187" s="48" t="str">
        <f>IF(C187="","",'Maquette CGRP indicé'!$H$25)</f>
        <v/>
      </c>
      <c r="BL187" s="49" t="str">
        <f>IF(D187="","",'Maquette CGRP indicé'!$H$26)</f>
        <v/>
      </c>
      <c r="BM187" s="49" t="str">
        <f>IF(E187="","",'Maquette CGRP indicé'!$H$27)</f>
        <v/>
      </c>
      <c r="BN187" s="49" t="str">
        <f>IF(F187="","",'Maquette CGRP indicé'!$H$28)</f>
        <v/>
      </c>
      <c r="BO187" s="49" t="str">
        <f>IF(G187="","",'Maquette CGRP indicé'!$H$29)</f>
        <v/>
      </c>
      <c r="BP187" s="49" t="str">
        <f>IF(H187="","",'Maquette CGRP indicé'!$H$30)</f>
        <v/>
      </c>
      <c r="BQ187" s="49" t="str">
        <f>IF(I187="","",'Maquette CGRP indicé'!$H$31)</f>
        <v/>
      </c>
      <c r="BR187" s="49" t="str">
        <f>IF(J187="","",'Maquette CGRP indicé'!$H$32)</f>
        <v/>
      </c>
      <c r="BS187" s="49" t="str">
        <f>IF(K187="","",'Maquette CGRP indicé'!$H$33)</f>
        <v/>
      </c>
      <c r="BT187" s="49" t="str">
        <f>IF(L187="","",'Maquette CGRP indicé'!$H$34)</f>
        <v/>
      </c>
      <c r="BU187" s="49" t="str">
        <f>IF(M187="","",'Maquette CGRP indicé'!$H$35)</f>
        <v/>
      </c>
      <c r="BV187" s="49" t="str">
        <f>IF(N187="","",'Maquette CGRP indicé'!$H$36)</f>
        <v/>
      </c>
      <c r="BW187" s="49" t="str">
        <f>IF(O187="","",'Maquette CGRP indicé'!$H$37)</f>
        <v/>
      </c>
      <c r="BX187" s="49" t="str">
        <f>IF(P187="","",'Maquette CGRP indicé'!$H$38)</f>
        <v/>
      </c>
      <c r="BY187" s="49" t="str">
        <f>IF(Q187="","",'Maquette CGRP indicé'!$H$39)</f>
        <v/>
      </c>
      <c r="BZ187" s="72"/>
      <c r="CA187" s="72"/>
      <c r="CB187" s="72"/>
      <c r="CC187" s="72"/>
      <c r="CD187" s="73"/>
      <c r="CE187" s="38" t="str">
        <f>IF(C187="","",'Maquette CGRP indicé'!$I$25)</f>
        <v/>
      </c>
      <c r="CF187" s="39" t="str">
        <f>IF(D187="","",'Maquette CGRP indicé'!$I$26)</f>
        <v/>
      </c>
      <c r="CG187" s="39" t="str">
        <f>IF(E187="","",'Maquette CGRP indicé'!$I$27)</f>
        <v/>
      </c>
      <c r="CH187" s="39" t="str">
        <f>IF(F187="","",'Maquette CGRP indicé'!$I$28)</f>
        <v/>
      </c>
      <c r="CI187" s="39" t="str">
        <f>IF(G187="","",'Maquette CGRP indicé'!$I$29)</f>
        <v/>
      </c>
      <c r="CJ187" s="39" t="str">
        <f>IF(H187="","",'Maquette CGRP indicé'!$I$30)</f>
        <v/>
      </c>
      <c r="CK187" s="39" t="str">
        <f>IF(I187="","",'Maquette CGRP indicé'!$I$31)</f>
        <v/>
      </c>
      <c r="CL187" s="39" t="str">
        <f>IF(J187="","",'Maquette CGRP indicé'!$I$32)</f>
        <v/>
      </c>
      <c r="CM187" s="39" t="str">
        <f>IF(K187="","",'Maquette CGRP indicé'!$I$33)</f>
        <v/>
      </c>
      <c r="CN187" s="39" t="str">
        <f>IF(L187="","",'Maquette CGRP indicé'!$I$34)</f>
        <v/>
      </c>
      <c r="CO187" s="39" t="str">
        <f>IF(M187="","",'Maquette CGRP indicé'!$I$35)</f>
        <v/>
      </c>
      <c r="CP187" s="39" t="str">
        <f>IF(N187="","",'Maquette CGRP indicé'!$I$36)</f>
        <v/>
      </c>
      <c r="CQ187" s="39" t="str">
        <f>IF(O187="","",'Maquette CGRP indicé'!$I$37)</f>
        <v/>
      </c>
      <c r="CR187" s="39" t="str">
        <f>IF(P187="","",'Maquette CGRP indicé'!$I$38)</f>
        <v/>
      </c>
      <c r="CS187" s="39" t="str">
        <f>IF(Q187="","",'Maquette CGRP indicé'!$I$39)</f>
        <v/>
      </c>
      <c r="CT187" s="68"/>
      <c r="CU187" s="68"/>
      <c r="CV187" s="68"/>
      <c r="CW187" s="68"/>
      <c r="CX187" s="69"/>
      <c r="CY187" s="1">
        <f t="shared" si="24"/>
        <v>45476</v>
      </c>
      <c r="CZ187" s="1" t="str">
        <f t="shared" si="25"/>
        <v>20/05-07/07</v>
      </c>
      <c r="DA187" s="22" t="str">
        <f t="shared" si="26"/>
        <v/>
      </c>
      <c r="DB187" s="22" t="str">
        <f t="shared" si="27"/>
        <v/>
      </c>
      <c r="DC187" s="29" t="str">
        <f t="shared" si="28"/>
        <v/>
      </c>
      <c r="DD187" s="29" t="str">
        <f t="shared" si="29"/>
        <v/>
      </c>
      <c r="DE187" s="29" t="str">
        <f t="shared" si="30"/>
        <v/>
      </c>
    </row>
    <row r="188" spans="1:109">
      <c r="A188" s="9">
        <f t="shared" si="31"/>
        <v>45477</v>
      </c>
      <c r="B188" s="9" t="str">
        <f>IF(AND(formules!$K$29="sogarantykids",A188&gt;formules!$F$30),"",VLOOKUP(TEXT(A188,"jj/mm"),formules!B:C,2,FALSE))</f>
        <v>20/05-07/07</v>
      </c>
      <c r="C188" s="63" t="str">
        <f>IF(B188="","",IF(AND(A188&gt;'Maquette CGRP indicé'!$C$25-1,A188&lt;'Maquette CGRP indicé'!$D$25+1),"X",""))</f>
        <v/>
      </c>
      <c r="D188" s="63" t="str">
        <f>IF(B188="","",IF(AND(A188&gt;'Maquette CGRP indicé'!$C$26-1,A188&lt;'Maquette CGRP indicé'!$D$26+1),"X",""))</f>
        <v/>
      </c>
      <c r="E188" s="63" t="str">
        <f>IF(B188="","",IF(AND(A188&gt;'Maquette CGRP indicé'!$C$27-1,A188&lt;'Maquette CGRP indicé'!$D$27+1),"X",""))</f>
        <v/>
      </c>
      <c r="F188" s="63" t="str">
        <f>IF(B188="","",IF(AND(A188&gt;'Maquette CGRP indicé'!$C$28-1,A188&lt;'Maquette CGRP indicé'!$D$28+1),"X",""))</f>
        <v/>
      </c>
      <c r="G188" s="63" t="str">
        <f>IF(B188="","",IF(AND(A188&gt;'Maquette CGRP indicé'!$C$29-1,A188&lt;'Maquette CGRP indicé'!$D$29+1),"X",""))</f>
        <v/>
      </c>
      <c r="H188" s="63" t="str">
        <f>IF(B188="","",IF(AND(A188&gt;'Maquette CGRP indicé'!$C$30-1,A188&lt;'Maquette CGRP indicé'!$D$30+1),"X",""))</f>
        <v/>
      </c>
      <c r="I188" s="63" t="str">
        <f>IF(B188="","",IF(AND(A188&gt;'Maquette CGRP indicé'!$C$31-1,A188&lt;'Maquette CGRP indicé'!$D$31+1),"X",""))</f>
        <v/>
      </c>
      <c r="J188" s="63" t="str">
        <f>IF(B188="","",IF(AND(A188&gt;'Maquette CGRP indicé'!$C$32-1,A188&lt;'Maquette CGRP indicé'!$D$32+1),"X",""))</f>
        <v/>
      </c>
      <c r="K188" s="63" t="str">
        <f>IF(B188="","",IF(AND(A188&gt;'Maquette CGRP indicé'!$C$33-1,A188&lt;'Maquette CGRP indicé'!$D$33+1),"X",""))</f>
        <v/>
      </c>
      <c r="L188" s="63" t="str">
        <f>IF(B188="","",IF(AND(A188&gt;'Maquette CGRP indicé'!$C$34-1,A188&lt;'Maquette CGRP indicé'!$D$34+1),"X",""))</f>
        <v/>
      </c>
      <c r="M188" s="63" t="str">
        <f>IF(B188="","",IF(AND(A188&gt;'Maquette CGRP indicé'!$C$35-1,A188&lt;'Maquette CGRP indicé'!$D$35+1),"X",""))</f>
        <v/>
      </c>
      <c r="N188" s="63" t="str">
        <f>IF(B188="","",IF(AND(A188&gt;'Maquette CGRP indicé'!$C$36-1,A188&lt;'Maquette CGRP indicé'!$D$36+1),"X",""))</f>
        <v/>
      </c>
      <c r="O188" s="63" t="str">
        <f>IF(B188="","",IF(AND(A188&gt;'Maquette CGRP indicé'!$C$37-1,A188&lt;'Maquette CGRP indicé'!$D$37+1),"X",""))</f>
        <v/>
      </c>
      <c r="P188" s="63" t="str">
        <f>IF(B188="","",IF(AND(A188&gt;'Maquette CGRP indicé'!$C$38-1,A188&lt;'Maquette CGRP indicé'!$D$38+1),"X",""))</f>
        <v/>
      </c>
      <c r="Q188" s="63" t="str">
        <f>IF(B188="","",IF(AND(A188&gt;'Maquette CGRP indicé'!$C$39-1,A188&lt;'Maquette CGRP indicé'!$D$39+1),"X",""))</f>
        <v/>
      </c>
      <c r="W188" s="41" t="str">
        <f>IF(C188="","",'Maquette CGRP indicé'!$R$25)</f>
        <v/>
      </c>
      <c r="X188" s="42" t="str">
        <f>IF(D188="","",'Maquette CGRP indicé'!$R$26)</f>
        <v/>
      </c>
      <c r="Y188" s="42" t="str">
        <f>IF(E188="","",'Maquette CGRP indicé'!$R$27)</f>
        <v/>
      </c>
      <c r="Z188" s="42" t="str">
        <f>IF(F188="","",'Maquette CGRP indicé'!$R$28)</f>
        <v/>
      </c>
      <c r="AA188" s="42" t="str">
        <f>IF(G188="","",'Maquette CGRP indicé'!$R$29)</f>
        <v/>
      </c>
      <c r="AB188" s="42" t="str">
        <f>IF(H188="","",'Maquette CGRP indicé'!$R$30)</f>
        <v/>
      </c>
      <c r="AC188" s="42" t="str">
        <f>IF(I188="","",'Maquette CGRP indicé'!$R$31)</f>
        <v/>
      </c>
      <c r="AD188" s="42" t="str">
        <f>IF(J188="","",'Maquette CGRP indicé'!$R$32)</f>
        <v/>
      </c>
      <c r="AE188" s="42" t="str">
        <f>IF(K188="","",'Maquette CGRP indicé'!$R$33)</f>
        <v/>
      </c>
      <c r="AF188" s="42" t="str">
        <f>IF(L188="","",'Maquette CGRP indicé'!$R$34)</f>
        <v/>
      </c>
      <c r="AG188" s="42" t="str">
        <f>IF(M188="","",'Maquette CGRP indicé'!$R$35)</f>
        <v/>
      </c>
      <c r="AH188" s="42" t="str">
        <f>IF(N188="","",'Maquette CGRP indicé'!$R$36)</f>
        <v/>
      </c>
      <c r="AI188" s="42" t="str">
        <f>IF(O188="","",'Maquette CGRP indicé'!$R$37)</f>
        <v/>
      </c>
      <c r="AJ188" s="42" t="str">
        <f>IF(P188="","",'Maquette CGRP indicé'!$R$38)</f>
        <v/>
      </c>
      <c r="AK188" s="42" t="str">
        <f>IF(Q188="","",'Maquette CGRP indicé'!$R$39)</f>
        <v/>
      </c>
      <c r="AL188" s="64"/>
      <c r="AM188" s="64"/>
      <c r="AN188" s="64"/>
      <c r="AO188" s="64"/>
      <c r="AP188" s="65"/>
      <c r="AQ188" s="45" t="str">
        <f>IF(C188="","",'Maquette CGRP indicé'!$G$25)</f>
        <v/>
      </c>
      <c r="AR188" s="46" t="str">
        <f>IF(D188="","",'Maquette CGRP indicé'!$G$26)</f>
        <v/>
      </c>
      <c r="AS188" s="46" t="str">
        <f>IF(E188="","",'Maquette CGRP indicé'!$G$27)</f>
        <v/>
      </c>
      <c r="AT188" s="46" t="str">
        <f>IF(F188="","",'Maquette CGRP indicé'!$G$28)</f>
        <v/>
      </c>
      <c r="AU188" s="46" t="str">
        <f>IF(G188="","",'Maquette CGRP indicé'!$G$29)</f>
        <v/>
      </c>
      <c r="AV188" s="46" t="str">
        <f>IF(H188="","",'Maquette CGRP indicé'!$G$30)</f>
        <v/>
      </c>
      <c r="AW188" s="46" t="str">
        <f>IF(I188="","",'Maquette CGRP indicé'!$G$31)</f>
        <v/>
      </c>
      <c r="AX188" s="46" t="str">
        <f>IF(J188="","",'Maquette CGRP indicé'!$G$32)</f>
        <v/>
      </c>
      <c r="AY188" s="46" t="str">
        <f>IF(K188="","",'Maquette CGRP indicé'!$G$33)</f>
        <v/>
      </c>
      <c r="AZ188" s="46" t="str">
        <f>IF(L188="","",'Maquette CGRP indicé'!$G$34)</f>
        <v/>
      </c>
      <c r="BA188" s="46" t="str">
        <f>IF(M188="","",'Maquette CGRP indicé'!$G$35)</f>
        <v/>
      </c>
      <c r="BB188" s="46" t="str">
        <f>IF(N188="","",'Maquette CGRP indicé'!$G$36)</f>
        <v/>
      </c>
      <c r="BC188" s="46" t="str">
        <f>IF(O188="","",'Maquette CGRP indicé'!$G$37)</f>
        <v/>
      </c>
      <c r="BD188" s="46" t="str">
        <f>IF(P188="","",'Maquette CGRP indicé'!$G$38)</f>
        <v/>
      </c>
      <c r="BE188" s="46" t="str">
        <f>IF(Q188="","",'Maquette CGRP indicé'!$G$39)</f>
        <v/>
      </c>
      <c r="BF188" s="68"/>
      <c r="BG188" s="68"/>
      <c r="BH188" s="68"/>
      <c r="BI188" s="68"/>
      <c r="BJ188" s="69"/>
      <c r="BK188" s="48" t="str">
        <f>IF(C188="","",'Maquette CGRP indicé'!$H$25)</f>
        <v/>
      </c>
      <c r="BL188" s="49" t="str">
        <f>IF(D188="","",'Maquette CGRP indicé'!$H$26)</f>
        <v/>
      </c>
      <c r="BM188" s="49" t="str">
        <f>IF(E188="","",'Maquette CGRP indicé'!$H$27)</f>
        <v/>
      </c>
      <c r="BN188" s="49" t="str">
        <f>IF(F188="","",'Maquette CGRP indicé'!$H$28)</f>
        <v/>
      </c>
      <c r="BO188" s="49" t="str">
        <f>IF(G188="","",'Maquette CGRP indicé'!$H$29)</f>
        <v/>
      </c>
      <c r="BP188" s="49" t="str">
        <f>IF(H188="","",'Maquette CGRP indicé'!$H$30)</f>
        <v/>
      </c>
      <c r="BQ188" s="49" t="str">
        <f>IF(I188="","",'Maquette CGRP indicé'!$H$31)</f>
        <v/>
      </c>
      <c r="BR188" s="49" t="str">
        <f>IF(J188="","",'Maquette CGRP indicé'!$H$32)</f>
        <v/>
      </c>
      <c r="BS188" s="49" t="str">
        <f>IF(K188="","",'Maquette CGRP indicé'!$H$33)</f>
        <v/>
      </c>
      <c r="BT188" s="49" t="str">
        <f>IF(L188="","",'Maquette CGRP indicé'!$H$34)</f>
        <v/>
      </c>
      <c r="BU188" s="49" t="str">
        <f>IF(M188="","",'Maquette CGRP indicé'!$H$35)</f>
        <v/>
      </c>
      <c r="BV188" s="49" t="str">
        <f>IF(N188="","",'Maquette CGRP indicé'!$H$36)</f>
        <v/>
      </c>
      <c r="BW188" s="49" t="str">
        <f>IF(O188="","",'Maquette CGRP indicé'!$H$37)</f>
        <v/>
      </c>
      <c r="BX188" s="49" t="str">
        <f>IF(P188="","",'Maquette CGRP indicé'!$H$38)</f>
        <v/>
      </c>
      <c r="BY188" s="49" t="str">
        <f>IF(Q188="","",'Maquette CGRP indicé'!$H$39)</f>
        <v/>
      </c>
      <c r="BZ188" s="72"/>
      <c r="CA188" s="72"/>
      <c r="CB188" s="72"/>
      <c r="CC188" s="72"/>
      <c r="CD188" s="73"/>
      <c r="CE188" s="38" t="str">
        <f>IF(C188="","",'Maquette CGRP indicé'!$I$25)</f>
        <v/>
      </c>
      <c r="CF188" s="39" t="str">
        <f>IF(D188="","",'Maquette CGRP indicé'!$I$26)</f>
        <v/>
      </c>
      <c r="CG188" s="39" t="str">
        <f>IF(E188="","",'Maquette CGRP indicé'!$I$27)</f>
        <v/>
      </c>
      <c r="CH188" s="39" t="str">
        <f>IF(F188="","",'Maquette CGRP indicé'!$I$28)</f>
        <v/>
      </c>
      <c r="CI188" s="39" t="str">
        <f>IF(G188="","",'Maquette CGRP indicé'!$I$29)</f>
        <v/>
      </c>
      <c r="CJ188" s="39" t="str">
        <f>IF(H188="","",'Maquette CGRP indicé'!$I$30)</f>
        <v/>
      </c>
      <c r="CK188" s="39" t="str">
        <f>IF(I188="","",'Maquette CGRP indicé'!$I$31)</f>
        <v/>
      </c>
      <c r="CL188" s="39" t="str">
        <f>IF(J188="","",'Maquette CGRP indicé'!$I$32)</f>
        <v/>
      </c>
      <c r="CM188" s="39" t="str">
        <f>IF(K188="","",'Maquette CGRP indicé'!$I$33)</f>
        <v/>
      </c>
      <c r="CN188" s="39" t="str">
        <f>IF(L188="","",'Maquette CGRP indicé'!$I$34)</f>
        <v/>
      </c>
      <c r="CO188" s="39" t="str">
        <f>IF(M188="","",'Maquette CGRP indicé'!$I$35)</f>
        <v/>
      </c>
      <c r="CP188" s="39" t="str">
        <f>IF(N188="","",'Maquette CGRP indicé'!$I$36)</f>
        <v/>
      </c>
      <c r="CQ188" s="39" t="str">
        <f>IF(O188="","",'Maquette CGRP indicé'!$I$37)</f>
        <v/>
      </c>
      <c r="CR188" s="39" t="str">
        <f>IF(P188="","",'Maquette CGRP indicé'!$I$38)</f>
        <v/>
      </c>
      <c r="CS188" s="39" t="str">
        <f>IF(Q188="","",'Maquette CGRP indicé'!$I$39)</f>
        <v/>
      </c>
      <c r="CT188" s="68"/>
      <c r="CU188" s="68"/>
      <c r="CV188" s="68"/>
      <c r="CW188" s="68"/>
      <c r="CX188" s="69"/>
      <c r="CY188" s="1">
        <f t="shared" si="24"/>
        <v>45477</v>
      </c>
      <c r="CZ188" s="1" t="str">
        <f t="shared" si="25"/>
        <v>20/05-07/07</v>
      </c>
      <c r="DA188" s="22" t="str">
        <f t="shared" si="26"/>
        <v/>
      </c>
      <c r="DB188" s="22" t="str">
        <f t="shared" si="27"/>
        <v/>
      </c>
      <c r="DC188" s="29" t="str">
        <f t="shared" si="28"/>
        <v/>
      </c>
      <c r="DD188" s="29" t="str">
        <f t="shared" si="29"/>
        <v/>
      </c>
      <c r="DE188" s="29" t="str">
        <f t="shared" si="30"/>
        <v/>
      </c>
    </row>
    <row r="189" spans="1:109">
      <c r="A189" s="9">
        <f t="shared" si="31"/>
        <v>45478</v>
      </c>
      <c r="B189" s="9" t="str">
        <f>IF(AND(formules!$K$29="sogarantykids",A189&gt;formules!$F$30),"",VLOOKUP(TEXT(A189,"jj/mm"),formules!B:C,2,FALSE))</f>
        <v>20/05-07/07</v>
      </c>
      <c r="C189" s="63" t="str">
        <f>IF(B189="","",IF(AND(A189&gt;'Maquette CGRP indicé'!$C$25-1,A189&lt;'Maquette CGRP indicé'!$D$25+1),"X",""))</f>
        <v/>
      </c>
      <c r="D189" s="63" t="str">
        <f>IF(B189="","",IF(AND(A189&gt;'Maquette CGRP indicé'!$C$26-1,A189&lt;'Maquette CGRP indicé'!$D$26+1),"X",""))</f>
        <v/>
      </c>
      <c r="E189" s="63" t="str">
        <f>IF(B189="","",IF(AND(A189&gt;'Maquette CGRP indicé'!$C$27-1,A189&lt;'Maquette CGRP indicé'!$D$27+1),"X",""))</f>
        <v/>
      </c>
      <c r="F189" s="63" t="str">
        <f>IF(B189="","",IF(AND(A189&gt;'Maquette CGRP indicé'!$C$28-1,A189&lt;'Maquette CGRP indicé'!$D$28+1),"X",""))</f>
        <v/>
      </c>
      <c r="G189" s="63" t="str">
        <f>IF(B189="","",IF(AND(A189&gt;'Maquette CGRP indicé'!$C$29-1,A189&lt;'Maquette CGRP indicé'!$D$29+1),"X",""))</f>
        <v/>
      </c>
      <c r="H189" s="63" t="str">
        <f>IF(B189="","",IF(AND(A189&gt;'Maquette CGRP indicé'!$C$30-1,A189&lt;'Maquette CGRP indicé'!$D$30+1),"X",""))</f>
        <v/>
      </c>
      <c r="I189" s="63" t="str">
        <f>IF(B189="","",IF(AND(A189&gt;'Maquette CGRP indicé'!$C$31-1,A189&lt;'Maquette CGRP indicé'!$D$31+1),"X",""))</f>
        <v/>
      </c>
      <c r="J189" s="63" t="str">
        <f>IF(B189="","",IF(AND(A189&gt;'Maquette CGRP indicé'!$C$32-1,A189&lt;'Maquette CGRP indicé'!$D$32+1),"X",""))</f>
        <v/>
      </c>
      <c r="K189" s="63" t="str">
        <f>IF(B189="","",IF(AND(A189&gt;'Maquette CGRP indicé'!$C$33-1,A189&lt;'Maquette CGRP indicé'!$D$33+1),"X",""))</f>
        <v/>
      </c>
      <c r="L189" s="63" t="str">
        <f>IF(B189="","",IF(AND(A189&gt;'Maquette CGRP indicé'!$C$34-1,A189&lt;'Maquette CGRP indicé'!$D$34+1),"X",""))</f>
        <v/>
      </c>
      <c r="M189" s="63" t="str">
        <f>IF(B189="","",IF(AND(A189&gt;'Maquette CGRP indicé'!$C$35-1,A189&lt;'Maquette CGRP indicé'!$D$35+1),"X",""))</f>
        <v/>
      </c>
      <c r="N189" s="63" t="str">
        <f>IF(B189="","",IF(AND(A189&gt;'Maquette CGRP indicé'!$C$36-1,A189&lt;'Maquette CGRP indicé'!$D$36+1),"X",""))</f>
        <v/>
      </c>
      <c r="O189" s="63" t="str">
        <f>IF(B189="","",IF(AND(A189&gt;'Maquette CGRP indicé'!$C$37-1,A189&lt;'Maquette CGRP indicé'!$D$37+1),"X",""))</f>
        <v/>
      </c>
      <c r="P189" s="63" t="str">
        <f>IF(B189="","",IF(AND(A189&gt;'Maquette CGRP indicé'!$C$38-1,A189&lt;'Maquette CGRP indicé'!$D$38+1),"X",""))</f>
        <v/>
      </c>
      <c r="Q189" s="63" t="str">
        <f>IF(B189="","",IF(AND(A189&gt;'Maquette CGRP indicé'!$C$39-1,A189&lt;'Maquette CGRP indicé'!$D$39+1),"X",""))</f>
        <v/>
      </c>
      <c r="W189" s="41" t="str">
        <f>IF(C189="","",'Maquette CGRP indicé'!$R$25)</f>
        <v/>
      </c>
      <c r="X189" s="42" t="str">
        <f>IF(D189="","",'Maquette CGRP indicé'!$R$26)</f>
        <v/>
      </c>
      <c r="Y189" s="42" t="str">
        <f>IF(E189="","",'Maquette CGRP indicé'!$R$27)</f>
        <v/>
      </c>
      <c r="Z189" s="42" t="str">
        <f>IF(F189="","",'Maquette CGRP indicé'!$R$28)</f>
        <v/>
      </c>
      <c r="AA189" s="42" t="str">
        <f>IF(G189="","",'Maquette CGRP indicé'!$R$29)</f>
        <v/>
      </c>
      <c r="AB189" s="42" t="str">
        <f>IF(H189="","",'Maquette CGRP indicé'!$R$30)</f>
        <v/>
      </c>
      <c r="AC189" s="42" t="str">
        <f>IF(I189="","",'Maquette CGRP indicé'!$R$31)</f>
        <v/>
      </c>
      <c r="AD189" s="42" t="str">
        <f>IF(J189="","",'Maquette CGRP indicé'!$R$32)</f>
        <v/>
      </c>
      <c r="AE189" s="42" t="str">
        <f>IF(K189="","",'Maquette CGRP indicé'!$R$33)</f>
        <v/>
      </c>
      <c r="AF189" s="42" t="str">
        <f>IF(L189="","",'Maquette CGRP indicé'!$R$34)</f>
        <v/>
      </c>
      <c r="AG189" s="42" t="str">
        <f>IF(M189="","",'Maquette CGRP indicé'!$R$35)</f>
        <v/>
      </c>
      <c r="AH189" s="42" t="str">
        <f>IF(N189="","",'Maquette CGRP indicé'!$R$36)</f>
        <v/>
      </c>
      <c r="AI189" s="42" t="str">
        <f>IF(O189="","",'Maquette CGRP indicé'!$R$37)</f>
        <v/>
      </c>
      <c r="AJ189" s="42" t="str">
        <f>IF(P189="","",'Maquette CGRP indicé'!$R$38)</f>
        <v/>
      </c>
      <c r="AK189" s="42" t="str">
        <f>IF(Q189="","",'Maquette CGRP indicé'!$R$39)</f>
        <v/>
      </c>
      <c r="AL189" s="64"/>
      <c r="AM189" s="64"/>
      <c r="AN189" s="64"/>
      <c r="AO189" s="64"/>
      <c r="AP189" s="65"/>
      <c r="AQ189" s="45" t="str">
        <f>IF(C189="","",'Maquette CGRP indicé'!$G$25)</f>
        <v/>
      </c>
      <c r="AR189" s="46" t="str">
        <f>IF(D189="","",'Maquette CGRP indicé'!$G$26)</f>
        <v/>
      </c>
      <c r="AS189" s="46" t="str">
        <f>IF(E189="","",'Maquette CGRP indicé'!$G$27)</f>
        <v/>
      </c>
      <c r="AT189" s="46" t="str">
        <f>IF(F189="","",'Maquette CGRP indicé'!$G$28)</f>
        <v/>
      </c>
      <c r="AU189" s="46" t="str">
        <f>IF(G189="","",'Maquette CGRP indicé'!$G$29)</f>
        <v/>
      </c>
      <c r="AV189" s="46" t="str">
        <f>IF(H189="","",'Maquette CGRP indicé'!$G$30)</f>
        <v/>
      </c>
      <c r="AW189" s="46" t="str">
        <f>IF(I189="","",'Maquette CGRP indicé'!$G$31)</f>
        <v/>
      </c>
      <c r="AX189" s="46" t="str">
        <f>IF(J189="","",'Maquette CGRP indicé'!$G$32)</f>
        <v/>
      </c>
      <c r="AY189" s="46" t="str">
        <f>IF(K189="","",'Maquette CGRP indicé'!$G$33)</f>
        <v/>
      </c>
      <c r="AZ189" s="46" t="str">
        <f>IF(L189="","",'Maquette CGRP indicé'!$G$34)</f>
        <v/>
      </c>
      <c r="BA189" s="46" t="str">
        <f>IF(M189="","",'Maquette CGRP indicé'!$G$35)</f>
        <v/>
      </c>
      <c r="BB189" s="46" t="str">
        <f>IF(N189="","",'Maquette CGRP indicé'!$G$36)</f>
        <v/>
      </c>
      <c r="BC189" s="46" t="str">
        <f>IF(O189="","",'Maquette CGRP indicé'!$G$37)</f>
        <v/>
      </c>
      <c r="BD189" s="46" t="str">
        <f>IF(P189="","",'Maquette CGRP indicé'!$G$38)</f>
        <v/>
      </c>
      <c r="BE189" s="46" t="str">
        <f>IF(Q189="","",'Maquette CGRP indicé'!$G$39)</f>
        <v/>
      </c>
      <c r="BF189" s="68"/>
      <c r="BG189" s="68"/>
      <c r="BH189" s="68"/>
      <c r="BI189" s="68"/>
      <c r="BJ189" s="69"/>
      <c r="BK189" s="48" t="str">
        <f>IF(C189="","",'Maquette CGRP indicé'!$H$25)</f>
        <v/>
      </c>
      <c r="BL189" s="49" t="str">
        <f>IF(D189="","",'Maquette CGRP indicé'!$H$26)</f>
        <v/>
      </c>
      <c r="BM189" s="49" t="str">
        <f>IF(E189="","",'Maquette CGRP indicé'!$H$27)</f>
        <v/>
      </c>
      <c r="BN189" s="49" t="str">
        <f>IF(F189="","",'Maquette CGRP indicé'!$H$28)</f>
        <v/>
      </c>
      <c r="BO189" s="49" t="str">
        <f>IF(G189="","",'Maquette CGRP indicé'!$H$29)</f>
        <v/>
      </c>
      <c r="BP189" s="49" t="str">
        <f>IF(H189="","",'Maquette CGRP indicé'!$H$30)</f>
        <v/>
      </c>
      <c r="BQ189" s="49" t="str">
        <f>IF(I189="","",'Maquette CGRP indicé'!$H$31)</f>
        <v/>
      </c>
      <c r="BR189" s="49" t="str">
        <f>IF(J189="","",'Maquette CGRP indicé'!$H$32)</f>
        <v/>
      </c>
      <c r="BS189" s="49" t="str">
        <f>IF(K189="","",'Maquette CGRP indicé'!$H$33)</f>
        <v/>
      </c>
      <c r="BT189" s="49" t="str">
        <f>IF(L189="","",'Maquette CGRP indicé'!$H$34)</f>
        <v/>
      </c>
      <c r="BU189" s="49" t="str">
        <f>IF(M189="","",'Maquette CGRP indicé'!$H$35)</f>
        <v/>
      </c>
      <c r="BV189" s="49" t="str">
        <f>IF(N189="","",'Maquette CGRP indicé'!$H$36)</f>
        <v/>
      </c>
      <c r="BW189" s="49" t="str">
        <f>IF(O189="","",'Maquette CGRP indicé'!$H$37)</f>
        <v/>
      </c>
      <c r="BX189" s="49" t="str">
        <f>IF(P189="","",'Maquette CGRP indicé'!$H$38)</f>
        <v/>
      </c>
      <c r="BY189" s="49" t="str">
        <f>IF(Q189="","",'Maquette CGRP indicé'!$H$39)</f>
        <v/>
      </c>
      <c r="BZ189" s="72"/>
      <c r="CA189" s="72"/>
      <c r="CB189" s="72"/>
      <c r="CC189" s="72"/>
      <c r="CD189" s="73"/>
      <c r="CE189" s="38" t="str">
        <f>IF(C189="","",'Maquette CGRP indicé'!$I$25)</f>
        <v/>
      </c>
      <c r="CF189" s="39" t="str">
        <f>IF(D189="","",'Maquette CGRP indicé'!$I$26)</f>
        <v/>
      </c>
      <c r="CG189" s="39" t="str">
        <f>IF(E189="","",'Maquette CGRP indicé'!$I$27)</f>
        <v/>
      </c>
      <c r="CH189" s="39" t="str">
        <f>IF(F189="","",'Maquette CGRP indicé'!$I$28)</f>
        <v/>
      </c>
      <c r="CI189" s="39" t="str">
        <f>IF(G189="","",'Maquette CGRP indicé'!$I$29)</f>
        <v/>
      </c>
      <c r="CJ189" s="39" t="str">
        <f>IF(H189="","",'Maquette CGRP indicé'!$I$30)</f>
        <v/>
      </c>
      <c r="CK189" s="39" t="str">
        <f>IF(I189="","",'Maquette CGRP indicé'!$I$31)</f>
        <v/>
      </c>
      <c r="CL189" s="39" t="str">
        <f>IF(J189="","",'Maquette CGRP indicé'!$I$32)</f>
        <v/>
      </c>
      <c r="CM189" s="39" t="str">
        <f>IF(K189="","",'Maquette CGRP indicé'!$I$33)</f>
        <v/>
      </c>
      <c r="CN189" s="39" t="str">
        <f>IF(L189="","",'Maquette CGRP indicé'!$I$34)</f>
        <v/>
      </c>
      <c r="CO189" s="39" t="str">
        <f>IF(M189="","",'Maquette CGRP indicé'!$I$35)</f>
        <v/>
      </c>
      <c r="CP189" s="39" t="str">
        <f>IF(N189="","",'Maquette CGRP indicé'!$I$36)</f>
        <v/>
      </c>
      <c r="CQ189" s="39" t="str">
        <f>IF(O189="","",'Maquette CGRP indicé'!$I$37)</f>
        <v/>
      </c>
      <c r="CR189" s="39" t="str">
        <f>IF(P189="","",'Maquette CGRP indicé'!$I$38)</f>
        <v/>
      </c>
      <c r="CS189" s="39" t="str">
        <f>IF(Q189="","",'Maquette CGRP indicé'!$I$39)</f>
        <v/>
      </c>
      <c r="CT189" s="68"/>
      <c r="CU189" s="68"/>
      <c r="CV189" s="68"/>
      <c r="CW189" s="68"/>
      <c r="CX189" s="69"/>
      <c r="CY189" s="1">
        <f t="shared" si="24"/>
        <v>45478</v>
      </c>
      <c r="CZ189" s="1" t="str">
        <f t="shared" si="25"/>
        <v>20/05-07/07</v>
      </c>
      <c r="DA189" s="22" t="str">
        <f t="shared" si="26"/>
        <v/>
      </c>
      <c r="DB189" s="22" t="str">
        <f t="shared" si="27"/>
        <v/>
      </c>
      <c r="DC189" s="29" t="str">
        <f t="shared" si="28"/>
        <v/>
      </c>
      <c r="DD189" s="29" t="str">
        <f t="shared" si="29"/>
        <v/>
      </c>
      <c r="DE189" s="29" t="str">
        <f t="shared" si="30"/>
        <v/>
      </c>
    </row>
    <row r="190" spans="1:109">
      <c r="A190" s="9">
        <f t="shared" si="31"/>
        <v>45479</v>
      </c>
      <c r="B190" s="9" t="str">
        <f>IF(AND(formules!$K$29="sogarantykids",A190&gt;formules!$F$30),"",VLOOKUP(TEXT(A190,"jj/mm"),formules!B:C,2,FALSE))</f>
        <v>20/05-07/07</v>
      </c>
      <c r="C190" s="63" t="str">
        <f>IF(B190="","",IF(AND(A190&gt;'Maquette CGRP indicé'!$C$25-1,A190&lt;'Maquette CGRP indicé'!$D$25+1),"X",""))</f>
        <v/>
      </c>
      <c r="D190" s="63" t="str">
        <f>IF(B190="","",IF(AND(A190&gt;'Maquette CGRP indicé'!$C$26-1,A190&lt;'Maquette CGRP indicé'!$D$26+1),"X",""))</f>
        <v/>
      </c>
      <c r="E190" s="63" t="str">
        <f>IF(B190="","",IF(AND(A190&gt;'Maquette CGRP indicé'!$C$27-1,A190&lt;'Maquette CGRP indicé'!$D$27+1),"X",""))</f>
        <v/>
      </c>
      <c r="F190" s="63" t="str">
        <f>IF(B190="","",IF(AND(A190&gt;'Maquette CGRP indicé'!$C$28-1,A190&lt;'Maquette CGRP indicé'!$D$28+1),"X",""))</f>
        <v/>
      </c>
      <c r="G190" s="63" t="str">
        <f>IF(B190="","",IF(AND(A190&gt;'Maquette CGRP indicé'!$C$29-1,A190&lt;'Maquette CGRP indicé'!$D$29+1),"X",""))</f>
        <v/>
      </c>
      <c r="H190" s="63" t="str">
        <f>IF(B190="","",IF(AND(A190&gt;'Maquette CGRP indicé'!$C$30-1,A190&lt;'Maquette CGRP indicé'!$D$30+1),"X",""))</f>
        <v/>
      </c>
      <c r="I190" s="63" t="str">
        <f>IF(B190="","",IF(AND(A190&gt;'Maquette CGRP indicé'!$C$31-1,A190&lt;'Maquette CGRP indicé'!$D$31+1),"X",""))</f>
        <v/>
      </c>
      <c r="J190" s="63" t="str">
        <f>IF(B190="","",IF(AND(A190&gt;'Maquette CGRP indicé'!$C$32-1,A190&lt;'Maquette CGRP indicé'!$D$32+1),"X",""))</f>
        <v/>
      </c>
      <c r="K190" s="63" t="str">
        <f>IF(B190="","",IF(AND(A190&gt;'Maquette CGRP indicé'!$C$33-1,A190&lt;'Maquette CGRP indicé'!$D$33+1),"X",""))</f>
        <v/>
      </c>
      <c r="L190" s="63" t="str">
        <f>IF(B190="","",IF(AND(A190&gt;'Maquette CGRP indicé'!$C$34-1,A190&lt;'Maquette CGRP indicé'!$D$34+1),"X",""))</f>
        <v/>
      </c>
      <c r="M190" s="63" t="str">
        <f>IF(B190="","",IF(AND(A190&gt;'Maquette CGRP indicé'!$C$35-1,A190&lt;'Maquette CGRP indicé'!$D$35+1),"X",""))</f>
        <v/>
      </c>
      <c r="N190" s="63" t="str">
        <f>IF(B190="","",IF(AND(A190&gt;'Maquette CGRP indicé'!$C$36-1,A190&lt;'Maquette CGRP indicé'!$D$36+1),"X",""))</f>
        <v/>
      </c>
      <c r="O190" s="63" t="str">
        <f>IF(B190="","",IF(AND(A190&gt;'Maquette CGRP indicé'!$C$37-1,A190&lt;'Maquette CGRP indicé'!$D$37+1),"X",""))</f>
        <v/>
      </c>
      <c r="P190" s="63" t="str">
        <f>IF(B190="","",IF(AND(A190&gt;'Maquette CGRP indicé'!$C$38-1,A190&lt;'Maquette CGRP indicé'!$D$38+1),"X",""))</f>
        <v/>
      </c>
      <c r="Q190" s="63" t="str">
        <f>IF(B190="","",IF(AND(A190&gt;'Maquette CGRP indicé'!$C$39-1,A190&lt;'Maquette CGRP indicé'!$D$39+1),"X",""))</f>
        <v/>
      </c>
      <c r="W190" s="41" t="str">
        <f>IF(C190="","",'Maquette CGRP indicé'!$R$25)</f>
        <v/>
      </c>
      <c r="X190" s="42" t="str">
        <f>IF(D190="","",'Maquette CGRP indicé'!$R$26)</f>
        <v/>
      </c>
      <c r="Y190" s="42" t="str">
        <f>IF(E190="","",'Maquette CGRP indicé'!$R$27)</f>
        <v/>
      </c>
      <c r="Z190" s="42" t="str">
        <f>IF(F190="","",'Maquette CGRP indicé'!$R$28)</f>
        <v/>
      </c>
      <c r="AA190" s="42" t="str">
        <f>IF(G190="","",'Maquette CGRP indicé'!$R$29)</f>
        <v/>
      </c>
      <c r="AB190" s="42" t="str">
        <f>IF(H190="","",'Maquette CGRP indicé'!$R$30)</f>
        <v/>
      </c>
      <c r="AC190" s="42" t="str">
        <f>IF(I190="","",'Maquette CGRP indicé'!$R$31)</f>
        <v/>
      </c>
      <c r="AD190" s="42" t="str">
        <f>IF(J190="","",'Maquette CGRP indicé'!$R$32)</f>
        <v/>
      </c>
      <c r="AE190" s="42" t="str">
        <f>IF(K190="","",'Maquette CGRP indicé'!$R$33)</f>
        <v/>
      </c>
      <c r="AF190" s="42" t="str">
        <f>IF(L190="","",'Maquette CGRP indicé'!$R$34)</f>
        <v/>
      </c>
      <c r="AG190" s="42" t="str">
        <f>IF(M190="","",'Maquette CGRP indicé'!$R$35)</f>
        <v/>
      </c>
      <c r="AH190" s="42" t="str">
        <f>IF(N190="","",'Maquette CGRP indicé'!$R$36)</f>
        <v/>
      </c>
      <c r="AI190" s="42" t="str">
        <f>IF(O190="","",'Maquette CGRP indicé'!$R$37)</f>
        <v/>
      </c>
      <c r="AJ190" s="42" t="str">
        <f>IF(P190="","",'Maquette CGRP indicé'!$R$38)</f>
        <v/>
      </c>
      <c r="AK190" s="42" t="str">
        <f>IF(Q190="","",'Maquette CGRP indicé'!$R$39)</f>
        <v/>
      </c>
      <c r="AL190" s="64"/>
      <c r="AM190" s="64"/>
      <c r="AN190" s="64"/>
      <c r="AO190" s="64"/>
      <c r="AP190" s="65"/>
      <c r="AQ190" s="45" t="str">
        <f>IF(C190="","",'Maquette CGRP indicé'!$G$25)</f>
        <v/>
      </c>
      <c r="AR190" s="46" t="str">
        <f>IF(D190="","",'Maquette CGRP indicé'!$G$26)</f>
        <v/>
      </c>
      <c r="AS190" s="46" t="str">
        <f>IF(E190="","",'Maquette CGRP indicé'!$G$27)</f>
        <v/>
      </c>
      <c r="AT190" s="46" t="str">
        <f>IF(F190="","",'Maquette CGRP indicé'!$G$28)</f>
        <v/>
      </c>
      <c r="AU190" s="46" t="str">
        <f>IF(G190="","",'Maquette CGRP indicé'!$G$29)</f>
        <v/>
      </c>
      <c r="AV190" s="46" t="str">
        <f>IF(H190="","",'Maquette CGRP indicé'!$G$30)</f>
        <v/>
      </c>
      <c r="AW190" s="46" t="str">
        <f>IF(I190="","",'Maquette CGRP indicé'!$G$31)</f>
        <v/>
      </c>
      <c r="AX190" s="46" t="str">
        <f>IF(J190="","",'Maquette CGRP indicé'!$G$32)</f>
        <v/>
      </c>
      <c r="AY190" s="46" t="str">
        <f>IF(K190="","",'Maquette CGRP indicé'!$G$33)</f>
        <v/>
      </c>
      <c r="AZ190" s="46" t="str">
        <f>IF(L190="","",'Maquette CGRP indicé'!$G$34)</f>
        <v/>
      </c>
      <c r="BA190" s="46" t="str">
        <f>IF(M190="","",'Maquette CGRP indicé'!$G$35)</f>
        <v/>
      </c>
      <c r="BB190" s="46" t="str">
        <f>IF(N190="","",'Maquette CGRP indicé'!$G$36)</f>
        <v/>
      </c>
      <c r="BC190" s="46" t="str">
        <f>IF(O190="","",'Maquette CGRP indicé'!$G$37)</f>
        <v/>
      </c>
      <c r="BD190" s="46" t="str">
        <f>IF(P190="","",'Maquette CGRP indicé'!$G$38)</f>
        <v/>
      </c>
      <c r="BE190" s="46" t="str">
        <f>IF(Q190="","",'Maquette CGRP indicé'!$G$39)</f>
        <v/>
      </c>
      <c r="BF190" s="68"/>
      <c r="BG190" s="68"/>
      <c r="BH190" s="68"/>
      <c r="BI190" s="68"/>
      <c r="BJ190" s="69"/>
      <c r="BK190" s="48" t="str">
        <f>IF(C190="","",'Maquette CGRP indicé'!$H$25)</f>
        <v/>
      </c>
      <c r="BL190" s="49" t="str">
        <f>IF(D190="","",'Maquette CGRP indicé'!$H$26)</f>
        <v/>
      </c>
      <c r="BM190" s="49" t="str">
        <f>IF(E190="","",'Maquette CGRP indicé'!$H$27)</f>
        <v/>
      </c>
      <c r="BN190" s="49" t="str">
        <f>IF(F190="","",'Maquette CGRP indicé'!$H$28)</f>
        <v/>
      </c>
      <c r="BO190" s="49" t="str">
        <f>IF(G190="","",'Maquette CGRP indicé'!$H$29)</f>
        <v/>
      </c>
      <c r="BP190" s="49" t="str">
        <f>IF(H190="","",'Maquette CGRP indicé'!$H$30)</f>
        <v/>
      </c>
      <c r="BQ190" s="49" t="str">
        <f>IF(I190="","",'Maquette CGRP indicé'!$H$31)</f>
        <v/>
      </c>
      <c r="BR190" s="49" t="str">
        <f>IF(J190="","",'Maquette CGRP indicé'!$H$32)</f>
        <v/>
      </c>
      <c r="BS190" s="49" t="str">
        <f>IF(K190="","",'Maquette CGRP indicé'!$H$33)</f>
        <v/>
      </c>
      <c r="BT190" s="49" t="str">
        <f>IF(L190="","",'Maquette CGRP indicé'!$H$34)</f>
        <v/>
      </c>
      <c r="BU190" s="49" t="str">
        <f>IF(M190="","",'Maquette CGRP indicé'!$H$35)</f>
        <v/>
      </c>
      <c r="BV190" s="49" t="str">
        <f>IF(N190="","",'Maquette CGRP indicé'!$H$36)</f>
        <v/>
      </c>
      <c r="BW190" s="49" t="str">
        <f>IF(O190="","",'Maquette CGRP indicé'!$H$37)</f>
        <v/>
      </c>
      <c r="BX190" s="49" t="str">
        <f>IF(P190="","",'Maquette CGRP indicé'!$H$38)</f>
        <v/>
      </c>
      <c r="BY190" s="49" t="str">
        <f>IF(Q190="","",'Maquette CGRP indicé'!$H$39)</f>
        <v/>
      </c>
      <c r="BZ190" s="72"/>
      <c r="CA190" s="72"/>
      <c r="CB190" s="72"/>
      <c r="CC190" s="72"/>
      <c r="CD190" s="73"/>
      <c r="CE190" s="38" t="str">
        <f>IF(C190="","",'Maquette CGRP indicé'!$I$25)</f>
        <v/>
      </c>
      <c r="CF190" s="39" t="str">
        <f>IF(D190="","",'Maquette CGRP indicé'!$I$26)</f>
        <v/>
      </c>
      <c r="CG190" s="39" t="str">
        <f>IF(E190="","",'Maquette CGRP indicé'!$I$27)</f>
        <v/>
      </c>
      <c r="CH190" s="39" t="str">
        <f>IF(F190="","",'Maquette CGRP indicé'!$I$28)</f>
        <v/>
      </c>
      <c r="CI190" s="39" t="str">
        <f>IF(G190="","",'Maquette CGRP indicé'!$I$29)</f>
        <v/>
      </c>
      <c r="CJ190" s="39" t="str">
        <f>IF(H190="","",'Maquette CGRP indicé'!$I$30)</f>
        <v/>
      </c>
      <c r="CK190" s="39" t="str">
        <f>IF(I190="","",'Maquette CGRP indicé'!$I$31)</f>
        <v/>
      </c>
      <c r="CL190" s="39" t="str">
        <f>IF(J190="","",'Maquette CGRP indicé'!$I$32)</f>
        <v/>
      </c>
      <c r="CM190" s="39" t="str">
        <f>IF(K190="","",'Maquette CGRP indicé'!$I$33)</f>
        <v/>
      </c>
      <c r="CN190" s="39" t="str">
        <f>IF(L190="","",'Maquette CGRP indicé'!$I$34)</f>
        <v/>
      </c>
      <c r="CO190" s="39" t="str">
        <f>IF(M190="","",'Maquette CGRP indicé'!$I$35)</f>
        <v/>
      </c>
      <c r="CP190" s="39" t="str">
        <f>IF(N190="","",'Maquette CGRP indicé'!$I$36)</f>
        <v/>
      </c>
      <c r="CQ190" s="39" t="str">
        <f>IF(O190="","",'Maquette CGRP indicé'!$I$37)</f>
        <v/>
      </c>
      <c r="CR190" s="39" t="str">
        <f>IF(P190="","",'Maquette CGRP indicé'!$I$38)</f>
        <v/>
      </c>
      <c r="CS190" s="39" t="str">
        <f>IF(Q190="","",'Maquette CGRP indicé'!$I$39)</f>
        <v/>
      </c>
      <c r="CT190" s="68"/>
      <c r="CU190" s="68"/>
      <c r="CV190" s="68"/>
      <c r="CW190" s="68"/>
      <c r="CX190" s="69"/>
      <c r="CY190" s="1">
        <f t="shared" si="24"/>
        <v>45479</v>
      </c>
      <c r="CZ190" s="1" t="str">
        <f t="shared" si="25"/>
        <v>20/05-07/07</v>
      </c>
      <c r="DA190" s="22" t="str">
        <f t="shared" si="26"/>
        <v/>
      </c>
      <c r="DB190" s="22" t="str">
        <f t="shared" si="27"/>
        <v/>
      </c>
      <c r="DC190" s="29" t="str">
        <f t="shared" si="28"/>
        <v/>
      </c>
      <c r="DD190" s="29" t="str">
        <f t="shared" si="29"/>
        <v/>
      </c>
      <c r="DE190" s="29" t="str">
        <f t="shared" si="30"/>
        <v/>
      </c>
    </row>
    <row r="191" spans="1:109">
      <c r="A191" s="9">
        <f t="shared" si="31"/>
        <v>45480</v>
      </c>
      <c r="B191" s="9" t="str">
        <f>IF(AND(formules!$K$29="sogarantykids",A191&gt;formules!$F$30),"",VLOOKUP(TEXT(A191,"jj/mm"),formules!B:C,2,FALSE))</f>
        <v>20/05-07/07</v>
      </c>
      <c r="C191" s="63" t="str">
        <f>IF(B191="","",IF(AND(A191&gt;'Maquette CGRP indicé'!$C$25-1,A191&lt;'Maquette CGRP indicé'!$D$25+1),"X",""))</f>
        <v/>
      </c>
      <c r="D191" s="63" t="str">
        <f>IF(B191="","",IF(AND(A191&gt;'Maquette CGRP indicé'!$C$26-1,A191&lt;'Maquette CGRP indicé'!$D$26+1),"X",""))</f>
        <v/>
      </c>
      <c r="E191" s="63" t="str">
        <f>IF(B191="","",IF(AND(A191&gt;'Maquette CGRP indicé'!$C$27-1,A191&lt;'Maquette CGRP indicé'!$D$27+1),"X",""))</f>
        <v/>
      </c>
      <c r="F191" s="63" t="str">
        <f>IF(B191="","",IF(AND(A191&gt;'Maquette CGRP indicé'!$C$28-1,A191&lt;'Maquette CGRP indicé'!$D$28+1),"X",""))</f>
        <v/>
      </c>
      <c r="G191" s="63" t="str">
        <f>IF(B191="","",IF(AND(A191&gt;'Maquette CGRP indicé'!$C$29-1,A191&lt;'Maquette CGRP indicé'!$D$29+1),"X",""))</f>
        <v/>
      </c>
      <c r="H191" s="63" t="str">
        <f>IF(B191="","",IF(AND(A191&gt;'Maquette CGRP indicé'!$C$30-1,A191&lt;'Maquette CGRP indicé'!$D$30+1),"X",""))</f>
        <v/>
      </c>
      <c r="I191" s="63" t="str">
        <f>IF(B191="","",IF(AND(A191&gt;'Maquette CGRP indicé'!$C$31-1,A191&lt;'Maquette CGRP indicé'!$D$31+1),"X",""))</f>
        <v/>
      </c>
      <c r="J191" s="63" t="str">
        <f>IF(B191="","",IF(AND(A191&gt;'Maquette CGRP indicé'!$C$32-1,A191&lt;'Maquette CGRP indicé'!$D$32+1),"X",""))</f>
        <v/>
      </c>
      <c r="K191" s="63" t="str">
        <f>IF(B191="","",IF(AND(A191&gt;'Maquette CGRP indicé'!$C$33-1,A191&lt;'Maquette CGRP indicé'!$D$33+1),"X",""))</f>
        <v/>
      </c>
      <c r="L191" s="63" t="str">
        <f>IF(B191="","",IF(AND(A191&gt;'Maquette CGRP indicé'!$C$34-1,A191&lt;'Maquette CGRP indicé'!$D$34+1),"X",""))</f>
        <v/>
      </c>
      <c r="M191" s="63" t="str">
        <f>IF(B191="","",IF(AND(A191&gt;'Maquette CGRP indicé'!$C$35-1,A191&lt;'Maquette CGRP indicé'!$D$35+1),"X",""))</f>
        <v/>
      </c>
      <c r="N191" s="63" t="str">
        <f>IF(B191="","",IF(AND(A191&gt;'Maquette CGRP indicé'!$C$36-1,A191&lt;'Maquette CGRP indicé'!$D$36+1),"X",""))</f>
        <v/>
      </c>
      <c r="O191" s="63" t="str">
        <f>IF(B191="","",IF(AND(A191&gt;'Maquette CGRP indicé'!$C$37-1,A191&lt;'Maquette CGRP indicé'!$D$37+1),"X",""))</f>
        <v/>
      </c>
      <c r="P191" s="63" t="str">
        <f>IF(B191="","",IF(AND(A191&gt;'Maquette CGRP indicé'!$C$38-1,A191&lt;'Maquette CGRP indicé'!$D$38+1),"X",""))</f>
        <v/>
      </c>
      <c r="Q191" s="63" t="str">
        <f>IF(B191="","",IF(AND(A191&gt;'Maquette CGRP indicé'!$C$39-1,A191&lt;'Maquette CGRP indicé'!$D$39+1),"X",""))</f>
        <v/>
      </c>
      <c r="W191" s="41" t="str">
        <f>IF(C191="","",'Maquette CGRP indicé'!$R$25)</f>
        <v/>
      </c>
      <c r="X191" s="42" t="str">
        <f>IF(D191="","",'Maquette CGRP indicé'!$R$26)</f>
        <v/>
      </c>
      <c r="Y191" s="42" t="str">
        <f>IF(E191="","",'Maquette CGRP indicé'!$R$27)</f>
        <v/>
      </c>
      <c r="Z191" s="42" t="str">
        <f>IF(F191="","",'Maquette CGRP indicé'!$R$28)</f>
        <v/>
      </c>
      <c r="AA191" s="42" t="str">
        <f>IF(G191="","",'Maquette CGRP indicé'!$R$29)</f>
        <v/>
      </c>
      <c r="AB191" s="42" t="str">
        <f>IF(H191="","",'Maquette CGRP indicé'!$R$30)</f>
        <v/>
      </c>
      <c r="AC191" s="42" t="str">
        <f>IF(I191="","",'Maquette CGRP indicé'!$R$31)</f>
        <v/>
      </c>
      <c r="AD191" s="42" t="str">
        <f>IF(J191="","",'Maquette CGRP indicé'!$R$32)</f>
        <v/>
      </c>
      <c r="AE191" s="42" t="str">
        <f>IF(K191="","",'Maquette CGRP indicé'!$R$33)</f>
        <v/>
      </c>
      <c r="AF191" s="42" t="str">
        <f>IF(L191="","",'Maquette CGRP indicé'!$R$34)</f>
        <v/>
      </c>
      <c r="AG191" s="42" t="str">
        <f>IF(M191="","",'Maquette CGRP indicé'!$R$35)</f>
        <v/>
      </c>
      <c r="AH191" s="42" t="str">
        <f>IF(N191="","",'Maquette CGRP indicé'!$R$36)</f>
        <v/>
      </c>
      <c r="AI191" s="42" t="str">
        <f>IF(O191="","",'Maquette CGRP indicé'!$R$37)</f>
        <v/>
      </c>
      <c r="AJ191" s="42" t="str">
        <f>IF(P191="","",'Maquette CGRP indicé'!$R$38)</f>
        <v/>
      </c>
      <c r="AK191" s="42" t="str">
        <f>IF(Q191="","",'Maquette CGRP indicé'!$R$39)</f>
        <v/>
      </c>
      <c r="AL191" s="64"/>
      <c r="AM191" s="64"/>
      <c r="AN191" s="64"/>
      <c r="AO191" s="64"/>
      <c r="AP191" s="65"/>
      <c r="AQ191" s="45" t="str">
        <f>IF(C191="","",'Maquette CGRP indicé'!$G$25)</f>
        <v/>
      </c>
      <c r="AR191" s="46" t="str">
        <f>IF(D191="","",'Maquette CGRP indicé'!$G$26)</f>
        <v/>
      </c>
      <c r="AS191" s="46" t="str">
        <f>IF(E191="","",'Maquette CGRP indicé'!$G$27)</f>
        <v/>
      </c>
      <c r="AT191" s="46" t="str">
        <f>IF(F191="","",'Maquette CGRP indicé'!$G$28)</f>
        <v/>
      </c>
      <c r="AU191" s="46" t="str">
        <f>IF(G191="","",'Maquette CGRP indicé'!$G$29)</f>
        <v/>
      </c>
      <c r="AV191" s="46" t="str">
        <f>IF(H191="","",'Maquette CGRP indicé'!$G$30)</f>
        <v/>
      </c>
      <c r="AW191" s="46" t="str">
        <f>IF(I191="","",'Maquette CGRP indicé'!$G$31)</f>
        <v/>
      </c>
      <c r="AX191" s="46" t="str">
        <f>IF(J191="","",'Maquette CGRP indicé'!$G$32)</f>
        <v/>
      </c>
      <c r="AY191" s="46" t="str">
        <f>IF(K191="","",'Maquette CGRP indicé'!$G$33)</f>
        <v/>
      </c>
      <c r="AZ191" s="46" t="str">
        <f>IF(L191="","",'Maquette CGRP indicé'!$G$34)</f>
        <v/>
      </c>
      <c r="BA191" s="46" t="str">
        <f>IF(M191="","",'Maquette CGRP indicé'!$G$35)</f>
        <v/>
      </c>
      <c r="BB191" s="46" t="str">
        <f>IF(N191="","",'Maquette CGRP indicé'!$G$36)</f>
        <v/>
      </c>
      <c r="BC191" s="46" t="str">
        <f>IF(O191="","",'Maquette CGRP indicé'!$G$37)</f>
        <v/>
      </c>
      <c r="BD191" s="46" t="str">
        <f>IF(P191="","",'Maquette CGRP indicé'!$G$38)</f>
        <v/>
      </c>
      <c r="BE191" s="46" t="str">
        <f>IF(Q191="","",'Maquette CGRP indicé'!$G$39)</f>
        <v/>
      </c>
      <c r="BF191" s="68"/>
      <c r="BG191" s="68"/>
      <c r="BH191" s="68"/>
      <c r="BI191" s="68"/>
      <c r="BJ191" s="69"/>
      <c r="BK191" s="48" t="str">
        <f>IF(C191="","",'Maquette CGRP indicé'!$H$25)</f>
        <v/>
      </c>
      <c r="BL191" s="49" t="str">
        <f>IF(D191="","",'Maquette CGRP indicé'!$H$26)</f>
        <v/>
      </c>
      <c r="BM191" s="49" t="str">
        <f>IF(E191="","",'Maquette CGRP indicé'!$H$27)</f>
        <v/>
      </c>
      <c r="BN191" s="49" t="str">
        <f>IF(F191="","",'Maquette CGRP indicé'!$H$28)</f>
        <v/>
      </c>
      <c r="BO191" s="49" t="str">
        <f>IF(G191="","",'Maquette CGRP indicé'!$H$29)</f>
        <v/>
      </c>
      <c r="BP191" s="49" t="str">
        <f>IF(H191="","",'Maquette CGRP indicé'!$H$30)</f>
        <v/>
      </c>
      <c r="BQ191" s="49" t="str">
        <f>IF(I191="","",'Maquette CGRP indicé'!$H$31)</f>
        <v/>
      </c>
      <c r="BR191" s="49" t="str">
        <f>IF(J191="","",'Maquette CGRP indicé'!$H$32)</f>
        <v/>
      </c>
      <c r="BS191" s="49" t="str">
        <f>IF(K191="","",'Maquette CGRP indicé'!$H$33)</f>
        <v/>
      </c>
      <c r="BT191" s="49" t="str">
        <f>IF(L191="","",'Maquette CGRP indicé'!$H$34)</f>
        <v/>
      </c>
      <c r="BU191" s="49" t="str">
        <f>IF(M191="","",'Maquette CGRP indicé'!$H$35)</f>
        <v/>
      </c>
      <c r="BV191" s="49" t="str">
        <f>IF(N191="","",'Maquette CGRP indicé'!$H$36)</f>
        <v/>
      </c>
      <c r="BW191" s="49" t="str">
        <f>IF(O191="","",'Maquette CGRP indicé'!$H$37)</f>
        <v/>
      </c>
      <c r="BX191" s="49" t="str">
        <f>IF(P191="","",'Maquette CGRP indicé'!$H$38)</f>
        <v/>
      </c>
      <c r="BY191" s="49" t="str">
        <f>IF(Q191="","",'Maquette CGRP indicé'!$H$39)</f>
        <v/>
      </c>
      <c r="BZ191" s="72"/>
      <c r="CA191" s="72"/>
      <c r="CB191" s="72"/>
      <c r="CC191" s="72"/>
      <c r="CD191" s="73"/>
      <c r="CE191" s="38" t="str">
        <f>IF(C191="","",'Maquette CGRP indicé'!$I$25)</f>
        <v/>
      </c>
      <c r="CF191" s="39" t="str">
        <f>IF(D191="","",'Maquette CGRP indicé'!$I$26)</f>
        <v/>
      </c>
      <c r="CG191" s="39" t="str">
        <f>IF(E191="","",'Maquette CGRP indicé'!$I$27)</f>
        <v/>
      </c>
      <c r="CH191" s="39" t="str">
        <f>IF(F191="","",'Maquette CGRP indicé'!$I$28)</f>
        <v/>
      </c>
      <c r="CI191" s="39" t="str">
        <f>IF(G191="","",'Maquette CGRP indicé'!$I$29)</f>
        <v/>
      </c>
      <c r="CJ191" s="39" t="str">
        <f>IF(H191="","",'Maquette CGRP indicé'!$I$30)</f>
        <v/>
      </c>
      <c r="CK191" s="39" t="str">
        <f>IF(I191="","",'Maquette CGRP indicé'!$I$31)</f>
        <v/>
      </c>
      <c r="CL191" s="39" t="str">
        <f>IF(J191="","",'Maquette CGRP indicé'!$I$32)</f>
        <v/>
      </c>
      <c r="CM191" s="39" t="str">
        <f>IF(K191="","",'Maquette CGRP indicé'!$I$33)</f>
        <v/>
      </c>
      <c r="CN191" s="39" t="str">
        <f>IF(L191="","",'Maquette CGRP indicé'!$I$34)</f>
        <v/>
      </c>
      <c r="CO191" s="39" t="str">
        <f>IF(M191="","",'Maquette CGRP indicé'!$I$35)</f>
        <v/>
      </c>
      <c r="CP191" s="39" t="str">
        <f>IF(N191="","",'Maquette CGRP indicé'!$I$36)</f>
        <v/>
      </c>
      <c r="CQ191" s="39" t="str">
        <f>IF(O191="","",'Maquette CGRP indicé'!$I$37)</f>
        <v/>
      </c>
      <c r="CR191" s="39" t="str">
        <f>IF(P191="","",'Maquette CGRP indicé'!$I$38)</f>
        <v/>
      </c>
      <c r="CS191" s="39" t="str">
        <f>IF(Q191="","",'Maquette CGRP indicé'!$I$39)</f>
        <v/>
      </c>
      <c r="CT191" s="68"/>
      <c r="CU191" s="68"/>
      <c r="CV191" s="68"/>
      <c r="CW191" s="68"/>
      <c r="CX191" s="69"/>
      <c r="CY191" s="1">
        <f t="shared" si="24"/>
        <v>45480</v>
      </c>
      <c r="CZ191" s="1" t="str">
        <f t="shared" si="25"/>
        <v>20/05-07/07</v>
      </c>
      <c r="DA191" s="22" t="str">
        <f t="shared" si="26"/>
        <v/>
      </c>
      <c r="DB191" s="22" t="str">
        <f t="shared" si="27"/>
        <v/>
      </c>
      <c r="DC191" s="29" t="str">
        <f t="shared" si="28"/>
        <v/>
      </c>
      <c r="DD191" s="29" t="str">
        <f t="shared" si="29"/>
        <v/>
      </c>
      <c r="DE191" s="29" t="str">
        <f t="shared" si="30"/>
        <v/>
      </c>
    </row>
    <row r="192" spans="1:109">
      <c r="A192" s="9">
        <f t="shared" si="31"/>
        <v>45481</v>
      </c>
      <c r="B192" s="9" t="str">
        <f>IF(AND(formules!$K$29="sogarantykids",A192&gt;formules!$F$30),"",VLOOKUP(TEXT(A192,"jj/mm"),formules!B:C,2,FALSE))</f>
        <v>08/07-21/07</v>
      </c>
      <c r="C192" s="63" t="str">
        <f>IF(B192="","",IF(AND(A192&gt;'Maquette CGRP indicé'!$C$25-1,A192&lt;'Maquette CGRP indicé'!$D$25+1),"X",""))</f>
        <v/>
      </c>
      <c r="D192" s="63" t="str">
        <f>IF(B192="","",IF(AND(A192&gt;'Maquette CGRP indicé'!$C$26-1,A192&lt;'Maquette CGRP indicé'!$D$26+1),"X",""))</f>
        <v/>
      </c>
      <c r="E192" s="63" t="str">
        <f>IF(B192="","",IF(AND(A192&gt;'Maquette CGRP indicé'!$C$27-1,A192&lt;'Maquette CGRP indicé'!$D$27+1),"X",""))</f>
        <v/>
      </c>
      <c r="F192" s="63" t="str">
        <f>IF(B192="","",IF(AND(A192&gt;'Maquette CGRP indicé'!$C$28-1,A192&lt;'Maquette CGRP indicé'!$D$28+1),"X",""))</f>
        <v/>
      </c>
      <c r="G192" s="63" t="str">
        <f>IF(B192="","",IF(AND(A192&gt;'Maquette CGRP indicé'!$C$29-1,A192&lt;'Maquette CGRP indicé'!$D$29+1),"X",""))</f>
        <v/>
      </c>
      <c r="H192" s="63" t="str">
        <f>IF(B192="","",IF(AND(A192&gt;'Maquette CGRP indicé'!$C$30-1,A192&lt;'Maquette CGRP indicé'!$D$30+1),"X",""))</f>
        <v/>
      </c>
      <c r="I192" s="63" t="str">
        <f>IF(B192="","",IF(AND(A192&gt;'Maquette CGRP indicé'!$C$31-1,A192&lt;'Maquette CGRP indicé'!$D$31+1),"X",""))</f>
        <v/>
      </c>
      <c r="J192" s="63" t="str">
        <f>IF(B192="","",IF(AND(A192&gt;'Maquette CGRP indicé'!$C$32-1,A192&lt;'Maquette CGRP indicé'!$D$32+1),"X",""))</f>
        <v/>
      </c>
      <c r="K192" s="63" t="str">
        <f>IF(B192="","",IF(AND(A192&gt;'Maquette CGRP indicé'!$C$33-1,A192&lt;'Maquette CGRP indicé'!$D$33+1),"X",""))</f>
        <v/>
      </c>
      <c r="L192" s="63" t="str">
        <f>IF(B192="","",IF(AND(A192&gt;'Maquette CGRP indicé'!$C$34-1,A192&lt;'Maquette CGRP indicé'!$D$34+1),"X",""))</f>
        <v/>
      </c>
      <c r="M192" s="63" t="str">
        <f>IF(B192="","",IF(AND(A192&gt;'Maquette CGRP indicé'!$C$35-1,A192&lt;'Maquette CGRP indicé'!$D$35+1),"X",""))</f>
        <v/>
      </c>
      <c r="N192" s="63" t="str">
        <f>IF(B192="","",IF(AND(A192&gt;'Maquette CGRP indicé'!$C$36-1,A192&lt;'Maquette CGRP indicé'!$D$36+1),"X",""))</f>
        <v/>
      </c>
      <c r="O192" s="63" t="str">
        <f>IF(B192="","",IF(AND(A192&gt;'Maquette CGRP indicé'!$C$37-1,A192&lt;'Maquette CGRP indicé'!$D$37+1),"X",""))</f>
        <v/>
      </c>
      <c r="P192" s="63" t="str">
        <f>IF(B192="","",IF(AND(A192&gt;'Maquette CGRP indicé'!$C$38-1,A192&lt;'Maquette CGRP indicé'!$D$38+1),"X",""))</f>
        <v/>
      </c>
      <c r="Q192" s="63" t="str">
        <f>IF(B192="","",IF(AND(A192&gt;'Maquette CGRP indicé'!$C$39-1,A192&lt;'Maquette CGRP indicé'!$D$39+1),"X",""))</f>
        <v/>
      </c>
      <c r="W192" s="41" t="str">
        <f>IF(C192="","",'Maquette CGRP indicé'!$R$25)</f>
        <v/>
      </c>
      <c r="X192" s="42" t="str">
        <f>IF(D192="","",'Maquette CGRP indicé'!$R$26)</f>
        <v/>
      </c>
      <c r="Y192" s="42" t="str">
        <f>IF(E192="","",'Maquette CGRP indicé'!$R$27)</f>
        <v/>
      </c>
      <c r="Z192" s="42" t="str">
        <f>IF(F192="","",'Maquette CGRP indicé'!$R$28)</f>
        <v/>
      </c>
      <c r="AA192" s="42" t="str">
        <f>IF(G192="","",'Maquette CGRP indicé'!$R$29)</f>
        <v/>
      </c>
      <c r="AB192" s="42" t="str">
        <f>IF(H192="","",'Maquette CGRP indicé'!$R$30)</f>
        <v/>
      </c>
      <c r="AC192" s="42" t="str">
        <f>IF(I192="","",'Maquette CGRP indicé'!$R$31)</f>
        <v/>
      </c>
      <c r="AD192" s="42" t="str">
        <f>IF(J192="","",'Maquette CGRP indicé'!$R$32)</f>
        <v/>
      </c>
      <c r="AE192" s="42" t="str">
        <f>IF(K192="","",'Maquette CGRP indicé'!$R$33)</f>
        <v/>
      </c>
      <c r="AF192" s="42" t="str">
        <f>IF(L192="","",'Maquette CGRP indicé'!$R$34)</f>
        <v/>
      </c>
      <c r="AG192" s="42" t="str">
        <f>IF(M192="","",'Maquette CGRP indicé'!$R$35)</f>
        <v/>
      </c>
      <c r="AH192" s="42" t="str">
        <f>IF(N192="","",'Maquette CGRP indicé'!$R$36)</f>
        <v/>
      </c>
      <c r="AI192" s="42" t="str">
        <f>IF(O192="","",'Maquette CGRP indicé'!$R$37)</f>
        <v/>
      </c>
      <c r="AJ192" s="42" t="str">
        <f>IF(P192="","",'Maquette CGRP indicé'!$R$38)</f>
        <v/>
      </c>
      <c r="AK192" s="42" t="str">
        <f>IF(Q192="","",'Maquette CGRP indicé'!$R$39)</f>
        <v/>
      </c>
      <c r="AL192" s="64"/>
      <c r="AM192" s="64"/>
      <c r="AN192" s="64"/>
      <c r="AO192" s="64"/>
      <c r="AP192" s="65"/>
      <c r="AQ192" s="45" t="str">
        <f>IF(C192="","",'Maquette CGRP indicé'!$G$25)</f>
        <v/>
      </c>
      <c r="AR192" s="46" t="str">
        <f>IF(D192="","",'Maquette CGRP indicé'!$G$26)</f>
        <v/>
      </c>
      <c r="AS192" s="46" t="str">
        <f>IF(E192="","",'Maquette CGRP indicé'!$G$27)</f>
        <v/>
      </c>
      <c r="AT192" s="46" t="str">
        <f>IF(F192="","",'Maquette CGRP indicé'!$G$28)</f>
        <v/>
      </c>
      <c r="AU192" s="46" t="str">
        <f>IF(G192="","",'Maquette CGRP indicé'!$G$29)</f>
        <v/>
      </c>
      <c r="AV192" s="46" t="str">
        <f>IF(H192="","",'Maquette CGRP indicé'!$G$30)</f>
        <v/>
      </c>
      <c r="AW192" s="46" t="str">
        <f>IF(I192="","",'Maquette CGRP indicé'!$G$31)</f>
        <v/>
      </c>
      <c r="AX192" s="46" t="str">
        <f>IF(J192="","",'Maquette CGRP indicé'!$G$32)</f>
        <v/>
      </c>
      <c r="AY192" s="46" t="str">
        <f>IF(K192="","",'Maquette CGRP indicé'!$G$33)</f>
        <v/>
      </c>
      <c r="AZ192" s="46" t="str">
        <f>IF(L192="","",'Maquette CGRP indicé'!$G$34)</f>
        <v/>
      </c>
      <c r="BA192" s="46" t="str">
        <f>IF(M192="","",'Maquette CGRP indicé'!$G$35)</f>
        <v/>
      </c>
      <c r="BB192" s="46" t="str">
        <f>IF(N192="","",'Maquette CGRP indicé'!$G$36)</f>
        <v/>
      </c>
      <c r="BC192" s="46" t="str">
        <f>IF(O192="","",'Maquette CGRP indicé'!$G$37)</f>
        <v/>
      </c>
      <c r="BD192" s="46" t="str">
        <f>IF(P192="","",'Maquette CGRP indicé'!$G$38)</f>
        <v/>
      </c>
      <c r="BE192" s="46" t="str">
        <f>IF(Q192="","",'Maquette CGRP indicé'!$G$39)</f>
        <v/>
      </c>
      <c r="BF192" s="68"/>
      <c r="BG192" s="68"/>
      <c r="BH192" s="68"/>
      <c r="BI192" s="68"/>
      <c r="BJ192" s="69"/>
      <c r="BK192" s="48" t="str">
        <f>IF(C192="","",'Maquette CGRP indicé'!$H$25)</f>
        <v/>
      </c>
      <c r="BL192" s="49" t="str">
        <f>IF(D192="","",'Maquette CGRP indicé'!$H$26)</f>
        <v/>
      </c>
      <c r="BM192" s="49" t="str">
        <f>IF(E192="","",'Maquette CGRP indicé'!$H$27)</f>
        <v/>
      </c>
      <c r="BN192" s="49" t="str">
        <f>IF(F192="","",'Maquette CGRP indicé'!$H$28)</f>
        <v/>
      </c>
      <c r="BO192" s="49" t="str">
        <f>IF(G192="","",'Maquette CGRP indicé'!$H$29)</f>
        <v/>
      </c>
      <c r="BP192" s="49" t="str">
        <f>IF(H192="","",'Maquette CGRP indicé'!$H$30)</f>
        <v/>
      </c>
      <c r="BQ192" s="49" t="str">
        <f>IF(I192="","",'Maquette CGRP indicé'!$H$31)</f>
        <v/>
      </c>
      <c r="BR192" s="49" t="str">
        <f>IF(J192="","",'Maquette CGRP indicé'!$H$32)</f>
        <v/>
      </c>
      <c r="BS192" s="49" t="str">
        <f>IF(K192="","",'Maquette CGRP indicé'!$H$33)</f>
        <v/>
      </c>
      <c r="BT192" s="49" t="str">
        <f>IF(L192="","",'Maquette CGRP indicé'!$H$34)</f>
        <v/>
      </c>
      <c r="BU192" s="49" t="str">
        <f>IF(M192="","",'Maquette CGRP indicé'!$H$35)</f>
        <v/>
      </c>
      <c r="BV192" s="49" t="str">
        <f>IF(N192="","",'Maquette CGRP indicé'!$H$36)</f>
        <v/>
      </c>
      <c r="BW192" s="49" t="str">
        <f>IF(O192="","",'Maquette CGRP indicé'!$H$37)</f>
        <v/>
      </c>
      <c r="BX192" s="49" t="str">
        <f>IF(P192="","",'Maquette CGRP indicé'!$H$38)</f>
        <v/>
      </c>
      <c r="BY192" s="49" t="str">
        <f>IF(Q192="","",'Maquette CGRP indicé'!$H$39)</f>
        <v/>
      </c>
      <c r="BZ192" s="72"/>
      <c r="CA192" s="72"/>
      <c r="CB192" s="72"/>
      <c r="CC192" s="72"/>
      <c r="CD192" s="73"/>
      <c r="CE192" s="38" t="str">
        <f>IF(C192="","",'Maquette CGRP indicé'!$I$25)</f>
        <v/>
      </c>
      <c r="CF192" s="39" t="str">
        <f>IF(D192="","",'Maquette CGRP indicé'!$I$26)</f>
        <v/>
      </c>
      <c r="CG192" s="39" t="str">
        <f>IF(E192="","",'Maquette CGRP indicé'!$I$27)</f>
        <v/>
      </c>
      <c r="CH192" s="39" t="str">
        <f>IF(F192="","",'Maquette CGRP indicé'!$I$28)</f>
        <v/>
      </c>
      <c r="CI192" s="39" t="str">
        <f>IF(G192="","",'Maquette CGRP indicé'!$I$29)</f>
        <v/>
      </c>
      <c r="CJ192" s="39" t="str">
        <f>IF(H192="","",'Maquette CGRP indicé'!$I$30)</f>
        <v/>
      </c>
      <c r="CK192" s="39" t="str">
        <f>IF(I192="","",'Maquette CGRP indicé'!$I$31)</f>
        <v/>
      </c>
      <c r="CL192" s="39" t="str">
        <f>IF(J192="","",'Maquette CGRP indicé'!$I$32)</f>
        <v/>
      </c>
      <c r="CM192" s="39" t="str">
        <f>IF(K192="","",'Maquette CGRP indicé'!$I$33)</f>
        <v/>
      </c>
      <c r="CN192" s="39" t="str">
        <f>IF(L192="","",'Maquette CGRP indicé'!$I$34)</f>
        <v/>
      </c>
      <c r="CO192" s="39" t="str">
        <f>IF(M192="","",'Maquette CGRP indicé'!$I$35)</f>
        <v/>
      </c>
      <c r="CP192" s="39" t="str">
        <f>IF(N192="","",'Maquette CGRP indicé'!$I$36)</f>
        <v/>
      </c>
      <c r="CQ192" s="39" t="str">
        <f>IF(O192="","",'Maquette CGRP indicé'!$I$37)</f>
        <v/>
      </c>
      <c r="CR192" s="39" t="str">
        <f>IF(P192="","",'Maquette CGRP indicé'!$I$38)</f>
        <v/>
      </c>
      <c r="CS192" s="39" t="str">
        <f>IF(Q192="","",'Maquette CGRP indicé'!$I$39)</f>
        <v/>
      </c>
      <c r="CT192" s="68"/>
      <c r="CU192" s="68"/>
      <c r="CV192" s="68"/>
      <c r="CW192" s="68"/>
      <c r="CX192" s="69"/>
      <c r="CY192" s="1">
        <f t="shared" si="24"/>
        <v>45481</v>
      </c>
      <c r="CZ192" s="1" t="str">
        <f t="shared" si="25"/>
        <v>08/07-21/07</v>
      </c>
      <c r="DA192" s="22" t="str">
        <f t="shared" si="26"/>
        <v/>
      </c>
      <c r="DB192" s="22" t="str">
        <f t="shared" si="27"/>
        <v/>
      </c>
      <c r="DC192" s="29" t="str">
        <f t="shared" si="28"/>
        <v/>
      </c>
      <c r="DD192" s="29" t="str">
        <f t="shared" si="29"/>
        <v/>
      </c>
      <c r="DE192" s="29" t="str">
        <f t="shared" si="30"/>
        <v/>
      </c>
    </row>
    <row r="193" spans="1:109">
      <c r="A193" s="9">
        <f t="shared" si="31"/>
        <v>45482</v>
      </c>
      <c r="B193" s="9" t="str">
        <f>IF(AND(formules!$K$29="sogarantykids",A193&gt;formules!$F$30),"",VLOOKUP(TEXT(A193,"jj/mm"),formules!B:C,2,FALSE))</f>
        <v>08/07-21/07</v>
      </c>
      <c r="C193" s="63" t="str">
        <f>IF(B193="","",IF(AND(A193&gt;'Maquette CGRP indicé'!$C$25-1,A193&lt;'Maquette CGRP indicé'!$D$25+1),"X",""))</f>
        <v/>
      </c>
      <c r="D193" s="63" t="str">
        <f>IF(B193="","",IF(AND(A193&gt;'Maquette CGRP indicé'!$C$26-1,A193&lt;'Maquette CGRP indicé'!$D$26+1),"X",""))</f>
        <v/>
      </c>
      <c r="E193" s="63" t="str">
        <f>IF(B193="","",IF(AND(A193&gt;'Maquette CGRP indicé'!$C$27-1,A193&lt;'Maquette CGRP indicé'!$D$27+1),"X",""))</f>
        <v/>
      </c>
      <c r="F193" s="63" t="str">
        <f>IF(B193="","",IF(AND(A193&gt;'Maquette CGRP indicé'!$C$28-1,A193&lt;'Maquette CGRP indicé'!$D$28+1),"X",""))</f>
        <v/>
      </c>
      <c r="G193" s="63" t="str">
        <f>IF(B193="","",IF(AND(A193&gt;'Maquette CGRP indicé'!$C$29-1,A193&lt;'Maquette CGRP indicé'!$D$29+1),"X",""))</f>
        <v/>
      </c>
      <c r="H193" s="63" t="str">
        <f>IF(B193="","",IF(AND(A193&gt;'Maquette CGRP indicé'!$C$30-1,A193&lt;'Maquette CGRP indicé'!$D$30+1),"X",""))</f>
        <v/>
      </c>
      <c r="I193" s="63" t="str">
        <f>IF(B193="","",IF(AND(A193&gt;'Maquette CGRP indicé'!$C$31-1,A193&lt;'Maquette CGRP indicé'!$D$31+1),"X",""))</f>
        <v/>
      </c>
      <c r="J193" s="63" t="str">
        <f>IF(B193="","",IF(AND(A193&gt;'Maquette CGRP indicé'!$C$32-1,A193&lt;'Maquette CGRP indicé'!$D$32+1),"X",""))</f>
        <v/>
      </c>
      <c r="K193" s="63" t="str">
        <f>IF(B193="","",IF(AND(A193&gt;'Maquette CGRP indicé'!$C$33-1,A193&lt;'Maquette CGRP indicé'!$D$33+1),"X",""))</f>
        <v/>
      </c>
      <c r="L193" s="63" t="str">
        <f>IF(B193="","",IF(AND(A193&gt;'Maquette CGRP indicé'!$C$34-1,A193&lt;'Maquette CGRP indicé'!$D$34+1),"X",""))</f>
        <v/>
      </c>
      <c r="M193" s="63" t="str">
        <f>IF(B193="","",IF(AND(A193&gt;'Maquette CGRP indicé'!$C$35-1,A193&lt;'Maquette CGRP indicé'!$D$35+1),"X",""))</f>
        <v/>
      </c>
      <c r="N193" s="63" t="str">
        <f>IF(B193="","",IF(AND(A193&gt;'Maquette CGRP indicé'!$C$36-1,A193&lt;'Maquette CGRP indicé'!$D$36+1),"X",""))</f>
        <v/>
      </c>
      <c r="O193" s="63" t="str">
        <f>IF(B193="","",IF(AND(A193&gt;'Maquette CGRP indicé'!$C$37-1,A193&lt;'Maquette CGRP indicé'!$D$37+1),"X",""))</f>
        <v/>
      </c>
      <c r="P193" s="63" t="str">
        <f>IF(B193="","",IF(AND(A193&gt;'Maquette CGRP indicé'!$C$38-1,A193&lt;'Maquette CGRP indicé'!$D$38+1),"X",""))</f>
        <v/>
      </c>
      <c r="Q193" s="63" t="str">
        <f>IF(B193="","",IF(AND(A193&gt;'Maquette CGRP indicé'!$C$39-1,A193&lt;'Maquette CGRP indicé'!$D$39+1),"X",""))</f>
        <v/>
      </c>
      <c r="W193" s="41" t="str">
        <f>IF(C193="","",'Maquette CGRP indicé'!$R$25)</f>
        <v/>
      </c>
      <c r="X193" s="42" t="str">
        <f>IF(D193="","",'Maquette CGRP indicé'!$R$26)</f>
        <v/>
      </c>
      <c r="Y193" s="42" t="str">
        <f>IF(E193="","",'Maquette CGRP indicé'!$R$27)</f>
        <v/>
      </c>
      <c r="Z193" s="42" t="str">
        <f>IF(F193="","",'Maquette CGRP indicé'!$R$28)</f>
        <v/>
      </c>
      <c r="AA193" s="42" t="str">
        <f>IF(G193="","",'Maquette CGRP indicé'!$R$29)</f>
        <v/>
      </c>
      <c r="AB193" s="42" t="str">
        <f>IF(H193="","",'Maquette CGRP indicé'!$R$30)</f>
        <v/>
      </c>
      <c r="AC193" s="42" t="str">
        <f>IF(I193="","",'Maquette CGRP indicé'!$R$31)</f>
        <v/>
      </c>
      <c r="AD193" s="42" t="str">
        <f>IF(J193="","",'Maquette CGRP indicé'!$R$32)</f>
        <v/>
      </c>
      <c r="AE193" s="42" t="str">
        <f>IF(K193="","",'Maquette CGRP indicé'!$R$33)</f>
        <v/>
      </c>
      <c r="AF193" s="42" t="str">
        <f>IF(L193="","",'Maquette CGRP indicé'!$R$34)</f>
        <v/>
      </c>
      <c r="AG193" s="42" t="str">
        <f>IF(M193="","",'Maquette CGRP indicé'!$R$35)</f>
        <v/>
      </c>
      <c r="AH193" s="42" t="str">
        <f>IF(N193="","",'Maquette CGRP indicé'!$R$36)</f>
        <v/>
      </c>
      <c r="AI193" s="42" t="str">
        <f>IF(O193="","",'Maquette CGRP indicé'!$R$37)</f>
        <v/>
      </c>
      <c r="AJ193" s="42" t="str">
        <f>IF(P193="","",'Maquette CGRP indicé'!$R$38)</f>
        <v/>
      </c>
      <c r="AK193" s="42" t="str">
        <f>IF(Q193="","",'Maquette CGRP indicé'!$R$39)</f>
        <v/>
      </c>
      <c r="AL193" s="64"/>
      <c r="AM193" s="64"/>
      <c r="AN193" s="64"/>
      <c r="AO193" s="64"/>
      <c r="AP193" s="65"/>
      <c r="AQ193" s="45" t="str">
        <f>IF(C193="","",'Maquette CGRP indicé'!$G$25)</f>
        <v/>
      </c>
      <c r="AR193" s="46" t="str">
        <f>IF(D193="","",'Maquette CGRP indicé'!$G$26)</f>
        <v/>
      </c>
      <c r="AS193" s="46" t="str">
        <f>IF(E193="","",'Maquette CGRP indicé'!$G$27)</f>
        <v/>
      </c>
      <c r="AT193" s="46" t="str">
        <f>IF(F193="","",'Maquette CGRP indicé'!$G$28)</f>
        <v/>
      </c>
      <c r="AU193" s="46" t="str">
        <f>IF(G193="","",'Maquette CGRP indicé'!$G$29)</f>
        <v/>
      </c>
      <c r="AV193" s="46" t="str">
        <f>IF(H193="","",'Maquette CGRP indicé'!$G$30)</f>
        <v/>
      </c>
      <c r="AW193" s="46" t="str">
        <f>IF(I193="","",'Maquette CGRP indicé'!$G$31)</f>
        <v/>
      </c>
      <c r="AX193" s="46" t="str">
        <f>IF(J193="","",'Maquette CGRP indicé'!$G$32)</f>
        <v/>
      </c>
      <c r="AY193" s="46" t="str">
        <f>IF(K193="","",'Maquette CGRP indicé'!$G$33)</f>
        <v/>
      </c>
      <c r="AZ193" s="46" t="str">
        <f>IF(L193="","",'Maquette CGRP indicé'!$G$34)</f>
        <v/>
      </c>
      <c r="BA193" s="46" t="str">
        <f>IF(M193="","",'Maquette CGRP indicé'!$G$35)</f>
        <v/>
      </c>
      <c r="BB193" s="46" t="str">
        <f>IF(N193="","",'Maquette CGRP indicé'!$G$36)</f>
        <v/>
      </c>
      <c r="BC193" s="46" t="str">
        <f>IF(O193="","",'Maquette CGRP indicé'!$G$37)</f>
        <v/>
      </c>
      <c r="BD193" s="46" t="str">
        <f>IF(P193="","",'Maquette CGRP indicé'!$G$38)</f>
        <v/>
      </c>
      <c r="BE193" s="46" t="str">
        <f>IF(Q193="","",'Maquette CGRP indicé'!$G$39)</f>
        <v/>
      </c>
      <c r="BF193" s="68"/>
      <c r="BG193" s="68"/>
      <c r="BH193" s="68"/>
      <c r="BI193" s="68"/>
      <c r="BJ193" s="69"/>
      <c r="BK193" s="48" t="str">
        <f>IF(C193="","",'Maquette CGRP indicé'!$H$25)</f>
        <v/>
      </c>
      <c r="BL193" s="49" t="str">
        <f>IF(D193="","",'Maquette CGRP indicé'!$H$26)</f>
        <v/>
      </c>
      <c r="BM193" s="49" t="str">
        <f>IF(E193="","",'Maquette CGRP indicé'!$H$27)</f>
        <v/>
      </c>
      <c r="BN193" s="49" t="str">
        <f>IF(F193="","",'Maquette CGRP indicé'!$H$28)</f>
        <v/>
      </c>
      <c r="BO193" s="49" t="str">
        <f>IF(G193="","",'Maquette CGRP indicé'!$H$29)</f>
        <v/>
      </c>
      <c r="BP193" s="49" t="str">
        <f>IF(H193="","",'Maquette CGRP indicé'!$H$30)</f>
        <v/>
      </c>
      <c r="BQ193" s="49" t="str">
        <f>IF(I193="","",'Maquette CGRP indicé'!$H$31)</f>
        <v/>
      </c>
      <c r="BR193" s="49" t="str">
        <f>IF(J193="","",'Maquette CGRP indicé'!$H$32)</f>
        <v/>
      </c>
      <c r="BS193" s="49" t="str">
        <f>IF(K193="","",'Maquette CGRP indicé'!$H$33)</f>
        <v/>
      </c>
      <c r="BT193" s="49" t="str">
        <f>IF(L193="","",'Maquette CGRP indicé'!$H$34)</f>
        <v/>
      </c>
      <c r="BU193" s="49" t="str">
        <f>IF(M193="","",'Maquette CGRP indicé'!$H$35)</f>
        <v/>
      </c>
      <c r="BV193" s="49" t="str">
        <f>IF(N193="","",'Maquette CGRP indicé'!$H$36)</f>
        <v/>
      </c>
      <c r="BW193" s="49" t="str">
        <f>IF(O193="","",'Maquette CGRP indicé'!$H$37)</f>
        <v/>
      </c>
      <c r="BX193" s="49" t="str">
        <f>IF(P193="","",'Maquette CGRP indicé'!$H$38)</f>
        <v/>
      </c>
      <c r="BY193" s="49" t="str">
        <f>IF(Q193="","",'Maquette CGRP indicé'!$H$39)</f>
        <v/>
      </c>
      <c r="BZ193" s="72"/>
      <c r="CA193" s="72"/>
      <c r="CB193" s="72"/>
      <c r="CC193" s="72"/>
      <c r="CD193" s="73"/>
      <c r="CE193" s="38" t="str">
        <f>IF(C193="","",'Maquette CGRP indicé'!$I$25)</f>
        <v/>
      </c>
      <c r="CF193" s="39" t="str">
        <f>IF(D193="","",'Maquette CGRP indicé'!$I$26)</f>
        <v/>
      </c>
      <c r="CG193" s="39" t="str">
        <f>IF(E193="","",'Maquette CGRP indicé'!$I$27)</f>
        <v/>
      </c>
      <c r="CH193" s="39" t="str">
        <f>IF(F193="","",'Maquette CGRP indicé'!$I$28)</f>
        <v/>
      </c>
      <c r="CI193" s="39" t="str">
        <f>IF(G193="","",'Maquette CGRP indicé'!$I$29)</f>
        <v/>
      </c>
      <c r="CJ193" s="39" t="str">
        <f>IF(H193="","",'Maquette CGRP indicé'!$I$30)</f>
        <v/>
      </c>
      <c r="CK193" s="39" t="str">
        <f>IF(I193="","",'Maquette CGRP indicé'!$I$31)</f>
        <v/>
      </c>
      <c r="CL193" s="39" t="str">
        <f>IF(J193="","",'Maquette CGRP indicé'!$I$32)</f>
        <v/>
      </c>
      <c r="CM193" s="39" t="str">
        <f>IF(K193="","",'Maquette CGRP indicé'!$I$33)</f>
        <v/>
      </c>
      <c r="CN193" s="39" t="str">
        <f>IF(L193="","",'Maquette CGRP indicé'!$I$34)</f>
        <v/>
      </c>
      <c r="CO193" s="39" t="str">
        <f>IF(M193="","",'Maquette CGRP indicé'!$I$35)</f>
        <v/>
      </c>
      <c r="CP193" s="39" t="str">
        <f>IF(N193="","",'Maquette CGRP indicé'!$I$36)</f>
        <v/>
      </c>
      <c r="CQ193" s="39" t="str">
        <f>IF(O193="","",'Maquette CGRP indicé'!$I$37)</f>
        <v/>
      </c>
      <c r="CR193" s="39" t="str">
        <f>IF(P193="","",'Maquette CGRP indicé'!$I$38)</f>
        <v/>
      </c>
      <c r="CS193" s="39" t="str">
        <f>IF(Q193="","",'Maquette CGRP indicé'!$I$39)</f>
        <v/>
      </c>
      <c r="CT193" s="68"/>
      <c r="CU193" s="68"/>
      <c r="CV193" s="68"/>
      <c r="CW193" s="68"/>
      <c r="CX193" s="69"/>
      <c r="CY193" s="1">
        <f t="shared" si="24"/>
        <v>45482</v>
      </c>
      <c r="CZ193" s="1" t="str">
        <f t="shared" si="25"/>
        <v>08/07-21/07</v>
      </c>
      <c r="DA193" s="22" t="str">
        <f t="shared" si="26"/>
        <v/>
      </c>
      <c r="DB193" s="22" t="str">
        <f t="shared" si="27"/>
        <v/>
      </c>
      <c r="DC193" s="29" t="str">
        <f t="shared" si="28"/>
        <v/>
      </c>
      <c r="DD193" s="29" t="str">
        <f t="shared" si="29"/>
        <v/>
      </c>
      <c r="DE193" s="29" t="str">
        <f t="shared" si="30"/>
        <v/>
      </c>
    </row>
    <row r="194" spans="1:109">
      <c r="A194" s="9">
        <f t="shared" si="31"/>
        <v>45483</v>
      </c>
      <c r="B194" s="9" t="str">
        <f>IF(AND(formules!$K$29="sogarantykids",A194&gt;formules!$F$30),"",VLOOKUP(TEXT(A194,"jj/mm"),formules!B:C,2,FALSE))</f>
        <v>08/07-21/07</v>
      </c>
      <c r="C194" s="63" t="str">
        <f>IF(B194="","",IF(AND(A194&gt;'Maquette CGRP indicé'!$C$25-1,A194&lt;'Maquette CGRP indicé'!$D$25+1),"X",""))</f>
        <v/>
      </c>
      <c r="D194" s="63" t="str">
        <f>IF(B194="","",IF(AND(A194&gt;'Maquette CGRP indicé'!$C$26-1,A194&lt;'Maquette CGRP indicé'!$D$26+1),"X",""))</f>
        <v/>
      </c>
      <c r="E194" s="63" t="str">
        <f>IF(B194="","",IF(AND(A194&gt;'Maquette CGRP indicé'!$C$27-1,A194&lt;'Maquette CGRP indicé'!$D$27+1),"X",""))</f>
        <v/>
      </c>
      <c r="F194" s="63" t="str">
        <f>IF(B194="","",IF(AND(A194&gt;'Maquette CGRP indicé'!$C$28-1,A194&lt;'Maquette CGRP indicé'!$D$28+1),"X",""))</f>
        <v/>
      </c>
      <c r="G194" s="63" t="str">
        <f>IF(B194="","",IF(AND(A194&gt;'Maquette CGRP indicé'!$C$29-1,A194&lt;'Maquette CGRP indicé'!$D$29+1),"X",""))</f>
        <v/>
      </c>
      <c r="H194" s="63" t="str">
        <f>IF(B194="","",IF(AND(A194&gt;'Maquette CGRP indicé'!$C$30-1,A194&lt;'Maquette CGRP indicé'!$D$30+1),"X",""))</f>
        <v/>
      </c>
      <c r="I194" s="63" t="str">
        <f>IF(B194="","",IF(AND(A194&gt;'Maquette CGRP indicé'!$C$31-1,A194&lt;'Maquette CGRP indicé'!$D$31+1),"X",""))</f>
        <v/>
      </c>
      <c r="J194" s="63" t="str">
        <f>IF(B194="","",IF(AND(A194&gt;'Maquette CGRP indicé'!$C$32-1,A194&lt;'Maquette CGRP indicé'!$D$32+1),"X",""))</f>
        <v/>
      </c>
      <c r="K194" s="63" t="str">
        <f>IF(B194="","",IF(AND(A194&gt;'Maquette CGRP indicé'!$C$33-1,A194&lt;'Maquette CGRP indicé'!$D$33+1),"X",""))</f>
        <v/>
      </c>
      <c r="L194" s="63" t="str">
        <f>IF(B194="","",IF(AND(A194&gt;'Maquette CGRP indicé'!$C$34-1,A194&lt;'Maquette CGRP indicé'!$D$34+1),"X",""))</f>
        <v/>
      </c>
      <c r="M194" s="63" t="str">
        <f>IF(B194="","",IF(AND(A194&gt;'Maquette CGRP indicé'!$C$35-1,A194&lt;'Maquette CGRP indicé'!$D$35+1),"X",""))</f>
        <v/>
      </c>
      <c r="N194" s="63" t="str">
        <f>IF(B194="","",IF(AND(A194&gt;'Maquette CGRP indicé'!$C$36-1,A194&lt;'Maquette CGRP indicé'!$D$36+1),"X",""))</f>
        <v/>
      </c>
      <c r="O194" s="63" t="str">
        <f>IF(B194="","",IF(AND(A194&gt;'Maquette CGRP indicé'!$C$37-1,A194&lt;'Maquette CGRP indicé'!$D$37+1),"X",""))</f>
        <v/>
      </c>
      <c r="P194" s="63" t="str">
        <f>IF(B194="","",IF(AND(A194&gt;'Maquette CGRP indicé'!$C$38-1,A194&lt;'Maquette CGRP indicé'!$D$38+1),"X",""))</f>
        <v/>
      </c>
      <c r="Q194" s="63" t="str">
        <f>IF(B194="","",IF(AND(A194&gt;'Maquette CGRP indicé'!$C$39-1,A194&lt;'Maquette CGRP indicé'!$D$39+1),"X",""))</f>
        <v/>
      </c>
      <c r="W194" s="41" t="str">
        <f>IF(C194="","",'Maquette CGRP indicé'!$R$25)</f>
        <v/>
      </c>
      <c r="X194" s="42" t="str">
        <f>IF(D194="","",'Maquette CGRP indicé'!$R$26)</f>
        <v/>
      </c>
      <c r="Y194" s="42" t="str">
        <f>IF(E194="","",'Maquette CGRP indicé'!$R$27)</f>
        <v/>
      </c>
      <c r="Z194" s="42" t="str">
        <f>IF(F194="","",'Maquette CGRP indicé'!$R$28)</f>
        <v/>
      </c>
      <c r="AA194" s="42" t="str">
        <f>IF(G194="","",'Maquette CGRP indicé'!$R$29)</f>
        <v/>
      </c>
      <c r="AB194" s="42" t="str">
        <f>IF(H194="","",'Maquette CGRP indicé'!$R$30)</f>
        <v/>
      </c>
      <c r="AC194" s="42" t="str">
        <f>IF(I194="","",'Maquette CGRP indicé'!$R$31)</f>
        <v/>
      </c>
      <c r="AD194" s="42" t="str">
        <f>IF(J194="","",'Maquette CGRP indicé'!$R$32)</f>
        <v/>
      </c>
      <c r="AE194" s="42" t="str">
        <f>IF(K194="","",'Maquette CGRP indicé'!$R$33)</f>
        <v/>
      </c>
      <c r="AF194" s="42" t="str">
        <f>IF(L194="","",'Maquette CGRP indicé'!$R$34)</f>
        <v/>
      </c>
      <c r="AG194" s="42" t="str">
        <f>IF(M194="","",'Maquette CGRP indicé'!$R$35)</f>
        <v/>
      </c>
      <c r="AH194" s="42" t="str">
        <f>IF(N194="","",'Maquette CGRP indicé'!$R$36)</f>
        <v/>
      </c>
      <c r="AI194" s="42" t="str">
        <f>IF(O194="","",'Maquette CGRP indicé'!$R$37)</f>
        <v/>
      </c>
      <c r="AJ194" s="42" t="str">
        <f>IF(P194="","",'Maquette CGRP indicé'!$R$38)</f>
        <v/>
      </c>
      <c r="AK194" s="42" t="str">
        <f>IF(Q194="","",'Maquette CGRP indicé'!$R$39)</f>
        <v/>
      </c>
      <c r="AL194" s="64"/>
      <c r="AM194" s="64"/>
      <c r="AN194" s="64"/>
      <c r="AO194" s="64"/>
      <c r="AP194" s="65"/>
      <c r="AQ194" s="45" t="str">
        <f>IF(C194="","",'Maquette CGRP indicé'!$G$25)</f>
        <v/>
      </c>
      <c r="AR194" s="46" t="str">
        <f>IF(D194="","",'Maquette CGRP indicé'!$G$26)</f>
        <v/>
      </c>
      <c r="AS194" s="46" t="str">
        <f>IF(E194="","",'Maquette CGRP indicé'!$G$27)</f>
        <v/>
      </c>
      <c r="AT194" s="46" t="str">
        <f>IF(F194="","",'Maquette CGRP indicé'!$G$28)</f>
        <v/>
      </c>
      <c r="AU194" s="46" t="str">
        <f>IF(G194="","",'Maquette CGRP indicé'!$G$29)</f>
        <v/>
      </c>
      <c r="AV194" s="46" t="str">
        <f>IF(H194="","",'Maquette CGRP indicé'!$G$30)</f>
        <v/>
      </c>
      <c r="AW194" s="46" t="str">
        <f>IF(I194="","",'Maquette CGRP indicé'!$G$31)</f>
        <v/>
      </c>
      <c r="AX194" s="46" t="str">
        <f>IF(J194="","",'Maquette CGRP indicé'!$G$32)</f>
        <v/>
      </c>
      <c r="AY194" s="46" t="str">
        <f>IF(K194="","",'Maquette CGRP indicé'!$G$33)</f>
        <v/>
      </c>
      <c r="AZ194" s="46" t="str">
        <f>IF(L194="","",'Maquette CGRP indicé'!$G$34)</f>
        <v/>
      </c>
      <c r="BA194" s="46" t="str">
        <f>IF(M194="","",'Maquette CGRP indicé'!$G$35)</f>
        <v/>
      </c>
      <c r="BB194" s="46" t="str">
        <f>IF(N194="","",'Maquette CGRP indicé'!$G$36)</f>
        <v/>
      </c>
      <c r="BC194" s="46" t="str">
        <f>IF(O194="","",'Maquette CGRP indicé'!$G$37)</f>
        <v/>
      </c>
      <c r="BD194" s="46" t="str">
        <f>IF(P194="","",'Maquette CGRP indicé'!$G$38)</f>
        <v/>
      </c>
      <c r="BE194" s="46" t="str">
        <f>IF(Q194="","",'Maquette CGRP indicé'!$G$39)</f>
        <v/>
      </c>
      <c r="BF194" s="68"/>
      <c r="BG194" s="68"/>
      <c r="BH194" s="68"/>
      <c r="BI194" s="68"/>
      <c r="BJ194" s="69"/>
      <c r="BK194" s="48" t="str">
        <f>IF(C194="","",'Maquette CGRP indicé'!$H$25)</f>
        <v/>
      </c>
      <c r="BL194" s="49" t="str">
        <f>IF(D194="","",'Maquette CGRP indicé'!$H$26)</f>
        <v/>
      </c>
      <c r="BM194" s="49" t="str">
        <f>IF(E194="","",'Maquette CGRP indicé'!$H$27)</f>
        <v/>
      </c>
      <c r="BN194" s="49" t="str">
        <f>IF(F194="","",'Maquette CGRP indicé'!$H$28)</f>
        <v/>
      </c>
      <c r="BO194" s="49" t="str">
        <f>IF(G194="","",'Maquette CGRP indicé'!$H$29)</f>
        <v/>
      </c>
      <c r="BP194" s="49" t="str">
        <f>IF(H194="","",'Maquette CGRP indicé'!$H$30)</f>
        <v/>
      </c>
      <c r="BQ194" s="49" t="str">
        <f>IF(I194="","",'Maquette CGRP indicé'!$H$31)</f>
        <v/>
      </c>
      <c r="BR194" s="49" t="str">
        <f>IF(J194="","",'Maquette CGRP indicé'!$H$32)</f>
        <v/>
      </c>
      <c r="BS194" s="49" t="str">
        <f>IF(K194="","",'Maquette CGRP indicé'!$H$33)</f>
        <v/>
      </c>
      <c r="BT194" s="49" t="str">
        <f>IF(L194="","",'Maquette CGRP indicé'!$H$34)</f>
        <v/>
      </c>
      <c r="BU194" s="49" t="str">
        <f>IF(M194="","",'Maquette CGRP indicé'!$H$35)</f>
        <v/>
      </c>
      <c r="BV194" s="49" t="str">
        <f>IF(N194="","",'Maquette CGRP indicé'!$H$36)</f>
        <v/>
      </c>
      <c r="BW194" s="49" t="str">
        <f>IF(O194="","",'Maquette CGRP indicé'!$H$37)</f>
        <v/>
      </c>
      <c r="BX194" s="49" t="str">
        <f>IF(P194="","",'Maquette CGRP indicé'!$H$38)</f>
        <v/>
      </c>
      <c r="BY194" s="49" t="str">
        <f>IF(Q194="","",'Maquette CGRP indicé'!$H$39)</f>
        <v/>
      </c>
      <c r="BZ194" s="72"/>
      <c r="CA194" s="72"/>
      <c r="CB194" s="72"/>
      <c r="CC194" s="72"/>
      <c r="CD194" s="73"/>
      <c r="CE194" s="38" t="str">
        <f>IF(C194="","",'Maquette CGRP indicé'!$I$25)</f>
        <v/>
      </c>
      <c r="CF194" s="39" t="str">
        <f>IF(D194="","",'Maquette CGRP indicé'!$I$26)</f>
        <v/>
      </c>
      <c r="CG194" s="39" t="str">
        <f>IF(E194="","",'Maquette CGRP indicé'!$I$27)</f>
        <v/>
      </c>
      <c r="CH194" s="39" t="str">
        <f>IF(F194="","",'Maquette CGRP indicé'!$I$28)</f>
        <v/>
      </c>
      <c r="CI194" s="39" t="str">
        <f>IF(G194="","",'Maquette CGRP indicé'!$I$29)</f>
        <v/>
      </c>
      <c r="CJ194" s="39" t="str">
        <f>IF(H194="","",'Maquette CGRP indicé'!$I$30)</f>
        <v/>
      </c>
      <c r="CK194" s="39" t="str">
        <f>IF(I194="","",'Maquette CGRP indicé'!$I$31)</f>
        <v/>
      </c>
      <c r="CL194" s="39" t="str">
        <f>IF(J194="","",'Maquette CGRP indicé'!$I$32)</f>
        <v/>
      </c>
      <c r="CM194" s="39" t="str">
        <f>IF(K194="","",'Maquette CGRP indicé'!$I$33)</f>
        <v/>
      </c>
      <c r="CN194" s="39" t="str">
        <f>IF(L194="","",'Maquette CGRP indicé'!$I$34)</f>
        <v/>
      </c>
      <c r="CO194" s="39" t="str">
        <f>IF(M194="","",'Maquette CGRP indicé'!$I$35)</f>
        <v/>
      </c>
      <c r="CP194" s="39" t="str">
        <f>IF(N194="","",'Maquette CGRP indicé'!$I$36)</f>
        <v/>
      </c>
      <c r="CQ194" s="39" t="str">
        <f>IF(O194="","",'Maquette CGRP indicé'!$I$37)</f>
        <v/>
      </c>
      <c r="CR194" s="39" t="str">
        <f>IF(P194="","",'Maquette CGRP indicé'!$I$38)</f>
        <v/>
      </c>
      <c r="CS194" s="39" t="str">
        <f>IF(Q194="","",'Maquette CGRP indicé'!$I$39)</f>
        <v/>
      </c>
      <c r="CT194" s="68"/>
      <c r="CU194" s="68"/>
      <c r="CV194" s="68"/>
      <c r="CW194" s="68"/>
      <c r="CX194" s="69"/>
      <c r="CY194" s="1">
        <f t="shared" si="24"/>
        <v>45483</v>
      </c>
      <c r="CZ194" s="1" t="str">
        <f t="shared" si="25"/>
        <v>08/07-21/07</v>
      </c>
      <c r="DA194" s="22" t="str">
        <f t="shared" si="26"/>
        <v/>
      </c>
      <c r="DB194" s="22" t="str">
        <f t="shared" si="27"/>
        <v/>
      </c>
      <c r="DC194" s="29" t="str">
        <f t="shared" si="28"/>
        <v/>
      </c>
      <c r="DD194" s="29" t="str">
        <f t="shared" si="29"/>
        <v/>
      </c>
      <c r="DE194" s="29" t="str">
        <f t="shared" si="30"/>
        <v/>
      </c>
    </row>
    <row r="195" spans="1:109">
      <c r="A195" s="9">
        <f t="shared" si="31"/>
        <v>45484</v>
      </c>
      <c r="B195" s="9" t="str">
        <f>IF(AND(formules!$K$29="sogarantykids",A195&gt;formules!$F$30),"",VLOOKUP(TEXT(A195,"jj/mm"),formules!B:C,2,FALSE))</f>
        <v>08/07-21/07</v>
      </c>
      <c r="C195" s="63" t="str">
        <f>IF(B195="","",IF(AND(A195&gt;'Maquette CGRP indicé'!$C$25-1,A195&lt;'Maquette CGRP indicé'!$D$25+1),"X",""))</f>
        <v/>
      </c>
      <c r="D195" s="63" t="str">
        <f>IF(B195="","",IF(AND(A195&gt;'Maquette CGRP indicé'!$C$26-1,A195&lt;'Maquette CGRP indicé'!$D$26+1),"X",""))</f>
        <v/>
      </c>
      <c r="E195" s="63" t="str">
        <f>IF(B195="","",IF(AND(A195&gt;'Maquette CGRP indicé'!$C$27-1,A195&lt;'Maquette CGRP indicé'!$D$27+1),"X",""))</f>
        <v/>
      </c>
      <c r="F195" s="63" t="str">
        <f>IF(B195="","",IF(AND(A195&gt;'Maquette CGRP indicé'!$C$28-1,A195&lt;'Maquette CGRP indicé'!$D$28+1),"X",""))</f>
        <v/>
      </c>
      <c r="G195" s="63" t="str">
        <f>IF(B195="","",IF(AND(A195&gt;'Maquette CGRP indicé'!$C$29-1,A195&lt;'Maquette CGRP indicé'!$D$29+1),"X",""))</f>
        <v/>
      </c>
      <c r="H195" s="63" t="str">
        <f>IF(B195="","",IF(AND(A195&gt;'Maquette CGRP indicé'!$C$30-1,A195&lt;'Maquette CGRP indicé'!$D$30+1),"X",""))</f>
        <v/>
      </c>
      <c r="I195" s="63" t="str">
        <f>IF(B195="","",IF(AND(A195&gt;'Maquette CGRP indicé'!$C$31-1,A195&lt;'Maquette CGRP indicé'!$D$31+1),"X",""))</f>
        <v/>
      </c>
      <c r="J195" s="63" t="str">
        <f>IF(B195="","",IF(AND(A195&gt;'Maquette CGRP indicé'!$C$32-1,A195&lt;'Maquette CGRP indicé'!$D$32+1),"X",""))</f>
        <v/>
      </c>
      <c r="K195" s="63" t="str">
        <f>IF(B195="","",IF(AND(A195&gt;'Maquette CGRP indicé'!$C$33-1,A195&lt;'Maquette CGRP indicé'!$D$33+1),"X",""))</f>
        <v/>
      </c>
      <c r="L195" s="63" t="str">
        <f>IF(B195="","",IF(AND(A195&gt;'Maquette CGRP indicé'!$C$34-1,A195&lt;'Maquette CGRP indicé'!$D$34+1),"X",""))</f>
        <v/>
      </c>
      <c r="M195" s="63" t="str">
        <f>IF(B195="","",IF(AND(A195&gt;'Maquette CGRP indicé'!$C$35-1,A195&lt;'Maquette CGRP indicé'!$D$35+1),"X",""))</f>
        <v/>
      </c>
      <c r="N195" s="63" t="str">
        <f>IF(B195="","",IF(AND(A195&gt;'Maquette CGRP indicé'!$C$36-1,A195&lt;'Maquette CGRP indicé'!$D$36+1),"X",""))</f>
        <v/>
      </c>
      <c r="O195" s="63" t="str">
        <f>IF(B195="","",IF(AND(A195&gt;'Maquette CGRP indicé'!$C$37-1,A195&lt;'Maquette CGRP indicé'!$D$37+1),"X",""))</f>
        <v/>
      </c>
      <c r="P195" s="63" t="str">
        <f>IF(B195="","",IF(AND(A195&gt;'Maquette CGRP indicé'!$C$38-1,A195&lt;'Maquette CGRP indicé'!$D$38+1),"X",""))</f>
        <v/>
      </c>
      <c r="Q195" s="63" t="str">
        <f>IF(B195="","",IF(AND(A195&gt;'Maquette CGRP indicé'!$C$39-1,A195&lt;'Maquette CGRP indicé'!$D$39+1),"X",""))</f>
        <v/>
      </c>
      <c r="W195" s="41" t="str">
        <f>IF(C195="","",'Maquette CGRP indicé'!$R$25)</f>
        <v/>
      </c>
      <c r="X195" s="42" t="str">
        <f>IF(D195="","",'Maquette CGRP indicé'!$R$26)</f>
        <v/>
      </c>
      <c r="Y195" s="42" t="str">
        <f>IF(E195="","",'Maquette CGRP indicé'!$R$27)</f>
        <v/>
      </c>
      <c r="Z195" s="42" t="str">
        <f>IF(F195="","",'Maquette CGRP indicé'!$R$28)</f>
        <v/>
      </c>
      <c r="AA195" s="42" t="str">
        <f>IF(G195="","",'Maquette CGRP indicé'!$R$29)</f>
        <v/>
      </c>
      <c r="AB195" s="42" t="str">
        <f>IF(H195="","",'Maquette CGRP indicé'!$R$30)</f>
        <v/>
      </c>
      <c r="AC195" s="42" t="str">
        <f>IF(I195="","",'Maquette CGRP indicé'!$R$31)</f>
        <v/>
      </c>
      <c r="AD195" s="42" t="str">
        <f>IF(J195="","",'Maquette CGRP indicé'!$R$32)</f>
        <v/>
      </c>
      <c r="AE195" s="42" t="str">
        <f>IF(K195="","",'Maquette CGRP indicé'!$R$33)</f>
        <v/>
      </c>
      <c r="AF195" s="42" t="str">
        <f>IF(L195="","",'Maquette CGRP indicé'!$R$34)</f>
        <v/>
      </c>
      <c r="AG195" s="42" t="str">
        <f>IF(M195="","",'Maquette CGRP indicé'!$R$35)</f>
        <v/>
      </c>
      <c r="AH195" s="42" t="str">
        <f>IF(N195="","",'Maquette CGRP indicé'!$R$36)</f>
        <v/>
      </c>
      <c r="AI195" s="42" t="str">
        <f>IF(O195="","",'Maquette CGRP indicé'!$R$37)</f>
        <v/>
      </c>
      <c r="AJ195" s="42" t="str">
        <f>IF(P195="","",'Maquette CGRP indicé'!$R$38)</f>
        <v/>
      </c>
      <c r="AK195" s="42" t="str">
        <f>IF(Q195="","",'Maquette CGRP indicé'!$R$39)</f>
        <v/>
      </c>
      <c r="AL195" s="64"/>
      <c r="AM195" s="64"/>
      <c r="AN195" s="64"/>
      <c r="AO195" s="64"/>
      <c r="AP195" s="65"/>
      <c r="AQ195" s="45" t="str">
        <f>IF(C195="","",'Maquette CGRP indicé'!$G$25)</f>
        <v/>
      </c>
      <c r="AR195" s="46" t="str">
        <f>IF(D195="","",'Maquette CGRP indicé'!$G$26)</f>
        <v/>
      </c>
      <c r="AS195" s="46" t="str">
        <f>IF(E195="","",'Maquette CGRP indicé'!$G$27)</f>
        <v/>
      </c>
      <c r="AT195" s="46" t="str">
        <f>IF(F195="","",'Maquette CGRP indicé'!$G$28)</f>
        <v/>
      </c>
      <c r="AU195" s="46" t="str">
        <f>IF(G195="","",'Maquette CGRP indicé'!$G$29)</f>
        <v/>
      </c>
      <c r="AV195" s="46" t="str">
        <f>IF(H195="","",'Maquette CGRP indicé'!$G$30)</f>
        <v/>
      </c>
      <c r="AW195" s="46" t="str">
        <f>IF(I195="","",'Maquette CGRP indicé'!$G$31)</f>
        <v/>
      </c>
      <c r="AX195" s="46" t="str">
        <f>IF(J195="","",'Maquette CGRP indicé'!$G$32)</f>
        <v/>
      </c>
      <c r="AY195" s="46" t="str">
        <f>IF(K195="","",'Maquette CGRP indicé'!$G$33)</f>
        <v/>
      </c>
      <c r="AZ195" s="46" t="str">
        <f>IF(L195="","",'Maquette CGRP indicé'!$G$34)</f>
        <v/>
      </c>
      <c r="BA195" s="46" t="str">
        <f>IF(M195="","",'Maquette CGRP indicé'!$G$35)</f>
        <v/>
      </c>
      <c r="BB195" s="46" t="str">
        <f>IF(N195="","",'Maquette CGRP indicé'!$G$36)</f>
        <v/>
      </c>
      <c r="BC195" s="46" t="str">
        <f>IF(O195="","",'Maquette CGRP indicé'!$G$37)</f>
        <v/>
      </c>
      <c r="BD195" s="46" t="str">
        <f>IF(P195="","",'Maquette CGRP indicé'!$G$38)</f>
        <v/>
      </c>
      <c r="BE195" s="46" t="str">
        <f>IF(Q195="","",'Maquette CGRP indicé'!$G$39)</f>
        <v/>
      </c>
      <c r="BF195" s="68"/>
      <c r="BG195" s="68"/>
      <c r="BH195" s="68"/>
      <c r="BI195" s="68"/>
      <c r="BJ195" s="69"/>
      <c r="BK195" s="48" t="str">
        <f>IF(C195="","",'Maquette CGRP indicé'!$H$25)</f>
        <v/>
      </c>
      <c r="BL195" s="49" t="str">
        <f>IF(D195="","",'Maquette CGRP indicé'!$H$26)</f>
        <v/>
      </c>
      <c r="BM195" s="49" t="str">
        <f>IF(E195="","",'Maquette CGRP indicé'!$H$27)</f>
        <v/>
      </c>
      <c r="BN195" s="49" t="str">
        <f>IF(F195="","",'Maquette CGRP indicé'!$H$28)</f>
        <v/>
      </c>
      <c r="BO195" s="49" t="str">
        <f>IF(G195="","",'Maquette CGRP indicé'!$H$29)</f>
        <v/>
      </c>
      <c r="BP195" s="49" t="str">
        <f>IF(H195="","",'Maquette CGRP indicé'!$H$30)</f>
        <v/>
      </c>
      <c r="BQ195" s="49" t="str">
        <f>IF(I195="","",'Maquette CGRP indicé'!$H$31)</f>
        <v/>
      </c>
      <c r="BR195" s="49" t="str">
        <f>IF(J195="","",'Maquette CGRP indicé'!$H$32)</f>
        <v/>
      </c>
      <c r="BS195" s="49" t="str">
        <f>IF(K195="","",'Maquette CGRP indicé'!$H$33)</f>
        <v/>
      </c>
      <c r="BT195" s="49" t="str">
        <f>IF(L195="","",'Maquette CGRP indicé'!$H$34)</f>
        <v/>
      </c>
      <c r="BU195" s="49" t="str">
        <f>IF(M195="","",'Maquette CGRP indicé'!$H$35)</f>
        <v/>
      </c>
      <c r="BV195" s="49" t="str">
        <f>IF(N195="","",'Maquette CGRP indicé'!$H$36)</f>
        <v/>
      </c>
      <c r="BW195" s="49" t="str">
        <f>IF(O195="","",'Maquette CGRP indicé'!$H$37)</f>
        <v/>
      </c>
      <c r="BX195" s="49" t="str">
        <f>IF(P195="","",'Maquette CGRP indicé'!$H$38)</f>
        <v/>
      </c>
      <c r="BY195" s="49" t="str">
        <f>IF(Q195="","",'Maquette CGRP indicé'!$H$39)</f>
        <v/>
      </c>
      <c r="BZ195" s="72"/>
      <c r="CA195" s="72"/>
      <c r="CB195" s="72"/>
      <c r="CC195" s="72"/>
      <c r="CD195" s="73"/>
      <c r="CE195" s="38" t="str">
        <f>IF(C195="","",'Maquette CGRP indicé'!$I$25)</f>
        <v/>
      </c>
      <c r="CF195" s="39" t="str">
        <f>IF(D195="","",'Maquette CGRP indicé'!$I$26)</f>
        <v/>
      </c>
      <c r="CG195" s="39" t="str">
        <f>IF(E195="","",'Maquette CGRP indicé'!$I$27)</f>
        <v/>
      </c>
      <c r="CH195" s="39" t="str">
        <f>IF(F195="","",'Maquette CGRP indicé'!$I$28)</f>
        <v/>
      </c>
      <c r="CI195" s="39" t="str">
        <f>IF(G195="","",'Maquette CGRP indicé'!$I$29)</f>
        <v/>
      </c>
      <c r="CJ195" s="39" t="str">
        <f>IF(H195="","",'Maquette CGRP indicé'!$I$30)</f>
        <v/>
      </c>
      <c r="CK195" s="39" t="str">
        <f>IF(I195="","",'Maquette CGRP indicé'!$I$31)</f>
        <v/>
      </c>
      <c r="CL195" s="39" t="str">
        <f>IF(J195="","",'Maquette CGRP indicé'!$I$32)</f>
        <v/>
      </c>
      <c r="CM195" s="39" t="str">
        <f>IF(K195="","",'Maquette CGRP indicé'!$I$33)</f>
        <v/>
      </c>
      <c r="CN195" s="39" t="str">
        <f>IF(L195="","",'Maquette CGRP indicé'!$I$34)</f>
        <v/>
      </c>
      <c r="CO195" s="39" t="str">
        <f>IF(M195="","",'Maquette CGRP indicé'!$I$35)</f>
        <v/>
      </c>
      <c r="CP195" s="39" t="str">
        <f>IF(N195="","",'Maquette CGRP indicé'!$I$36)</f>
        <v/>
      </c>
      <c r="CQ195" s="39" t="str">
        <f>IF(O195="","",'Maquette CGRP indicé'!$I$37)</f>
        <v/>
      </c>
      <c r="CR195" s="39" t="str">
        <f>IF(P195="","",'Maquette CGRP indicé'!$I$38)</f>
        <v/>
      </c>
      <c r="CS195" s="39" t="str">
        <f>IF(Q195="","",'Maquette CGRP indicé'!$I$39)</f>
        <v/>
      </c>
      <c r="CT195" s="68"/>
      <c r="CU195" s="68"/>
      <c r="CV195" s="68"/>
      <c r="CW195" s="68"/>
      <c r="CX195" s="69"/>
      <c r="CY195" s="1">
        <f t="shared" si="24"/>
        <v>45484</v>
      </c>
      <c r="CZ195" s="1" t="str">
        <f t="shared" si="25"/>
        <v>08/07-21/07</v>
      </c>
      <c r="DA195" s="22" t="str">
        <f t="shared" si="26"/>
        <v/>
      </c>
      <c r="DB195" s="22" t="str">
        <f t="shared" si="27"/>
        <v/>
      </c>
      <c r="DC195" s="29" t="str">
        <f t="shared" si="28"/>
        <v/>
      </c>
      <c r="DD195" s="29" t="str">
        <f t="shared" si="29"/>
        <v/>
      </c>
      <c r="DE195" s="29" t="str">
        <f t="shared" si="30"/>
        <v/>
      </c>
    </row>
    <row r="196" spans="1:109">
      <c r="A196" s="9">
        <f t="shared" si="31"/>
        <v>45485</v>
      </c>
      <c r="B196" s="9" t="str">
        <f>IF(AND(formules!$K$29="sogarantykids",A196&gt;formules!$F$30),"",VLOOKUP(TEXT(A196,"jj/mm"),formules!B:C,2,FALSE))</f>
        <v>08/07-21/07</v>
      </c>
      <c r="C196" s="63" t="str">
        <f>IF(B196="","",IF(AND(A196&gt;'Maquette CGRP indicé'!$C$25-1,A196&lt;'Maquette CGRP indicé'!$D$25+1),"X",""))</f>
        <v/>
      </c>
      <c r="D196" s="63" t="str">
        <f>IF(B196="","",IF(AND(A196&gt;'Maquette CGRP indicé'!$C$26-1,A196&lt;'Maquette CGRP indicé'!$D$26+1),"X",""))</f>
        <v/>
      </c>
      <c r="E196" s="63" t="str">
        <f>IF(B196="","",IF(AND(A196&gt;'Maquette CGRP indicé'!$C$27-1,A196&lt;'Maquette CGRP indicé'!$D$27+1),"X",""))</f>
        <v/>
      </c>
      <c r="F196" s="63" t="str">
        <f>IF(B196="","",IF(AND(A196&gt;'Maquette CGRP indicé'!$C$28-1,A196&lt;'Maquette CGRP indicé'!$D$28+1),"X",""))</f>
        <v/>
      </c>
      <c r="G196" s="63" t="str">
        <f>IF(B196="","",IF(AND(A196&gt;'Maquette CGRP indicé'!$C$29-1,A196&lt;'Maquette CGRP indicé'!$D$29+1),"X",""))</f>
        <v/>
      </c>
      <c r="H196" s="63" t="str">
        <f>IF(B196="","",IF(AND(A196&gt;'Maquette CGRP indicé'!$C$30-1,A196&lt;'Maquette CGRP indicé'!$D$30+1),"X",""))</f>
        <v/>
      </c>
      <c r="I196" s="63" t="str">
        <f>IF(B196="","",IF(AND(A196&gt;'Maquette CGRP indicé'!$C$31-1,A196&lt;'Maquette CGRP indicé'!$D$31+1),"X",""))</f>
        <v/>
      </c>
      <c r="J196" s="63" t="str">
        <f>IF(B196="","",IF(AND(A196&gt;'Maquette CGRP indicé'!$C$32-1,A196&lt;'Maquette CGRP indicé'!$D$32+1),"X",""))</f>
        <v/>
      </c>
      <c r="K196" s="63" t="str">
        <f>IF(B196="","",IF(AND(A196&gt;'Maquette CGRP indicé'!$C$33-1,A196&lt;'Maquette CGRP indicé'!$D$33+1),"X",""))</f>
        <v/>
      </c>
      <c r="L196" s="63" t="str">
        <f>IF(B196="","",IF(AND(A196&gt;'Maquette CGRP indicé'!$C$34-1,A196&lt;'Maquette CGRP indicé'!$D$34+1),"X",""))</f>
        <v/>
      </c>
      <c r="M196" s="63" t="str">
        <f>IF(B196="","",IF(AND(A196&gt;'Maquette CGRP indicé'!$C$35-1,A196&lt;'Maquette CGRP indicé'!$D$35+1),"X",""))</f>
        <v/>
      </c>
      <c r="N196" s="63" t="str">
        <f>IF(B196="","",IF(AND(A196&gt;'Maquette CGRP indicé'!$C$36-1,A196&lt;'Maquette CGRP indicé'!$D$36+1),"X",""))</f>
        <v/>
      </c>
      <c r="O196" s="63" t="str">
        <f>IF(B196="","",IF(AND(A196&gt;'Maquette CGRP indicé'!$C$37-1,A196&lt;'Maquette CGRP indicé'!$D$37+1),"X",""))</f>
        <v/>
      </c>
      <c r="P196" s="63" t="str">
        <f>IF(B196="","",IF(AND(A196&gt;'Maquette CGRP indicé'!$C$38-1,A196&lt;'Maquette CGRP indicé'!$D$38+1),"X",""))</f>
        <v/>
      </c>
      <c r="Q196" s="63" t="str">
        <f>IF(B196="","",IF(AND(A196&gt;'Maquette CGRP indicé'!$C$39-1,A196&lt;'Maquette CGRP indicé'!$D$39+1),"X",""))</f>
        <v/>
      </c>
      <c r="W196" s="41" t="str">
        <f>IF(C196="","",'Maquette CGRP indicé'!$R$25)</f>
        <v/>
      </c>
      <c r="X196" s="42" t="str">
        <f>IF(D196="","",'Maquette CGRP indicé'!$R$26)</f>
        <v/>
      </c>
      <c r="Y196" s="42" t="str">
        <f>IF(E196="","",'Maquette CGRP indicé'!$R$27)</f>
        <v/>
      </c>
      <c r="Z196" s="42" t="str">
        <f>IF(F196="","",'Maquette CGRP indicé'!$R$28)</f>
        <v/>
      </c>
      <c r="AA196" s="42" t="str">
        <f>IF(G196="","",'Maquette CGRP indicé'!$R$29)</f>
        <v/>
      </c>
      <c r="AB196" s="42" t="str">
        <f>IF(H196="","",'Maquette CGRP indicé'!$R$30)</f>
        <v/>
      </c>
      <c r="AC196" s="42" t="str">
        <f>IF(I196="","",'Maquette CGRP indicé'!$R$31)</f>
        <v/>
      </c>
      <c r="AD196" s="42" t="str">
        <f>IF(J196="","",'Maquette CGRP indicé'!$R$32)</f>
        <v/>
      </c>
      <c r="AE196" s="42" t="str">
        <f>IF(K196="","",'Maquette CGRP indicé'!$R$33)</f>
        <v/>
      </c>
      <c r="AF196" s="42" t="str">
        <f>IF(L196="","",'Maquette CGRP indicé'!$R$34)</f>
        <v/>
      </c>
      <c r="AG196" s="42" t="str">
        <f>IF(M196="","",'Maquette CGRP indicé'!$R$35)</f>
        <v/>
      </c>
      <c r="AH196" s="42" t="str">
        <f>IF(N196="","",'Maquette CGRP indicé'!$R$36)</f>
        <v/>
      </c>
      <c r="AI196" s="42" t="str">
        <f>IF(O196="","",'Maquette CGRP indicé'!$R$37)</f>
        <v/>
      </c>
      <c r="AJ196" s="42" t="str">
        <f>IF(P196="","",'Maquette CGRP indicé'!$R$38)</f>
        <v/>
      </c>
      <c r="AK196" s="42" t="str">
        <f>IF(Q196="","",'Maquette CGRP indicé'!$R$39)</f>
        <v/>
      </c>
      <c r="AL196" s="64"/>
      <c r="AM196" s="64"/>
      <c r="AN196" s="64"/>
      <c r="AO196" s="64"/>
      <c r="AP196" s="65"/>
      <c r="AQ196" s="45" t="str">
        <f>IF(C196="","",'Maquette CGRP indicé'!$G$25)</f>
        <v/>
      </c>
      <c r="AR196" s="46" t="str">
        <f>IF(D196="","",'Maquette CGRP indicé'!$G$26)</f>
        <v/>
      </c>
      <c r="AS196" s="46" t="str">
        <f>IF(E196="","",'Maquette CGRP indicé'!$G$27)</f>
        <v/>
      </c>
      <c r="AT196" s="46" t="str">
        <f>IF(F196="","",'Maquette CGRP indicé'!$G$28)</f>
        <v/>
      </c>
      <c r="AU196" s="46" t="str">
        <f>IF(G196="","",'Maquette CGRP indicé'!$G$29)</f>
        <v/>
      </c>
      <c r="AV196" s="46" t="str">
        <f>IF(H196="","",'Maquette CGRP indicé'!$G$30)</f>
        <v/>
      </c>
      <c r="AW196" s="46" t="str">
        <f>IF(I196="","",'Maquette CGRP indicé'!$G$31)</f>
        <v/>
      </c>
      <c r="AX196" s="46" t="str">
        <f>IF(J196="","",'Maquette CGRP indicé'!$G$32)</f>
        <v/>
      </c>
      <c r="AY196" s="46" t="str">
        <f>IF(K196="","",'Maquette CGRP indicé'!$G$33)</f>
        <v/>
      </c>
      <c r="AZ196" s="46" t="str">
        <f>IF(L196="","",'Maquette CGRP indicé'!$G$34)</f>
        <v/>
      </c>
      <c r="BA196" s="46" t="str">
        <f>IF(M196="","",'Maquette CGRP indicé'!$G$35)</f>
        <v/>
      </c>
      <c r="BB196" s="46" t="str">
        <f>IF(N196="","",'Maquette CGRP indicé'!$G$36)</f>
        <v/>
      </c>
      <c r="BC196" s="46" t="str">
        <f>IF(O196="","",'Maquette CGRP indicé'!$G$37)</f>
        <v/>
      </c>
      <c r="BD196" s="46" t="str">
        <f>IF(P196="","",'Maquette CGRP indicé'!$G$38)</f>
        <v/>
      </c>
      <c r="BE196" s="46" t="str">
        <f>IF(Q196="","",'Maquette CGRP indicé'!$G$39)</f>
        <v/>
      </c>
      <c r="BF196" s="68"/>
      <c r="BG196" s="68"/>
      <c r="BH196" s="68"/>
      <c r="BI196" s="68"/>
      <c r="BJ196" s="69"/>
      <c r="BK196" s="48" t="str">
        <f>IF(C196="","",'Maquette CGRP indicé'!$H$25)</f>
        <v/>
      </c>
      <c r="BL196" s="49" t="str">
        <f>IF(D196="","",'Maquette CGRP indicé'!$H$26)</f>
        <v/>
      </c>
      <c r="BM196" s="49" t="str">
        <f>IF(E196="","",'Maquette CGRP indicé'!$H$27)</f>
        <v/>
      </c>
      <c r="BN196" s="49" t="str">
        <f>IF(F196="","",'Maquette CGRP indicé'!$H$28)</f>
        <v/>
      </c>
      <c r="BO196" s="49" t="str">
        <f>IF(G196="","",'Maquette CGRP indicé'!$H$29)</f>
        <v/>
      </c>
      <c r="BP196" s="49" t="str">
        <f>IF(H196="","",'Maquette CGRP indicé'!$H$30)</f>
        <v/>
      </c>
      <c r="BQ196" s="49" t="str">
        <f>IF(I196="","",'Maquette CGRP indicé'!$H$31)</f>
        <v/>
      </c>
      <c r="BR196" s="49" t="str">
        <f>IF(J196="","",'Maquette CGRP indicé'!$H$32)</f>
        <v/>
      </c>
      <c r="BS196" s="49" t="str">
        <f>IF(K196="","",'Maquette CGRP indicé'!$H$33)</f>
        <v/>
      </c>
      <c r="BT196" s="49" t="str">
        <f>IF(L196="","",'Maquette CGRP indicé'!$H$34)</f>
        <v/>
      </c>
      <c r="BU196" s="49" t="str">
        <f>IF(M196="","",'Maquette CGRP indicé'!$H$35)</f>
        <v/>
      </c>
      <c r="BV196" s="49" t="str">
        <f>IF(N196="","",'Maquette CGRP indicé'!$H$36)</f>
        <v/>
      </c>
      <c r="BW196" s="49" t="str">
        <f>IF(O196="","",'Maquette CGRP indicé'!$H$37)</f>
        <v/>
      </c>
      <c r="BX196" s="49" t="str">
        <f>IF(P196="","",'Maquette CGRP indicé'!$H$38)</f>
        <v/>
      </c>
      <c r="BY196" s="49" t="str">
        <f>IF(Q196="","",'Maquette CGRP indicé'!$H$39)</f>
        <v/>
      </c>
      <c r="BZ196" s="72"/>
      <c r="CA196" s="72"/>
      <c r="CB196" s="72"/>
      <c r="CC196" s="72"/>
      <c r="CD196" s="73"/>
      <c r="CE196" s="38" t="str">
        <f>IF(C196="","",'Maquette CGRP indicé'!$I$25)</f>
        <v/>
      </c>
      <c r="CF196" s="39" t="str">
        <f>IF(D196="","",'Maquette CGRP indicé'!$I$26)</f>
        <v/>
      </c>
      <c r="CG196" s="39" t="str">
        <f>IF(E196="","",'Maquette CGRP indicé'!$I$27)</f>
        <v/>
      </c>
      <c r="CH196" s="39" t="str">
        <f>IF(F196="","",'Maquette CGRP indicé'!$I$28)</f>
        <v/>
      </c>
      <c r="CI196" s="39" t="str">
        <f>IF(G196="","",'Maquette CGRP indicé'!$I$29)</f>
        <v/>
      </c>
      <c r="CJ196" s="39" t="str">
        <f>IF(H196="","",'Maquette CGRP indicé'!$I$30)</f>
        <v/>
      </c>
      <c r="CK196" s="39" t="str">
        <f>IF(I196="","",'Maquette CGRP indicé'!$I$31)</f>
        <v/>
      </c>
      <c r="CL196" s="39" t="str">
        <f>IF(J196="","",'Maquette CGRP indicé'!$I$32)</f>
        <v/>
      </c>
      <c r="CM196" s="39" t="str">
        <f>IF(K196="","",'Maquette CGRP indicé'!$I$33)</f>
        <v/>
      </c>
      <c r="CN196" s="39" t="str">
        <f>IF(L196="","",'Maquette CGRP indicé'!$I$34)</f>
        <v/>
      </c>
      <c r="CO196" s="39" t="str">
        <f>IF(M196="","",'Maquette CGRP indicé'!$I$35)</f>
        <v/>
      </c>
      <c r="CP196" s="39" t="str">
        <f>IF(N196="","",'Maquette CGRP indicé'!$I$36)</f>
        <v/>
      </c>
      <c r="CQ196" s="39" t="str">
        <f>IF(O196="","",'Maquette CGRP indicé'!$I$37)</f>
        <v/>
      </c>
      <c r="CR196" s="39" t="str">
        <f>IF(P196="","",'Maquette CGRP indicé'!$I$38)</f>
        <v/>
      </c>
      <c r="CS196" s="39" t="str">
        <f>IF(Q196="","",'Maquette CGRP indicé'!$I$39)</f>
        <v/>
      </c>
      <c r="CT196" s="68"/>
      <c r="CU196" s="68"/>
      <c r="CV196" s="68"/>
      <c r="CW196" s="68"/>
      <c r="CX196" s="69"/>
      <c r="CY196" s="1">
        <f t="shared" ref="CY196:CY259" si="32">A196</f>
        <v>45485</v>
      </c>
      <c r="CZ196" s="1" t="str">
        <f t="shared" ref="CZ196:CZ259" si="33">B196</f>
        <v>08/07-21/07</v>
      </c>
      <c r="DA196" s="22" t="str">
        <f t="shared" ref="DA196:DA259" si="34">IF(COUNTIF(C196:V196,"x")=0,"","x")</f>
        <v/>
      </c>
      <c r="DB196" s="22" t="str">
        <f t="shared" ref="DB196:DB259" si="35">IF(SUM(W196:AP196)=0,"",SUM(W196:AP196))</f>
        <v/>
      </c>
      <c r="DC196" s="29" t="str">
        <f t="shared" ref="DC196:DC259" si="36">IF(SUM(AQ196:BJ196)=0,"",SUM(AQ196:BJ196))</f>
        <v/>
      </c>
      <c r="DD196" s="29" t="str">
        <f t="shared" ref="DD196:DD259" si="37">IF(SUM(BK196:CD196)=0,"",SUM(BK196:CD196))</f>
        <v/>
      </c>
      <c r="DE196" s="29" t="str">
        <f t="shared" ref="DE196:DE259" si="38">IF(SUM(CE196:CX196)=0,"",SUM(CE196:CX196))</f>
        <v/>
      </c>
    </row>
    <row r="197" spans="1:109">
      <c r="A197" s="9">
        <f t="shared" ref="A197:A260" si="39">+A196+1</f>
        <v>45486</v>
      </c>
      <c r="B197" s="9" t="str">
        <f>IF(AND(formules!$K$29="sogarantykids",A197&gt;formules!$F$30),"",VLOOKUP(TEXT(A197,"jj/mm"),formules!B:C,2,FALSE))</f>
        <v>08/07-21/07</v>
      </c>
      <c r="C197" s="63" t="str">
        <f>IF(B197="","",IF(AND(A197&gt;'Maquette CGRP indicé'!$C$25-1,A197&lt;'Maquette CGRP indicé'!$D$25+1),"X",""))</f>
        <v/>
      </c>
      <c r="D197" s="63" t="str">
        <f>IF(B197="","",IF(AND(A197&gt;'Maquette CGRP indicé'!$C$26-1,A197&lt;'Maquette CGRP indicé'!$D$26+1),"X",""))</f>
        <v/>
      </c>
      <c r="E197" s="63" t="str">
        <f>IF(B197="","",IF(AND(A197&gt;'Maquette CGRP indicé'!$C$27-1,A197&lt;'Maquette CGRP indicé'!$D$27+1),"X",""))</f>
        <v/>
      </c>
      <c r="F197" s="63" t="str">
        <f>IF(B197="","",IF(AND(A197&gt;'Maquette CGRP indicé'!$C$28-1,A197&lt;'Maquette CGRP indicé'!$D$28+1),"X",""))</f>
        <v/>
      </c>
      <c r="G197" s="63" t="str">
        <f>IF(B197="","",IF(AND(A197&gt;'Maquette CGRP indicé'!$C$29-1,A197&lt;'Maquette CGRP indicé'!$D$29+1),"X",""))</f>
        <v/>
      </c>
      <c r="H197" s="63" t="str">
        <f>IF(B197="","",IF(AND(A197&gt;'Maquette CGRP indicé'!$C$30-1,A197&lt;'Maquette CGRP indicé'!$D$30+1),"X",""))</f>
        <v/>
      </c>
      <c r="I197" s="63" t="str">
        <f>IF(B197="","",IF(AND(A197&gt;'Maquette CGRP indicé'!$C$31-1,A197&lt;'Maquette CGRP indicé'!$D$31+1),"X",""))</f>
        <v/>
      </c>
      <c r="J197" s="63" t="str">
        <f>IF(B197="","",IF(AND(A197&gt;'Maquette CGRP indicé'!$C$32-1,A197&lt;'Maquette CGRP indicé'!$D$32+1),"X",""))</f>
        <v/>
      </c>
      <c r="K197" s="63" t="str">
        <f>IF(B197="","",IF(AND(A197&gt;'Maquette CGRP indicé'!$C$33-1,A197&lt;'Maquette CGRP indicé'!$D$33+1),"X",""))</f>
        <v/>
      </c>
      <c r="L197" s="63" t="str">
        <f>IF(B197="","",IF(AND(A197&gt;'Maquette CGRP indicé'!$C$34-1,A197&lt;'Maquette CGRP indicé'!$D$34+1),"X",""))</f>
        <v/>
      </c>
      <c r="M197" s="63" t="str">
        <f>IF(B197="","",IF(AND(A197&gt;'Maquette CGRP indicé'!$C$35-1,A197&lt;'Maquette CGRP indicé'!$D$35+1),"X",""))</f>
        <v/>
      </c>
      <c r="N197" s="63" t="str">
        <f>IF(B197="","",IF(AND(A197&gt;'Maquette CGRP indicé'!$C$36-1,A197&lt;'Maquette CGRP indicé'!$D$36+1),"X",""))</f>
        <v/>
      </c>
      <c r="O197" s="63" t="str">
        <f>IF(B197="","",IF(AND(A197&gt;'Maquette CGRP indicé'!$C$37-1,A197&lt;'Maquette CGRP indicé'!$D$37+1),"X",""))</f>
        <v/>
      </c>
      <c r="P197" s="63" t="str">
        <f>IF(B197="","",IF(AND(A197&gt;'Maquette CGRP indicé'!$C$38-1,A197&lt;'Maquette CGRP indicé'!$D$38+1),"X",""))</f>
        <v/>
      </c>
      <c r="Q197" s="63" t="str">
        <f>IF(B197="","",IF(AND(A197&gt;'Maquette CGRP indicé'!$C$39-1,A197&lt;'Maquette CGRP indicé'!$D$39+1),"X",""))</f>
        <v/>
      </c>
      <c r="W197" s="41" t="str">
        <f>IF(C197="","",'Maquette CGRP indicé'!$R$25)</f>
        <v/>
      </c>
      <c r="X197" s="42" t="str">
        <f>IF(D197="","",'Maquette CGRP indicé'!$R$26)</f>
        <v/>
      </c>
      <c r="Y197" s="42" t="str">
        <f>IF(E197="","",'Maquette CGRP indicé'!$R$27)</f>
        <v/>
      </c>
      <c r="Z197" s="42" t="str">
        <f>IF(F197="","",'Maquette CGRP indicé'!$R$28)</f>
        <v/>
      </c>
      <c r="AA197" s="42" t="str">
        <f>IF(G197="","",'Maquette CGRP indicé'!$R$29)</f>
        <v/>
      </c>
      <c r="AB197" s="42" t="str">
        <f>IF(H197="","",'Maquette CGRP indicé'!$R$30)</f>
        <v/>
      </c>
      <c r="AC197" s="42" t="str">
        <f>IF(I197="","",'Maquette CGRP indicé'!$R$31)</f>
        <v/>
      </c>
      <c r="AD197" s="42" t="str">
        <f>IF(J197="","",'Maquette CGRP indicé'!$R$32)</f>
        <v/>
      </c>
      <c r="AE197" s="42" t="str">
        <f>IF(K197="","",'Maquette CGRP indicé'!$R$33)</f>
        <v/>
      </c>
      <c r="AF197" s="42" t="str">
        <f>IF(L197="","",'Maquette CGRP indicé'!$R$34)</f>
        <v/>
      </c>
      <c r="AG197" s="42" t="str">
        <f>IF(M197="","",'Maquette CGRP indicé'!$R$35)</f>
        <v/>
      </c>
      <c r="AH197" s="42" t="str">
        <f>IF(N197="","",'Maquette CGRP indicé'!$R$36)</f>
        <v/>
      </c>
      <c r="AI197" s="42" t="str">
        <f>IF(O197="","",'Maquette CGRP indicé'!$R$37)</f>
        <v/>
      </c>
      <c r="AJ197" s="42" t="str">
        <f>IF(P197="","",'Maquette CGRP indicé'!$R$38)</f>
        <v/>
      </c>
      <c r="AK197" s="42" t="str">
        <f>IF(Q197="","",'Maquette CGRP indicé'!$R$39)</f>
        <v/>
      </c>
      <c r="AL197" s="64"/>
      <c r="AM197" s="64"/>
      <c r="AN197" s="64"/>
      <c r="AO197" s="64"/>
      <c r="AP197" s="65"/>
      <c r="AQ197" s="45" t="str">
        <f>IF(C197="","",'Maquette CGRP indicé'!$G$25)</f>
        <v/>
      </c>
      <c r="AR197" s="46" t="str">
        <f>IF(D197="","",'Maquette CGRP indicé'!$G$26)</f>
        <v/>
      </c>
      <c r="AS197" s="46" t="str">
        <f>IF(E197="","",'Maquette CGRP indicé'!$G$27)</f>
        <v/>
      </c>
      <c r="AT197" s="46" t="str">
        <f>IF(F197="","",'Maquette CGRP indicé'!$G$28)</f>
        <v/>
      </c>
      <c r="AU197" s="46" t="str">
        <f>IF(G197="","",'Maquette CGRP indicé'!$G$29)</f>
        <v/>
      </c>
      <c r="AV197" s="46" t="str">
        <f>IF(H197="","",'Maquette CGRP indicé'!$G$30)</f>
        <v/>
      </c>
      <c r="AW197" s="46" t="str">
        <f>IF(I197="","",'Maquette CGRP indicé'!$G$31)</f>
        <v/>
      </c>
      <c r="AX197" s="46" t="str">
        <f>IF(J197="","",'Maquette CGRP indicé'!$G$32)</f>
        <v/>
      </c>
      <c r="AY197" s="46" t="str">
        <f>IF(K197="","",'Maquette CGRP indicé'!$G$33)</f>
        <v/>
      </c>
      <c r="AZ197" s="46" t="str">
        <f>IF(L197="","",'Maquette CGRP indicé'!$G$34)</f>
        <v/>
      </c>
      <c r="BA197" s="46" t="str">
        <f>IF(M197="","",'Maquette CGRP indicé'!$G$35)</f>
        <v/>
      </c>
      <c r="BB197" s="46" t="str">
        <f>IF(N197="","",'Maquette CGRP indicé'!$G$36)</f>
        <v/>
      </c>
      <c r="BC197" s="46" t="str">
        <f>IF(O197="","",'Maquette CGRP indicé'!$G$37)</f>
        <v/>
      </c>
      <c r="BD197" s="46" t="str">
        <f>IF(P197="","",'Maquette CGRP indicé'!$G$38)</f>
        <v/>
      </c>
      <c r="BE197" s="46" t="str">
        <f>IF(Q197="","",'Maquette CGRP indicé'!$G$39)</f>
        <v/>
      </c>
      <c r="BF197" s="68"/>
      <c r="BG197" s="68"/>
      <c r="BH197" s="68"/>
      <c r="BI197" s="68"/>
      <c r="BJ197" s="69"/>
      <c r="BK197" s="48" t="str">
        <f>IF(C197="","",'Maquette CGRP indicé'!$H$25)</f>
        <v/>
      </c>
      <c r="BL197" s="49" t="str">
        <f>IF(D197="","",'Maquette CGRP indicé'!$H$26)</f>
        <v/>
      </c>
      <c r="BM197" s="49" t="str">
        <f>IF(E197="","",'Maquette CGRP indicé'!$H$27)</f>
        <v/>
      </c>
      <c r="BN197" s="49" t="str">
        <f>IF(F197="","",'Maquette CGRP indicé'!$H$28)</f>
        <v/>
      </c>
      <c r="BO197" s="49" t="str">
        <f>IF(G197="","",'Maquette CGRP indicé'!$H$29)</f>
        <v/>
      </c>
      <c r="BP197" s="49" t="str">
        <f>IF(H197="","",'Maquette CGRP indicé'!$H$30)</f>
        <v/>
      </c>
      <c r="BQ197" s="49" t="str">
        <f>IF(I197="","",'Maquette CGRP indicé'!$H$31)</f>
        <v/>
      </c>
      <c r="BR197" s="49" t="str">
        <f>IF(J197="","",'Maquette CGRP indicé'!$H$32)</f>
        <v/>
      </c>
      <c r="BS197" s="49" t="str">
        <f>IF(K197="","",'Maquette CGRP indicé'!$H$33)</f>
        <v/>
      </c>
      <c r="BT197" s="49" t="str">
        <f>IF(L197="","",'Maquette CGRP indicé'!$H$34)</f>
        <v/>
      </c>
      <c r="BU197" s="49" t="str">
        <f>IF(M197="","",'Maquette CGRP indicé'!$H$35)</f>
        <v/>
      </c>
      <c r="BV197" s="49" t="str">
        <f>IF(N197="","",'Maquette CGRP indicé'!$H$36)</f>
        <v/>
      </c>
      <c r="BW197" s="49" t="str">
        <f>IF(O197="","",'Maquette CGRP indicé'!$H$37)</f>
        <v/>
      </c>
      <c r="BX197" s="49" t="str">
        <f>IF(P197="","",'Maquette CGRP indicé'!$H$38)</f>
        <v/>
      </c>
      <c r="BY197" s="49" t="str">
        <f>IF(Q197="","",'Maquette CGRP indicé'!$H$39)</f>
        <v/>
      </c>
      <c r="BZ197" s="72"/>
      <c r="CA197" s="72"/>
      <c r="CB197" s="72"/>
      <c r="CC197" s="72"/>
      <c r="CD197" s="73"/>
      <c r="CE197" s="38" t="str">
        <f>IF(C197="","",'Maquette CGRP indicé'!$I$25)</f>
        <v/>
      </c>
      <c r="CF197" s="39" t="str">
        <f>IF(D197="","",'Maquette CGRP indicé'!$I$26)</f>
        <v/>
      </c>
      <c r="CG197" s="39" t="str">
        <f>IF(E197="","",'Maquette CGRP indicé'!$I$27)</f>
        <v/>
      </c>
      <c r="CH197" s="39" t="str">
        <f>IF(F197="","",'Maquette CGRP indicé'!$I$28)</f>
        <v/>
      </c>
      <c r="CI197" s="39" t="str">
        <f>IF(G197="","",'Maquette CGRP indicé'!$I$29)</f>
        <v/>
      </c>
      <c r="CJ197" s="39" t="str">
        <f>IF(H197="","",'Maquette CGRP indicé'!$I$30)</f>
        <v/>
      </c>
      <c r="CK197" s="39" t="str">
        <f>IF(I197="","",'Maquette CGRP indicé'!$I$31)</f>
        <v/>
      </c>
      <c r="CL197" s="39" t="str">
        <f>IF(J197="","",'Maquette CGRP indicé'!$I$32)</f>
        <v/>
      </c>
      <c r="CM197" s="39" t="str">
        <f>IF(K197="","",'Maquette CGRP indicé'!$I$33)</f>
        <v/>
      </c>
      <c r="CN197" s="39" t="str">
        <f>IF(L197="","",'Maquette CGRP indicé'!$I$34)</f>
        <v/>
      </c>
      <c r="CO197" s="39" t="str">
        <f>IF(M197="","",'Maquette CGRP indicé'!$I$35)</f>
        <v/>
      </c>
      <c r="CP197" s="39" t="str">
        <f>IF(N197="","",'Maquette CGRP indicé'!$I$36)</f>
        <v/>
      </c>
      <c r="CQ197" s="39" t="str">
        <f>IF(O197="","",'Maquette CGRP indicé'!$I$37)</f>
        <v/>
      </c>
      <c r="CR197" s="39" t="str">
        <f>IF(P197="","",'Maquette CGRP indicé'!$I$38)</f>
        <v/>
      </c>
      <c r="CS197" s="39" t="str">
        <f>IF(Q197="","",'Maquette CGRP indicé'!$I$39)</f>
        <v/>
      </c>
      <c r="CT197" s="68"/>
      <c r="CU197" s="68"/>
      <c r="CV197" s="68"/>
      <c r="CW197" s="68"/>
      <c r="CX197" s="69"/>
      <c r="CY197" s="1">
        <f t="shared" si="32"/>
        <v>45486</v>
      </c>
      <c r="CZ197" s="1" t="str">
        <f t="shared" si="33"/>
        <v>08/07-21/07</v>
      </c>
      <c r="DA197" s="22" t="str">
        <f t="shared" si="34"/>
        <v/>
      </c>
      <c r="DB197" s="22" t="str">
        <f t="shared" si="35"/>
        <v/>
      </c>
      <c r="DC197" s="29" t="str">
        <f t="shared" si="36"/>
        <v/>
      </c>
      <c r="DD197" s="29" t="str">
        <f t="shared" si="37"/>
        <v/>
      </c>
      <c r="DE197" s="29" t="str">
        <f t="shared" si="38"/>
        <v/>
      </c>
    </row>
    <row r="198" spans="1:109">
      <c r="A198" s="9">
        <f t="shared" si="39"/>
        <v>45487</v>
      </c>
      <c r="B198" s="9" t="str">
        <f>IF(AND(formules!$K$29="sogarantykids",A198&gt;formules!$F$30),"",VLOOKUP(TEXT(A198,"jj/mm"),formules!B:C,2,FALSE))</f>
        <v>08/07-21/07</v>
      </c>
      <c r="C198" s="63" t="str">
        <f>IF(B198="","",IF(AND(A198&gt;'Maquette CGRP indicé'!$C$25-1,A198&lt;'Maquette CGRP indicé'!$D$25+1),"X",""))</f>
        <v/>
      </c>
      <c r="D198" s="63" t="str">
        <f>IF(B198="","",IF(AND(A198&gt;'Maquette CGRP indicé'!$C$26-1,A198&lt;'Maquette CGRP indicé'!$D$26+1),"X",""))</f>
        <v/>
      </c>
      <c r="E198" s="63" t="str">
        <f>IF(B198="","",IF(AND(A198&gt;'Maquette CGRP indicé'!$C$27-1,A198&lt;'Maquette CGRP indicé'!$D$27+1),"X",""))</f>
        <v/>
      </c>
      <c r="F198" s="63" t="str">
        <f>IF(B198="","",IF(AND(A198&gt;'Maquette CGRP indicé'!$C$28-1,A198&lt;'Maquette CGRP indicé'!$D$28+1),"X",""))</f>
        <v/>
      </c>
      <c r="G198" s="63" t="str">
        <f>IF(B198="","",IF(AND(A198&gt;'Maquette CGRP indicé'!$C$29-1,A198&lt;'Maquette CGRP indicé'!$D$29+1),"X",""))</f>
        <v/>
      </c>
      <c r="H198" s="63" t="str">
        <f>IF(B198="","",IF(AND(A198&gt;'Maquette CGRP indicé'!$C$30-1,A198&lt;'Maquette CGRP indicé'!$D$30+1),"X",""))</f>
        <v/>
      </c>
      <c r="I198" s="63" t="str">
        <f>IF(B198="","",IF(AND(A198&gt;'Maquette CGRP indicé'!$C$31-1,A198&lt;'Maquette CGRP indicé'!$D$31+1),"X",""))</f>
        <v/>
      </c>
      <c r="J198" s="63" t="str">
        <f>IF(B198="","",IF(AND(A198&gt;'Maquette CGRP indicé'!$C$32-1,A198&lt;'Maquette CGRP indicé'!$D$32+1),"X",""))</f>
        <v/>
      </c>
      <c r="K198" s="63" t="str">
        <f>IF(B198="","",IF(AND(A198&gt;'Maquette CGRP indicé'!$C$33-1,A198&lt;'Maquette CGRP indicé'!$D$33+1),"X",""))</f>
        <v/>
      </c>
      <c r="L198" s="63" t="str">
        <f>IF(B198="","",IF(AND(A198&gt;'Maquette CGRP indicé'!$C$34-1,A198&lt;'Maquette CGRP indicé'!$D$34+1),"X",""))</f>
        <v/>
      </c>
      <c r="M198" s="63" t="str">
        <f>IF(B198="","",IF(AND(A198&gt;'Maquette CGRP indicé'!$C$35-1,A198&lt;'Maquette CGRP indicé'!$D$35+1),"X",""))</f>
        <v/>
      </c>
      <c r="N198" s="63" t="str">
        <f>IF(B198="","",IF(AND(A198&gt;'Maquette CGRP indicé'!$C$36-1,A198&lt;'Maquette CGRP indicé'!$D$36+1),"X",""))</f>
        <v/>
      </c>
      <c r="O198" s="63" t="str">
        <f>IF(B198="","",IF(AND(A198&gt;'Maquette CGRP indicé'!$C$37-1,A198&lt;'Maquette CGRP indicé'!$D$37+1),"X",""))</f>
        <v/>
      </c>
      <c r="P198" s="63" t="str">
        <f>IF(B198="","",IF(AND(A198&gt;'Maquette CGRP indicé'!$C$38-1,A198&lt;'Maquette CGRP indicé'!$D$38+1),"X",""))</f>
        <v/>
      </c>
      <c r="Q198" s="63" t="str">
        <f>IF(B198="","",IF(AND(A198&gt;'Maquette CGRP indicé'!$C$39-1,A198&lt;'Maquette CGRP indicé'!$D$39+1),"X",""))</f>
        <v/>
      </c>
      <c r="W198" s="41" t="str">
        <f>IF(C198="","",'Maquette CGRP indicé'!$R$25)</f>
        <v/>
      </c>
      <c r="X198" s="42" t="str">
        <f>IF(D198="","",'Maquette CGRP indicé'!$R$26)</f>
        <v/>
      </c>
      <c r="Y198" s="42" t="str">
        <f>IF(E198="","",'Maquette CGRP indicé'!$R$27)</f>
        <v/>
      </c>
      <c r="Z198" s="42" t="str">
        <f>IF(F198="","",'Maquette CGRP indicé'!$R$28)</f>
        <v/>
      </c>
      <c r="AA198" s="42" t="str">
        <f>IF(G198="","",'Maquette CGRP indicé'!$R$29)</f>
        <v/>
      </c>
      <c r="AB198" s="42" t="str">
        <f>IF(H198="","",'Maquette CGRP indicé'!$R$30)</f>
        <v/>
      </c>
      <c r="AC198" s="42" t="str">
        <f>IF(I198="","",'Maquette CGRP indicé'!$R$31)</f>
        <v/>
      </c>
      <c r="AD198" s="42" t="str">
        <f>IF(J198="","",'Maquette CGRP indicé'!$R$32)</f>
        <v/>
      </c>
      <c r="AE198" s="42" t="str">
        <f>IF(K198="","",'Maquette CGRP indicé'!$R$33)</f>
        <v/>
      </c>
      <c r="AF198" s="42" t="str">
        <f>IF(L198="","",'Maquette CGRP indicé'!$R$34)</f>
        <v/>
      </c>
      <c r="AG198" s="42" t="str">
        <f>IF(M198="","",'Maquette CGRP indicé'!$R$35)</f>
        <v/>
      </c>
      <c r="AH198" s="42" t="str">
        <f>IF(N198="","",'Maquette CGRP indicé'!$R$36)</f>
        <v/>
      </c>
      <c r="AI198" s="42" t="str">
        <f>IF(O198="","",'Maquette CGRP indicé'!$R$37)</f>
        <v/>
      </c>
      <c r="AJ198" s="42" t="str">
        <f>IF(P198="","",'Maquette CGRP indicé'!$R$38)</f>
        <v/>
      </c>
      <c r="AK198" s="42" t="str">
        <f>IF(Q198="","",'Maquette CGRP indicé'!$R$39)</f>
        <v/>
      </c>
      <c r="AL198" s="64"/>
      <c r="AM198" s="64"/>
      <c r="AN198" s="64"/>
      <c r="AO198" s="64"/>
      <c r="AP198" s="65"/>
      <c r="AQ198" s="45" t="str">
        <f>IF(C198="","",'Maquette CGRP indicé'!$G$25)</f>
        <v/>
      </c>
      <c r="AR198" s="46" t="str">
        <f>IF(D198="","",'Maquette CGRP indicé'!$G$26)</f>
        <v/>
      </c>
      <c r="AS198" s="46" t="str">
        <f>IF(E198="","",'Maquette CGRP indicé'!$G$27)</f>
        <v/>
      </c>
      <c r="AT198" s="46" t="str">
        <f>IF(F198="","",'Maquette CGRP indicé'!$G$28)</f>
        <v/>
      </c>
      <c r="AU198" s="46" t="str">
        <f>IF(G198="","",'Maquette CGRP indicé'!$G$29)</f>
        <v/>
      </c>
      <c r="AV198" s="46" t="str">
        <f>IF(H198="","",'Maquette CGRP indicé'!$G$30)</f>
        <v/>
      </c>
      <c r="AW198" s="46" t="str">
        <f>IF(I198="","",'Maquette CGRP indicé'!$G$31)</f>
        <v/>
      </c>
      <c r="AX198" s="46" t="str">
        <f>IF(J198="","",'Maquette CGRP indicé'!$G$32)</f>
        <v/>
      </c>
      <c r="AY198" s="46" t="str">
        <f>IF(K198="","",'Maquette CGRP indicé'!$G$33)</f>
        <v/>
      </c>
      <c r="AZ198" s="46" t="str">
        <f>IF(L198="","",'Maquette CGRP indicé'!$G$34)</f>
        <v/>
      </c>
      <c r="BA198" s="46" t="str">
        <f>IF(M198="","",'Maquette CGRP indicé'!$G$35)</f>
        <v/>
      </c>
      <c r="BB198" s="46" t="str">
        <f>IF(N198="","",'Maquette CGRP indicé'!$G$36)</f>
        <v/>
      </c>
      <c r="BC198" s="46" t="str">
        <f>IF(O198="","",'Maquette CGRP indicé'!$G$37)</f>
        <v/>
      </c>
      <c r="BD198" s="46" t="str">
        <f>IF(P198="","",'Maquette CGRP indicé'!$G$38)</f>
        <v/>
      </c>
      <c r="BE198" s="46" t="str">
        <f>IF(Q198="","",'Maquette CGRP indicé'!$G$39)</f>
        <v/>
      </c>
      <c r="BF198" s="68"/>
      <c r="BG198" s="68"/>
      <c r="BH198" s="68"/>
      <c r="BI198" s="68"/>
      <c r="BJ198" s="69"/>
      <c r="BK198" s="48" t="str">
        <f>IF(C198="","",'Maquette CGRP indicé'!$H$25)</f>
        <v/>
      </c>
      <c r="BL198" s="49" t="str">
        <f>IF(D198="","",'Maquette CGRP indicé'!$H$26)</f>
        <v/>
      </c>
      <c r="BM198" s="49" t="str">
        <f>IF(E198="","",'Maquette CGRP indicé'!$H$27)</f>
        <v/>
      </c>
      <c r="BN198" s="49" t="str">
        <f>IF(F198="","",'Maquette CGRP indicé'!$H$28)</f>
        <v/>
      </c>
      <c r="BO198" s="49" t="str">
        <f>IF(G198="","",'Maquette CGRP indicé'!$H$29)</f>
        <v/>
      </c>
      <c r="BP198" s="49" t="str">
        <f>IF(H198="","",'Maquette CGRP indicé'!$H$30)</f>
        <v/>
      </c>
      <c r="BQ198" s="49" t="str">
        <f>IF(I198="","",'Maquette CGRP indicé'!$H$31)</f>
        <v/>
      </c>
      <c r="BR198" s="49" t="str">
        <f>IF(J198="","",'Maquette CGRP indicé'!$H$32)</f>
        <v/>
      </c>
      <c r="BS198" s="49" t="str">
        <f>IF(K198="","",'Maquette CGRP indicé'!$H$33)</f>
        <v/>
      </c>
      <c r="BT198" s="49" t="str">
        <f>IF(L198="","",'Maquette CGRP indicé'!$H$34)</f>
        <v/>
      </c>
      <c r="BU198" s="49" t="str">
        <f>IF(M198="","",'Maquette CGRP indicé'!$H$35)</f>
        <v/>
      </c>
      <c r="BV198" s="49" t="str">
        <f>IF(N198="","",'Maquette CGRP indicé'!$H$36)</f>
        <v/>
      </c>
      <c r="BW198" s="49" t="str">
        <f>IF(O198="","",'Maquette CGRP indicé'!$H$37)</f>
        <v/>
      </c>
      <c r="BX198" s="49" t="str">
        <f>IF(P198="","",'Maquette CGRP indicé'!$H$38)</f>
        <v/>
      </c>
      <c r="BY198" s="49" t="str">
        <f>IF(Q198="","",'Maquette CGRP indicé'!$H$39)</f>
        <v/>
      </c>
      <c r="BZ198" s="72"/>
      <c r="CA198" s="72"/>
      <c r="CB198" s="72"/>
      <c r="CC198" s="72"/>
      <c r="CD198" s="73"/>
      <c r="CE198" s="38" t="str">
        <f>IF(C198="","",'Maquette CGRP indicé'!$I$25)</f>
        <v/>
      </c>
      <c r="CF198" s="39" t="str">
        <f>IF(D198="","",'Maquette CGRP indicé'!$I$26)</f>
        <v/>
      </c>
      <c r="CG198" s="39" t="str">
        <f>IF(E198="","",'Maquette CGRP indicé'!$I$27)</f>
        <v/>
      </c>
      <c r="CH198" s="39" t="str">
        <f>IF(F198="","",'Maquette CGRP indicé'!$I$28)</f>
        <v/>
      </c>
      <c r="CI198" s="39" t="str">
        <f>IF(G198="","",'Maquette CGRP indicé'!$I$29)</f>
        <v/>
      </c>
      <c r="CJ198" s="39" t="str">
        <f>IF(H198="","",'Maquette CGRP indicé'!$I$30)</f>
        <v/>
      </c>
      <c r="CK198" s="39" t="str">
        <f>IF(I198="","",'Maquette CGRP indicé'!$I$31)</f>
        <v/>
      </c>
      <c r="CL198" s="39" t="str">
        <f>IF(J198="","",'Maquette CGRP indicé'!$I$32)</f>
        <v/>
      </c>
      <c r="CM198" s="39" t="str">
        <f>IF(K198="","",'Maquette CGRP indicé'!$I$33)</f>
        <v/>
      </c>
      <c r="CN198" s="39" t="str">
        <f>IF(L198="","",'Maquette CGRP indicé'!$I$34)</f>
        <v/>
      </c>
      <c r="CO198" s="39" t="str">
        <f>IF(M198="","",'Maquette CGRP indicé'!$I$35)</f>
        <v/>
      </c>
      <c r="CP198" s="39" t="str">
        <f>IF(N198="","",'Maquette CGRP indicé'!$I$36)</f>
        <v/>
      </c>
      <c r="CQ198" s="39" t="str">
        <f>IF(O198="","",'Maquette CGRP indicé'!$I$37)</f>
        <v/>
      </c>
      <c r="CR198" s="39" t="str">
        <f>IF(P198="","",'Maquette CGRP indicé'!$I$38)</f>
        <v/>
      </c>
      <c r="CS198" s="39" t="str">
        <f>IF(Q198="","",'Maquette CGRP indicé'!$I$39)</f>
        <v/>
      </c>
      <c r="CT198" s="68"/>
      <c r="CU198" s="68"/>
      <c r="CV198" s="68"/>
      <c r="CW198" s="68"/>
      <c r="CX198" s="69"/>
      <c r="CY198" s="1">
        <f t="shared" si="32"/>
        <v>45487</v>
      </c>
      <c r="CZ198" s="1" t="str">
        <f t="shared" si="33"/>
        <v>08/07-21/07</v>
      </c>
      <c r="DA198" s="22" t="str">
        <f t="shared" si="34"/>
        <v/>
      </c>
      <c r="DB198" s="22" t="str">
        <f t="shared" si="35"/>
        <v/>
      </c>
      <c r="DC198" s="29" t="str">
        <f t="shared" si="36"/>
        <v/>
      </c>
      <c r="DD198" s="29" t="str">
        <f t="shared" si="37"/>
        <v/>
      </c>
      <c r="DE198" s="29" t="str">
        <f t="shared" si="38"/>
        <v/>
      </c>
    </row>
    <row r="199" spans="1:109">
      <c r="A199" s="9">
        <f t="shared" si="39"/>
        <v>45488</v>
      </c>
      <c r="B199" s="9" t="str">
        <f>IF(AND(formules!$K$29="sogarantykids",A199&gt;formules!$F$30),"",VLOOKUP(TEXT(A199,"jj/mm"),formules!B:C,2,FALSE))</f>
        <v>08/07-21/07</v>
      </c>
      <c r="C199" s="63" t="str">
        <f>IF(B199="","",IF(AND(A199&gt;'Maquette CGRP indicé'!$C$25-1,A199&lt;'Maquette CGRP indicé'!$D$25+1),"X",""))</f>
        <v/>
      </c>
      <c r="D199" s="63" t="str">
        <f>IF(B199="","",IF(AND(A199&gt;'Maquette CGRP indicé'!$C$26-1,A199&lt;'Maquette CGRP indicé'!$D$26+1),"X",""))</f>
        <v/>
      </c>
      <c r="E199" s="63" t="str">
        <f>IF(B199="","",IF(AND(A199&gt;'Maquette CGRP indicé'!$C$27-1,A199&lt;'Maquette CGRP indicé'!$D$27+1),"X",""))</f>
        <v/>
      </c>
      <c r="F199" s="63" t="str">
        <f>IF(B199="","",IF(AND(A199&gt;'Maquette CGRP indicé'!$C$28-1,A199&lt;'Maquette CGRP indicé'!$D$28+1),"X",""))</f>
        <v/>
      </c>
      <c r="G199" s="63" t="str">
        <f>IF(B199="","",IF(AND(A199&gt;'Maquette CGRP indicé'!$C$29-1,A199&lt;'Maquette CGRP indicé'!$D$29+1),"X",""))</f>
        <v/>
      </c>
      <c r="H199" s="63" t="str">
        <f>IF(B199="","",IF(AND(A199&gt;'Maquette CGRP indicé'!$C$30-1,A199&lt;'Maquette CGRP indicé'!$D$30+1),"X",""))</f>
        <v/>
      </c>
      <c r="I199" s="63" t="str">
        <f>IF(B199="","",IF(AND(A199&gt;'Maquette CGRP indicé'!$C$31-1,A199&lt;'Maquette CGRP indicé'!$D$31+1),"X",""))</f>
        <v/>
      </c>
      <c r="J199" s="63" t="str">
        <f>IF(B199="","",IF(AND(A199&gt;'Maquette CGRP indicé'!$C$32-1,A199&lt;'Maquette CGRP indicé'!$D$32+1),"X",""))</f>
        <v/>
      </c>
      <c r="K199" s="63" t="str">
        <f>IF(B199="","",IF(AND(A199&gt;'Maquette CGRP indicé'!$C$33-1,A199&lt;'Maquette CGRP indicé'!$D$33+1),"X",""))</f>
        <v/>
      </c>
      <c r="L199" s="63" t="str">
        <f>IF(B199="","",IF(AND(A199&gt;'Maquette CGRP indicé'!$C$34-1,A199&lt;'Maquette CGRP indicé'!$D$34+1),"X",""))</f>
        <v/>
      </c>
      <c r="M199" s="63" t="str">
        <f>IF(B199="","",IF(AND(A199&gt;'Maquette CGRP indicé'!$C$35-1,A199&lt;'Maquette CGRP indicé'!$D$35+1),"X",""))</f>
        <v/>
      </c>
      <c r="N199" s="63" t="str">
        <f>IF(B199="","",IF(AND(A199&gt;'Maquette CGRP indicé'!$C$36-1,A199&lt;'Maquette CGRP indicé'!$D$36+1),"X",""))</f>
        <v/>
      </c>
      <c r="O199" s="63" t="str">
        <f>IF(B199="","",IF(AND(A199&gt;'Maquette CGRP indicé'!$C$37-1,A199&lt;'Maquette CGRP indicé'!$D$37+1),"X",""))</f>
        <v/>
      </c>
      <c r="P199" s="63" t="str">
        <f>IF(B199="","",IF(AND(A199&gt;'Maquette CGRP indicé'!$C$38-1,A199&lt;'Maquette CGRP indicé'!$D$38+1),"X",""))</f>
        <v/>
      </c>
      <c r="Q199" s="63" t="str">
        <f>IF(B199="","",IF(AND(A199&gt;'Maquette CGRP indicé'!$C$39-1,A199&lt;'Maquette CGRP indicé'!$D$39+1),"X",""))</f>
        <v/>
      </c>
      <c r="W199" s="41" t="str">
        <f>IF(C199="","",'Maquette CGRP indicé'!$R$25)</f>
        <v/>
      </c>
      <c r="X199" s="42" t="str">
        <f>IF(D199="","",'Maquette CGRP indicé'!$R$26)</f>
        <v/>
      </c>
      <c r="Y199" s="42" t="str">
        <f>IF(E199="","",'Maquette CGRP indicé'!$R$27)</f>
        <v/>
      </c>
      <c r="Z199" s="42" t="str">
        <f>IF(F199="","",'Maquette CGRP indicé'!$R$28)</f>
        <v/>
      </c>
      <c r="AA199" s="42" t="str">
        <f>IF(G199="","",'Maquette CGRP indicé'!$R$29)</f>
        <v/>
      </c>
      <c r="AB199" s="42" t="str">
        <f>IF(H199="","",'Maquette CGRP indicé'!$R$30)</f>
        <v/>
      </c>
      <c r="AC199" s="42" t="str">
        <f>IF(I199="","",'Maquette CGRP indicé'!$R$31)</f>
        <v/>
      </c>
      <c r="AD199" s="42" t="str">
        <f>IF(J199="","",'Maquette CGRP indicé'!$R$32)</f>
        <v/>
      </c>
      <c r="AE199" s="42" t="str">
        <f>IF(K199="","",'Maquette CGRP indicé'!$R$33)</f>
        <v/>
      </c>
      <c r="AF199" s="42" t="str">
        <f>IF(L199="","",'Maquette CGRP indicé'!$R$34)</f>
        <v/>
      </c>
      <c r="AG199" s="42" t="str">
        <f>IF(M199="","",'Maquette CGRP indicé'!$R$35)</f>
        <v/>
      </c>
      <c r="AH199" s="42" t="str">
        <f>IF(N199="","",'Maquette CGRP indicé'!$R$36)</f>
        <v/>
      </c>
      <c r="AI199" s="42" t="str">
        <f>IF(O199="","",'Maquette CGRP indicé'!$R$37)</f>
        <v/>
      </c>
      <c r="AJ199" s="42" t="str">
        <f>IF(P199="","",'Maquette CGRP indicé'!$R$38)</f>
        <v/>
      </c>
      <c r="AK199" s="42" t="str">
        <f>IF(Q199="","",'Maquette CGRP indicé'!$R$39)</f>
        <v/>
      </c>
      <c r="AL199" s="64"/>
      <c r="AM199" s="64"/>
      <c r="AN199" s="64"/>
      <c r="AO199" s="64"/>
      <c r="AP199" s="65"/>
      <c r="AQ199" s="45" t="str">
        <f>IF(C199="","",'Maquette CGRP indicé'!$G$25)</f>
        <v/>
      </c>
      <c r="AR199" s="46" t="str">
        <f>IF(D199="","",'Maquette CGRP indicé'!$G$26)</f>
        <v/>
      </c>
      <c r="AS199" s="46" t="str">
        <f>IF(E199="","",'Maquette CGRP indicé'!$G$27)</f>
        <v/>
      </c>
      <c r="AT199" s="46" t="str">
        <f>IF(F199="","",'Maquette CGRP indicé'!$G$28)</f>
        <v/>
      </c>
      <c r="AU199" s="46" t="str">
        <f>IF(G199="","",'Maquette CGRP indicé'!$G$29)</f>
        <v/>
      </c>
      <c r="AV199" s="46" t="str">
        <f>IF(H199="","",'Maquette CGRP indicé'!$G$30)</f>
        <v/>
      </c>
      <c r="AW199" s="46" t="str">
        <f>IF(I199="","",'Maquette CGRP indicé'!$G$31)</f>
        <v/>
      </c>
      <c r="AX199" s="46" t="str">
        <f>IF(J199="","",'Maquette CGRP indicé'!$G$32)</f>
        <v/>
      </c>
      <c r="AY199" s="46" t="str">
        <f>IF(K199="","",'Maquette CGRP indicé'!$G$33)</f>
        <v/>
      </c>
      <c r="AZ199" s="46" t="str">
        <f>IF(L199="","",'Maquette CGRP indicé'!$G$34)</f>
        <v/>
      </c>
      <c r="BA199" s="46" t="str">
        <f>IF(M199="","",'Maquette CGRP indicé'!$G$35)</f>
        <v/>
      </c>
      <c r="BB199" s="46" t="str">
        <f>IF(N199="","",'Maquette CGRP indicé'!$G$36)</f>
        <v/>
      </c>
      <c r="BC199" s="46" t="str">
        <f>IF(O199="","",'Maquette CGRP indicé'!$G$37)</f>
        <v/>
      </c>
      <c r="BD199" s="46" t="str">
        <f>IF(P199="","",'Maquette CGRP indicé'!$G$38)</f>
        <v/>
      </c>
      <c r="BE199" s="46" t="str">
        <f>IF(Q199="","",'Maquette CGRP indicé'!$G$39)</f>
        <v/>
      </c>
      <c r="BF199" s="68"/>
      <c r="BG199" s="68"/>
      <c r="BH199" s="68"/>
      <c r="BI199" s="68"/>
      <c r="BJ199" s="69"/>
      <c r="BK199" s="48" t="str">
        <f>IF(C199="","",'Maquette CGRP indicé'!$H$25)</f>
        <v/>
      </c>
      <c r="BL199" s="49" t="str">
        <f>IF(D199="","",'Maquette CGRP indicé'!$H$26)</f>
        <v/>
      </c>
      <c r="BM199" s="49" t="str">
        <f>IF(E199="","",'Maquette CGRP indicé'!$H$27)</f>
        <v/>
      </c>
      <c r="BN199" s="49" t="str">
        <f>IF(F199="","",'Maquette CGRP indicé'!$H$28)</f>
        <v/>
      </c>
      <c r="BO199" s="49" t="str">
        <f>IF(G199="","",'Maquette CGRP indicé'!$H$29)</f>
        <v/>
      </c>
      <c r="BP199" s="49" t="str">
        <f>IF(H199="","",'Maquette CGRP indicé'!$H$30)</f>
        <v/>
      </c>
      <c r="BQ199" s="49" t="str">
        <f>IF(I199="","",'Maquette CGRP indicé'!$H$31)</f>
        <v/>
      </c>
      <c r="BR199" s="49" t="str">
        <f>IF(J199="","",'Maquette CGRP indicé'!$H$32)</f>
        <v/>
      </c>
      <c r="BS199" s="49" t="str">
        <f>IF(K199="","",'Maquette CGRP indicé'!$H$33)</f>
        <v/>
      </c>
      <c r="BT199" s="49" t="str">
        <f>IF(L199="","",'Maquette CGRP indicé'!$H$34)</f>
        <v/>
      </c>
      <c r="BU199" s="49" t="str">
        <f>IF(M199="","",'Maquette CGRP indicé'!$H$35)</f>
        <v/>
      </c>
      <c r="BV199" s="49" t="str">
        <f>IF(N199="","",'Maquette CGRP indicé'!$H$36)</f>
        <v/>
      </c>
      <c r="BW199" s="49" t="str">
        <f>IF(O199="","",'Maquette CGRP indicé'!$H$37)</f>
        <v/>
      </c>
      <c r="BX199" s="49" t="str">
        <f>IF(P199="","",'Maquette CGRP indicé'!$H$38)</f>
        <v/>
      </c>
      <c r="BY199" s="49" t="str">
        <f>IF(Q199="","",'Maquette CGRP indicé'!$H$39)</f>
        <v/>
      </c>
      <c r="BZ199" s="72"/>
      <c r="CA199" s="72"/>
      <c r="CB199" s="72"/>
      <c r="CC199" s="72"/>
      <c r="CD199" s="73"/>
      <c r="CE199" s="38" t="str">
        <f>IF(C199="","",'Maquette CGRP indicé'!$I$25)</f>
        <v/>
      </c>
      <c r="CF199" s="39" t="str">
        <f>IF(D199="","",'Maquette CGRP indicé'!$I$26)</f>
        <v/>
      </c>
      <c r="CG199" s="39" t="str">
        <f>IF(E199="","",'Maquette CGRP indicé'!$I$27)</f>
        <v/>
      </c>
      <c r="CH199" s="39" t="str">
        <f>IF(F199="","",'Maquette CGRP indicé'!$I$28)</f>
        <v/>
      </c>
      <c r="CI199" s="39" t="str">
        <f>IF(G199="","",'Maquette CGRP indicé'!$I$29)</f>
        <v/>
      </c>
      <c r="CJ199" s="39" t="str">
        <f>IF(H199="","",'Maquette CGRP indicé'!$I$30)</f>
        <v/>
      </c>
      <c r="CK199" s="39" t="str">
        <f>IF(I199="","",'Maquette CGRP indicé'!$I$31)</f>
        <v/>
      </c>
      <c r="CL199" s="39" t="str">
        <f>IF(J199="","",'Maquette CGRP indicé'!$I$32)</f>
        <v/>
      </c>
      <c r="CM199" s="39" t="str">
        <f>IF(K199="","",'Maquette CGRP indicé'!$I$33)</f>
        <v/>
      </c>
      <c r="CN199" s="39" t="str">
        <f>IF(L199="","",'Maquette CGRP indicé'!$I$34)</f>
        <v/>
      </c>
      <c r="CO199" s="39" t="str">
        <f>IF(M199="","",'Maquette CGRP indicé'!$I$35)</f>
        <v/>
      </c>
      <c r="CP199" s="39" t="str">
        <f>IF(N199="","",'Maquette CGRP indicé'!$I$36)</f>
        <v/>
      </c>
      <c r="CQ199" s="39" t="str">
        <f>IF(O199="","",'Maquette CGRP indicé'!$I$37)</f>
        <v/>
      </c>
      <c r="CR199" s="39" t="str">
        <f>IF(P199="","",'Maquette CGRP indicé'!$I$38)</f>
        <v/>
      </c>
      <c r="CS199" s="39" t="str">
        <f>IF(Q199="","",'Maquette CGRP indicé'!$I$39)</f>
        <v/>
      </c>
      <c r="CT199" s="68"/>
      <c r="CU199" s="68"/>
      <c r="CV199" s="68"/>
      <c r="CW199" s="68"/>
      <c r="CX199" s="69"/>
      <c r="CY199" s="1">
        <f t="shared" si="32"/>
        <v>45488</v>
      </c>
      <c r="CZ199" s="1" t="str">
        <f t="shared" si="33"/>
        <v>08/07-21/07</v>
      </c>
      <c r="DA199" s="22" t="str">
        <f t="shared" si="34"/>
        <v/>
      </c>
      <c r="DB199" s="22" t="str">
        <f t="shared" si="35"/>
        <v/>
      </c>
      <c r="DC199" s="29" t="str">
        <f t="shared" si="36"/>
        <v/>
      </c>
      <c r="DD199" s="29" t="str">
        <f t="shared" si="37"/>
        <v/>
      </c>
      <c r="DE199" s="29" t="str">
        <f t="shared" si="38"/>
        <v/>
      </c>
    </row>
    <row r="200" spans="1:109">
      <c r="A200" s="9">
        <f t="shared" si="39"/>
        <v>45489</v>
      </c>
      <c r="B200" s="9" t="str">
        <f>IF(AND(formules!$K$29="sogarantykids",A200&gt;formules!$F$30),"",VLOOKUP(TEXT(A200,"jj/mm"),formules!B:C,2,FALSE))</f>
        <v>08/07-21/07</v>
      </c>
      <c r="C200" s="63" t="str">
        <f>IF(B200="","",IF(AND(A200&gt;'Maquette CGRP indicé'!$C$25-1,A200&lt;'Maquette CGRP indicé'!$D$25+1),"X",""))</f>
        <v/>
      </c>
      <c r="D200" s="63" t="str">
        <f>IF(B200="","",IF(AND(A200&gt;'Maquette CGRP indicé'!$C$26-1,A200&lt;'Maquette CGRP indicé'!$D$26+1),"X",""))</f>
        <v/>
      </c>
      <c r="E200" s="63" t="str">
        <f>IF(B200="","",IF(AND(A200&gt;'Maquette CGRP indicé'!$C$27-1,A200&lt;'Maquette CGRP indicé'!$D$27+1),"X",""))</f>
        <v/>
      </c>
      <c r="F200" s="63" t="str">
        <f>IF(B200="","",IF(AND(A200&gt;'Maquette CGRP indicé'!$C$28-1,A200&lt;'Maquette CGRP indicé'!$D$28+1),"X",""))</f>
        <v/>
      </c>
      <c r="G200" s="63" t="str">
        <f>IF(B200="","",IF(AND(A200&gt;'Maquette CGRP indicé'!$C$29-1,A200&lt;'Maquette CGRP indicé'!$D$29+1),"X",""))</f>
        <v/>
      </c>
      <c r="H200" s="63" t="str">
        <f>IF(B200="","",IF(AND(A200&gt;'Maquette CGRP indicé'!$C$30-1,A200&lt;'Maquette CGRP indicé'!$D$30+1),"X",""))</f>
        <v/>
      </c>
      <c r="I200" s="63" t="str">
        <f>IF(B200="","",IF(AND(A200&gt;'Maquette CGRP indicé'!$C$31-1,A200&lt;'Maquette CGRP indicé'!$D$31+1),"X",""))</f>
        <v/>
      </c>
      <c r="J200" s="63" t="str">
        <f>IF(B200="","",IF(AND(A200&gt;'Maquette CGRP indicé'!$C$32-1,A200&lt;'Maquette CGRP indicé'!$D$32+1),"X",""))</f>
        <v/>
      </c>
      <c r="K200" s="63" t="str">
        <f>IF(B200="","",IF(AND(A200&gt;'Maquette CGRP indicé'!$C$33-1,A200&lt;'Maquette CGRP indicé'!$D$33+1),"X",""))</f>
        <v/>
      </c>
      <c r="L200" s="63" t="str">
        <f>IF(B200="","",IF(AND(A200&gt;'Maquette CGRP indicé'!$C$34-1,A200&lt;'Maquette CGRP indicé'!$D$34+1),"X",""))</f>
        <v/>
      </c>
      <c r="M200" s="63" t="str">
        <f>IF(B200="","",IF(AND(A200&gt;'Maquette CGRP indicé'!$C$35-1,A200&lt;'Maquette CGRP indicé'!$D$35+1),"X",""))</f>
        <v/>
      </c>
      <c r="N200" s="63" t="str">
        <f>IF(B200="","",IF(AND(A200&gt;'Maquette CGRP indicé'!$C$36-1,A200&lt;'Maquette CGRP indicé'!$D$36+1),"X",""))</f>
        <v/>
      </c>
      <c r="O200" s="63" t="str">
        <f>IF(B200="","",IF(AND(A200&gt;'Maquette CGRP indicé'!$C$37-1,A200&lt;'Maquette CGRP indicé'!$D$37+1),"X",""))</f>
        <v/>
      </c>
      <c r="P200" s="63" t="str">
        <f>IF(B200="","",IF(AND(A200&gt;'Maquette CGRP indicé'!$C$38-1,A200&lt;'Maquette CGRP indicé'!$D$38+1),"X",""))</f>
        <v/>
      </c>
      <c r="Q200" s="63" t="str">
        <f>IF(B200="","",IF(AND(A200&gt;'Maquette CGRP indicé'!$C$39-1,A200&lt;'Maquette CGRP indicé'!$D$39+1),"X",""))</f>
        <v/>
      </c>
      <c r="W200" s="41" t="str">
        <f>IF(C200="","",'Maquette CGRP indicé'!$R$25)</f>
        <v/>
      </c>
      <c r="X200" s="42" t="str">
        <f>IF(D200="","",'Maquette CGRP indicé'!$R$26)</f>
        <v/>
      </c>
      <c r="Y200" s="42" t="str">
        <f>IF(E200="","",'Maquette CGRP indicé'!$R$27)</f>
        <v/>
      </c>
      <c r="Z200" s="42" t="str">
        <f>IF(F200="","",'Maquette CGRP indicé'!$R$28)</f>
        <v/>
      </c>
      <c r="AA200" s="42" t="str">
        <f>IF(G200="","",'Maquette CGRP indicé'!$R$29)</f>
        <v/>
      </c>
      <c r="AB200" s="42" t="str">
        <f>IF(H200="","",'Maquette CGRP indicé'!$R$30)</f>
        <v/>
      </c>
      <c r="AC200" s="42" t="str">
        <f>IF(I200="","",'Maquette CGRP indicé'!$R$31)</f>
        <v/>
      </c>
      <c r="AD200" s="42" t="str">
        <f>IF(J200="","",'Maquette CGRP indicé'!$R$32)</f>
        <v/>
      </c>
      <c r="AE200" s="42" t="str">
        <f>IF(K200="","",'Maquette CGRP indicé'!$R$33)</f>
        <v/>
      </c>
      <c r="AF200" s="42" t="str">
        <f>IF(L200="","",'Maquette CGRP indicé'!$R$34)</f>
        <v/>
      </c>
      <c r="AG200" s="42" t="str">
        <f>IF(M200="","",'Maquette CGRP indicé'!$R$35)</f>
        <v/>
      </c>
      <c r="AH200" s="42" t="str">
        <f>IF(N200="","",'Maquette CGRP indicé'!$R$36)</f>
        <v/>
      </c>
      <c r="AI200" s="42" t="str">
        <f>IF(O200="","",'Maquette CGRP indicé'!$R$37)</f>
        <v/>
      </c>
      <c r="AJ200" s="42" t="str">
        <f>IF(P200="","",'Maquette CGRP indicé'!$R$38)</f>
        <v/>
      </c>
      <c r="AK200" s="42" t="str">
        <f>IF(Q200="","",'Maquette CGRP indicé'!$R$39)</f>
        <v/>
      </c>
      <c r="AL200" s="64"/>
      <c r="AM200" s="64"/>
      <c r="AN200" s="64"/>
      <c r="AO200" s="64"/>
      <c r="AP200" s="65"/>
      <c r="AQ200" s="45" t="str">
        <f>IF(C200="","",'Maquette CGRP indicé'!$G$25)</f>
        <v/>
      </c>
      <c r="AR200" s="46" t="str">
        <f>IF(D200="","",'Maquette CGRP indicé'!$G$26)</f>
        <v/>
      </c>
      <c r="AS200" s="46" t="str">
        <f>IF(E200="","",'Maquette CGRP indicé'!$G$27)</f>
        <v/>
      </c>
      <c r="AT200" s="46" t="str">
        <f>IF(F200="","",'Maquette CGRP indicé'!$G$28)</f>
        <v/>
      </c>
      <c r="AU200" s="46" t="str">
        <f>IF(G200="","",'Maquette CGRP indicé'!$G$29)</f>
        <v/>
      </c>
      <c r="AV200" s="46" t="str">
        <f>IF(H200="","",'Maquette CGRP indicé'!$G$30)</f>
        <v/>
      </c>
      <c r="AW200" s="46" t="str">
        <f>IF(I200="","",'Maquette CGRP indicé'!$G$31)</f>
        <v/>
      </c>
      <c r="AX200" s="46" t="str">
        <f>IF(J200="","",'Maquette CGRP indicé'!$G$32)</f>
        <v/>
      </c>
      <c r="AY200" s="46" t="str">
        <f>IF(K200="","",'Maquette CGRP indicé'!$G$33)</f>
        <v/>
      </c>
      <c r="AZ200" s="46" t="str">
        <f>IF(L200="","",'Maquette CGRP indicé'!$G$34)</f>
        <v/>
      </c>
      <c r="BA200" s="46" t="str">
        <f>IF(M200="","",'Maquette CGRP indicé'!$G$35)</f>
        <v/>
      </c>
      <c r="BB200" s="46" t="str">
        <f>IF(N200="","",'Maquette CGRP indicé'!$G$36)</f>
        <v/>
      </c>
      <c r="BC200" s="46" t="str">
        <f>IF(O200="","",'Maquette CGRP indicé'!$G$37)</f>
        <v/>
      </c>
      <c r="BD200" s="46" t="str">
        <f>IF(P200="","",'Maquette CGRP indicé'!$G$38)</f>
        <v/>
      </c>
      <c r="BE200" s="46" t="str">
        <f>IF(Q200="","",'Maquette CGRP indicé'!$G$39)</f>
        <v/>
      </c>
      <c r="BF200" s="68"/>
      <c r="BG200" s="68"/>
      <c r="BH200" s="68"/>
      <c r="BI200" s="68"/>
      <c r="BJ200" s="69"/>
      <c r="BK200" s="48" t="str">
        <f>IF(C200="","",'Maquette CGRP indicé'!$H$25)</f>
        <v/>
      </c>
      <c r="BL200" s="49" t="str">
        <f>IF(D200="","",'Maquette CGRP indicé'!$H$26)</f>
        <v/>
      </c>
      <c r="BM200" s="49" t="str">
        <f>IF(E200="","",'Maquette CGRP indicé'!$H$27)</f>
        <v/>
      </c>
      <c r="BN200" s="49" t="str">
        <f>IF(F200="","",'Maquette CGRP indicé'!$H$28)</f>
        <v/>
      </c>
      <c r="BO200" s="49" t="str">
        <f>IF(G200="","",'Maquette CGRP indicé'!$H$29)</f>
        <v/>
      </c>
      <c r="BP200" s="49" t="str">
        <f>IF(H200="","",'Maquette CGRP indicé'!$H$30)</f>
        <v/>
      </c>
      <c r="BQ200" s="49" t="str">
        <f>IF(I200="","",'Maquette CGRP indicé'!$H$31)</f>
        <v/>
      </c>
      <c r="BR200" s="49" t="str">
        <f>IF(J200="","",'Maquette CGRP indicé'!$H$32)</f>
        <v/>
      </c>
      <c r="BS200" s="49" t="str">
        <f>IF(K200="","",'Maquette CGRP indicé'!$H$33)</f>
        <v/>
      </c>
      <c r="BT200" s="49" t="str">
        <f>IF(L200="","",'Maquette CGRP indicé'!$H$34)</f>
        <v/>
      </c>
      <c r="BU200" s="49" t="str">
        <f>IF(M200="","",'Maquette CGRP indicé'!$H$35)</f>
        <v/>
      </c>
      <c r="BV200" s="49" t="str">
        <f>IF(N200="","",'Maquette CGRP indicé'!$H$36)</f>
        <v/>
      </c>
      <c r="BW200" s="49" t="str">
        <f>IF(O200="","",'Maquette CGRP indicé'!$H$37)</f>
        <v/>
      </c>
      <c r="BX200" s="49" t="str">
        <f>IF(P200="","",'Maquette CGRP indicé'!$H$38)</f>
        <v/>
      </c>
      <c r="BY200" s="49" t="str">
        <f>IF(Q200="","",'Maquette CGRP indicé'!$H$39)</f>
        <v/>
      </c>
      <c r="BZ200" s="72"/>
      <c r="CA200" s="72"/>
      <c r="CB200" s="72"/>
      <c r="CC200" s="72"/>
      <c r="CD200" s="73"/>
      <c r="CE200" s="38" t="str">
        <f>IF(C200="","",'Maquette CGRP indicé'!$I$25)</f>
        <v/>
      </c>
      <c r="CF200" s="39" t="str">
        <f>IF(D200="","",'Maquette CGRP indicé'!$I$26)</f>
        <v/>
      </c>
      <c r="CG200" s="39" t="str">
        <f>IF(E200="","",'Maquette CGRP indicé'!$I$27)</f>
        <v/>
      </c>
      <c r="CH200" s="39" t="str">
        <f>IF(F200="","",'Maquette CGRP indicé'!$I$28)</f>
        <v/>
      </c>
      <c r="CI200" s="39" t="str">
        <f>IF(G200="","",'Maquette CGRP indicé'!$I$29)</f>
        <v/>
      </c>
      <c r="CJ200" s="39" t="str">
        <f>IF(H200="","",'Maquette CGRP indicé'!$I$30)</f>
        <v/>
      </c>
      <c r="CK200" s="39" t="str">
        <f>IF(I200="","",'Maquette CGRP indicé'!$I$31)</f>
        <v/>
      </c>
      <c r="CL200" s="39" t="str">
        <f>IF(J200="","",'Maquette CGRP indicé'!$I$32)</f>
        <v/>
      </c>
      <c r="CM200" s="39" t="str">
        <f>IF(K200="","",'Maquette CGRP indicé'!$I$33)</f>
        <v/>
      </c>
      <c r="CN200" s="39" t="str">
        <f>IF(L200="","",'Maquette CGRP indicé'!$I$34)</f>
        <v/>
      </c>
      <c r="CO200" s="39" t="str">
        <f>IF(M200="","",'Maquette CGRP indicé'!$I$35)</f>
        <v/>
      </c>
      <c r="CP200" s="39" t="str">
        <f>IF(N200="","",'Maquette CGRP indicé'!$I$36)</f>
        <v/>
      </c>
      <c r="CQ200" s="39" t="str">
        <f>IF(O200="","",'Maquette CGRP indicé'!$I$37)</f>
        <v/>
      </c>
      <c r="CR200" s="39" t="str">
        <f>IF(P200="","",'Maquette CGRP indicé'!$I$38)</f>
        <v/>
      </c>
      <c r="CS200" s="39" t="str">
        <f>IF(Q200="","",'Maquette CGRP indicé'!$I$39)</f>
        <v/>
      </c>
      <c r="CT200" s="68"/>
      <c r="CU200" s="68"/>
      <c r="CV200" s="68"/>
      <c r="CW200" s="68"/>
      <c r="CX200" s="69"/>
      <c r="CY200" s="1">
        <f t="shared" si="32"/>
        <v>45489</v>
      </c>
      <c r="CZ200" s="1" t="str">
        <f t="shared" si="33"/>
        <v>08/07-21/07</v>
      </c>
      <c r="DA200" s="22" t="str">
        <f t="shared" si="34"/>
        <v/>
      </c>
      <c r="DB200" s="22" t="str">
        <f t="shared" si="35"/>
        <v/>
      </c>
      <c r="DC200" s="29" t="str">
        <f t="shared" si="36"/>
        <v/>
      </c>
      <c r="DD200" s="29" t="str">
        <f t="shared" si="37"/>
        <v/>
      </c>
      <c r="DE200" s="29" t="str">
        <f t="shared" si="38"/>
        <v/>
      </c>
    </row>
    <row r="201" spans="1:109">
      <c r="A201" s="9">
        <f t="shared" si="39"/>
        <v>45490</v>
      </c>
      <c r="B201" s="9" t="str">
        <f>IF(AND(formules!$K$29="sogarantykids",A201&gt;formules!$F$30),"",VLOOKUP(TEXT(A201,"jj/mm"),formules!B:C,2,FALSE))</f>
        <v>08/07-21/07</v>
      </c>
      <c r="C201" s="63" t="str">
        <f>IF(B201="","",IF(AND(A201&gt;'Maquette CGRP indicé'!$C$25-1,A201&lt;'Maquette CGRP indicé'!$D$25+1),"X",""))</f>
        <v/>
      </c>
      <c r="D201" s="63" t="str">
        <f>IF(B201="","",IF(AND(A201&gt;'Maquette CGRP indicé'!$C$26-1,A201&lt;'Maquette CGRP indicé'!$D$26+1),"X",""))</f>
        <v/>
      </c>
      <c r="E201" s="63" t="str">
        <f>IF(B201="","",IF(AND(A201&gt;'Maquette CGRP indicé'!$C$27-1,A201&lt;'Maquette CGRP indicé'!$D$27+1),"X",""))</f>
        <v/>
      </c>
      <c r="F201" s="63" t="str">
        <f>IF(B201="","",IF(AND(A201&gt;'Maquette CGRP indicé'!$C$28-1,A201&lt;'Maquette CGRP indicé'!$D$28+1),"X",""))</f>
        <v/>
      </c>
      <c r="G201" s="63" t="str">
        <f>IF(B201="","",IF(AND(A201&gt;'Maquette CGRP indicé'!$C$29-1,A201&lt;'Maquette CGRP indicé'!$D$29+1),"X",""))</f>
        <v/>
      </c>
      <c r="H201" s="63" t="str">
        <f>IF(B201="","",IF(AND(A201&gt;'Maquette CGRP indicé'!$C$30-1,A201&lt;'Maquette CGRP indicé'!$D$30+1),"X",""))</f>
        <v/>
      </c>
      <c r="I201" s="63" t="str">
        <f>IF(B201="","",IF(AND(A201&gt;'Maquette CGRP indicé'!$C$31-1,A201&lt;'Maquette CGRP indicé'!$D$31+1),"X",""))</f>
        <v/>
      </c>
      <c r="J201" s="63" t="str">
        <f>IF(B201="","",IF(AND(A201&gt;'Maquette CGRP indicé'!$C$32-1,A201&lt;'Maquette CGRP indicé'!$D$32+1),"X",""))</f>
        <v/>
      </c>
      <c r="K201" s="63" t="str">
        <f>IF(B201="","",IF(AND(A201&gt;'Maquette CGRP indicé'!$C$33-1,A201&lt;'Maquette CGRP indicé'!$D$33+1),"X",""))</f>
        <v/>
      </c>
      <c r="L201" s="63" t="str">
        <f>IF(B201="","",IF(AND(A201&gt;'Maquette CGRP indicé'!$C$34-1,A201&lt;'Maquette CGRP indicé'!$D$34+1),"X",""))</f>
        <v/>
      </c>
      <c r="M201" s="63" t="str">
        <f>IF(B201="","",IF(AND(A201&gt;'Maquette CGRP indicé'!$C$35-1,A201&lt;'Maquette CGRP indicé'!$D$35+1),"X",""))</f>
        <v/>
      </c>
      <c r="N201" s="63" t="str">
        <f>IF(B201="","",IF(AND(A201&gt;'Maquette CGRP indicé'!$C$36-1,A201&lt;'Maquette CGRP indicé'!$D$36+1),"X",""))</f>
        <v/>
      </c>
      <c r="O201" s="63" t="str">
        <f>IF(B201="","",IF(AND(A201&gt;'Maquette CGRP indicé'!$C$37-1,A201&lt;'Maquette CGRP indicé'!$D$37+1),"X",""))</f>
        <v/>
      </c>
      <c r="P201" s="63" t="str">
        <f>IF(B201="","",IF(AND(A201&gt;'Maquette CGRP indicé'!$C$38-1,A201&lt;'Maquette CGRP indicé'!$D$38+1),"X",""))</f>
        <v/>
      </c>
      <c r="Q201" s="63" t="str">
        <f>IF(B201="","",IF(AND(A201&gt;'Maquette CGRP indicé'!$C$39-1,A201&lt;'Maquette CGRP indicé'!$D$39+1),"X",""))</f>
        <v/>
      </c>
      <c r="W201" s="41" t="str">
        <f>IF(C201="","",'Maquette CGRP indicé'!$R$25)</f>
        <v/>
      </c>
      <c r="X201" s="42" t="str">
        <f>IF(D201="","",'Maquette CGRP indicé'!$R$26)</f>
        <v/>
      </c>
      <c r="Y201" s="42" t="str">
        <f>IF(E201="","",'Maquette CGRP indicé'!$R$27)</f>
        <v/>
      </c>
      <c r="Z201" s="42" t="str">
        <f>IF(F201="","",'Maquette CGRP indicé'!$R$28)</f>
        <v/>
      </c>
      <c r="AA201" s="42" t="str">
        <f>IF(G201="","",'Maquette CGRP indicé'!$R$29)</f>
        <v/>
      </c>
      <c r="AB201" s="42" t="str">
        <f>IF(H201="","",'Maquette CGRP indicé'!$R$30)</f>
        <v/>
      </c>
      <c r="AC201" s="42" t="str">
        <f>IF(I201="","",'Maquette CGRP indicé'!$R$31)</f>
        <v/>
      </c>
      <c r="AD201" s="42" t="str">
        <f>IF(J201="","",'Maquette CGRP indicé'!$R$32)</f>
        <v/>
      </c>
      <c r="AE201" s="42" t="str">
        <f>IF(K201="","",'Maquette CGRP indicé'!$R$33)</f>
        <v/>
      </c>
      <c r="AF201" s="42" t="str">
        <f>IF(L201="","",'Maquette CGRP indicé'!$R$34)</f>
        <v/>
      </c>
      <c r="AG201" s="42" t="str">
        <f>IF(M201="","",'Maquette CGRP indicé'!$R$35)</f>
        <v/>
      </c>
      <c r="AH201" s="42" t="str">
        <f>IF(N201="","",'Maquette CGRP indicé'!$R$36)</f>
        <v/>
      </c>
      <c r="AI201" s="42" t="str">
        <f>IF(O201="","",'Maquette CGRP indicé'!$R$37)</f>
        <v/>
      </c>
      <c r="AJ201" s="42" t="str">
        <f>IF(P201="","",'Maquette CGRP indicé'!$R$38)</f>
        <v/>
      </c>
      <c r="AK201" s="42" t="str">
        <f>IF(Q201="","",'Maquette CGRP indicé'!$R$39)</f>
        <v/>
      </c>
      <c r="AL201" s="64"/>
      <c r="AM201" s="64"/>
      <c r="AN201" s="64"/>
      <c r="AO201" s="64"/>
      <c r="AP201" s="65"/>
      <c r="AQ201" s="45" t="str">
        <f>IF(C201="","",'Maquette CGRP indicé'!$G$25)</f>
        <v/>
      </c>
      <c r="AR201" s="46" t="str">
        <f>IF(D201="","",'Maquette CGRP indicé'!$G$26)</f>
        <v/>
      </c>
      <c r="AS201" s="46" t="str">
        <f>IF(E201="","",'Maquette CGRP indicé'!$G$27)</f>
        <v/>
      </c>
      <c r="AT201" s="46" t="str">
        <f>IF(F201="","",'Maquette CGRP indicé'!$G$28)</f>
        <v/>
      </c>
      <c r="AU201" s="46" t="str">
        <f>IF(G201="","",'Maquette CGRP indicé'!$G$29)</f>
        <v/>
      </c>
      <c r="AV201" s="46" t="str">
        <f>IF(H201="","",'Maquette CGRP indicé'!$G$30)</f>
        <v/>
      </c>
      <c r="AW201" s="46" t="str">
        <f>IF(I201="","",'Maquette CGRP indicé'!$G$31)</f>
        <v/>
      </c>
      <c r="AX201" s="46" t="str">
        <f>IF(J201="","",'Maquette CGRP indicé'!$G$32)</f>
        <v/>
      </c>
      <c r="AY201" s="46" t="str">
        <f>IF(K201="","",'Maquette CGRP indicé'!$G$33)</f>
        <v/>
      </c>
      <c r="AZ201" s="46" t="str">
        <f>IF(L201="","",'Maquette CGRP indicé'!$G$34)</f>
        <v/>
      </c>
      <c r="BA201" s="46" t="str">
        <f>IF(M201="","",'Maquette CGRP indicé'!$G$35)</f>
        <v/>
      </c>
      <c r="BB201" s="46" t="str">
        <f>IF(N201="","",'Maquette CGRP indicé'!$G$36)</f>
        <v/>
      </c>
      <c r="BC201" s="46" t="str">
        <f>IF(O201="","",'Maquette CGRP indicé'!$G$37)</f>
        <v/>
      </c>
      <c r="BD201" s="46" t="str">
        <f>IF(P201="","",'Maquette CGRP indicé'!$G$38)</f>
        <v/>
      </c>
      <c r="BE201" s="46" t="str">
        <f>IF(Q201="","",'Maquette CGRP indicé'!$G$39)</f>
        <v/>
      </c>
      <c r="BF201" s="68"/>
      <c r="BG201" s="68"/>
      <c r="BH201" s="68"/>
      <c r="BI201" s="68"/>
      <c r="BJ201" s="69"/>
      <c r="BK201" s="48" t="str">
        <f>IF(C201="","",'Maquette CGRP indicé'!$H$25)</f>
        <v/>
      </c>
      <c r="BL201" s="49" t="str">
        <f>IF(D201="","",'Maquette CGRP indicé'!$H$26)</f>
        <v/>
      </c>
      <c r="BM201" s="49" t="str">
        <f>IF(E201="","",'Maquette CGRP indicé'!$H$27)</f>
        <v/>
      </c>
      <c r="BN201" s="49" t="str">
        <f>IF(F201="","",'Maquette CGRP indicé'!$H$28)</f>
        <v/>
      </c>
      <c r="BO201" s="49" t="str">
        <f>IF(G201="","",'Maquette CGRP indicé'!$H$29)</f>
        <v/>
      </c>
      <c r="BP201" s="49" t="str">
        <f>IF(H201="","",'Maquette CGRP indicé'!$H$30)</f>
        <v/>
      </c>
      <c r="BQ201" s="49" t="str">
        <f>IF(I201="","",'Maquette CGRP indicé'!$H$31)</f>
        <v/>
      </c>
      <c r="BR201" s="49" t="str">
        <f>IF(J201="","",'Maquette CGRP indicé'!$H$32)</f>
        <v/>
      </c>
      <c r="BS201" s="49" t="str">
        <f>IF(K201="","",'Maquette CGRP indicé'!$H$33)</f>
        <v/>
      </c>
      <c r="BT201" s="49" t="str">
        <f>IF(L201="","",'Maquette CGRP indicé'!$H$34)</f>
        <v/>
      </c>
      <c r="BU201" s="49" t="str">
        <f>IF(M201="","",'Maquette CGRP indicé'!$H$35)</f>
        <v/>
      </c>
      <c r="BV201" s="49" t="str">
        <f>IF(N201="","",'Maquette CGRP indicé'!$H$36)</f>
        <v/>
      </c>
      <c r="BW201" s="49" t="str">
        <f>IF(O201="","",'Maquette CGRP indicé'!$H$37)</f>
        <v/>
      </c>
      <c r="BX201" s="49" t="str">
        <f>IF(P201="","",'Maquette CGRP indicé'!$H$38)</f>
        <v/>
      </c>
      <c r="BY201" s="49" t="str">
        <f>IF(Q201="","",'Maquette CGRP indicé'!$H$39)</f>
        <v/>
      </c>
      <c r="BZ201" s="72"/>
      <c r="CA201" s="72"/>
      <c r="CB201" s="72"/>
      <c r="CC201" s="72"/>
      <c r="CD201" s="73"/>
      <c r="CE201" s="38" t="str">
        <f>IF(C201="","",'Maquette CGRP indicé'!$I$25)</f>
        <v/>
      </c>
      <c r="CF201" s="39" t="str">
        <f>IF(D201="","",'Maquette CGRP indicé'!$I$26)</f>
        <v/>
      </c>
      <c r="CG201" s="39" t="str">
        <f>IF(E201="","",'Maquette CGRP indicé'!$I$27)</f>
        <v/>
      </c>
      <c r="CH201" s="39" t="str">
        <f>IF(F201="","",'Maquette CGRP indicé'!$I$28)</f>
        <v/>
      </c>
      <c r="CI201" s="39" t="str">
        <f>IF(G201="","",'Maquette CGRP indicé'!$I$29)</f>
        <v/>
      </c>
      <c r="CJ201" s="39" t="str">
        <f>IF(H201="","",'Maquette CGRP indicé'!$I$30)</f>
        <v/>
      </c>
      <c r="CK201" s="39" t="str">
        <f>IF(I201="","",'Maquette CGRP indicé'!$I$31)</f>
        <v/>
      </c>
      <c r="CL201" s="39" t="str">
        <f>IF(J201="","",'Maquette CGRP indicé'!$I$32)</f>
        <v/>
      </c>
      <c r="CM201" s="39" t="str">
        <f>IF(K201="","",'Maquette CGRP indicé'!$I$33)</f>
        <v/>
      </c>
      <c r="CN201" s="39" t="str">
        <f>IF(L201="","",'Maquette CGRP indicé'!$I$34)</f>
        <v/>
      </c>
      <c r="CO201" s="39" t="str">
        <f>IF(M201="","",'Maquette CGRP indicé'!$I$35)</f>
        <v/>
      </c>
      <c r="CP201" s="39" t="str">
        <f>IF(N201="","",'Maquette CGRP indicé'!$I$36)</f>
        <v/>
      </c>
      <c r="CQ201" s="39" t="str">
        <f>IF(O201="","",'Maquette CGRP indicé'!$I$37)</f>
        <v/>
      </c>
      <c r="CR201" s="39" t="str">
        <f>IF(P201="","",'Maquette CGRP indicé'!$I$38)</f>
        <v/>
      </c>
      <c r="CS201" s="39" t="str">
        <f>IF(Q201="","",'Maquette CGRP indicé'!$I$39)</f>
        <v/>
      </c>
      <c r="CT201" s="68"/>
      <c r="CU201" s="68"/>
      <c r="CV201" s="68"/>
      <c r="CW201" s="68"/>
      <c r="CX201" s="69"/>
      <c r="CY201" s="1">
        <f t="shared" si="32"/>
        <v>45490</v>
      </c>
      <c r="CZ201" s="1" t="str">
        <f t="shared" si="33"/>
        <v>08/07-21/07</v>
      </c>
      <c r="DA201" s="22" t="str">
        <f t="shared" si="34"/>
        <v/>
      </c>
      <c r="DB201" s="22" t="str">
        <f t="shared" si="35"/>
        <v/>
      </c>
      <c r="DC201" s="29" t="str">
        <f t="shared" si="36"/>
        <v/>
      </c>
      <c r="DD201" s="29" t="str">
        <f t="shared" si="37"/>
        <v/>
      </c>
      <c r="DE201" s="29" t="str">
        <f t="shared" si="38"/>
        <v/>
      </c>
    </row>
    <row r="202" spans="1:109">
      <c r="A202" s="9">
        <f t="shared" si="39"/>
        <v>45491</v>
      </c>
      <c r="B202" s="9" t="str">
        <f>IF(AND(formules!$K$29="sogarantykids",A202&gt;formules!$F$30),"",VLOOKUP(TEXT(A202,"jj/mm"),formules!B:C,2,FALSE))</f>
        <v>08/07-21/07</v>
      </c>
      <c r="C202" s="63" t="str">
        <f>IF(B202="","",IF(AND(A202&gt;'Maquette CGRP indicé'!$C$25-1,A202&lt;'Maquette CGRP indicé'!$D$25+1),"X",""))</f>
        <v/>
      </c>
      <c r="D202" s="63" t="str">
        <f>IF(B202="","",IF(AND(A202&gt;'Maquette CGRP indicé'!$C$26-1,A202&lt;'Maquette CGRP indicé'!$D$26+1),"X",""))</f>
        <v/>
      </c>
      <c r="E202" s="63" t="str">
        <f>IF(B202="","",IF(AND(A202&gt;'Maquette CGRP indicé'!$C$27-1,A202&lt;'Maquette CGRP indicé'!$D$27+1),"X",""))</f>
        <v/>
      </c>
      <c r="F202" s="63" t="str">
        <f>IF(B202="","",IF(AND(A202&gt;'Maquette CGRP indicé'!$C$28-1,A202&lt;'Maquette CGRP indicé'!$D$28+1),"X",""))</f>
        <v/>
      </c>
      <c r="G202" s="63" t="str">
        <f>IF(B202="","",IF(AND(A202&gt;'Maquette CGRP indicé'!$C$29-1,A202&lt;'Maquette CGRP indicé'!$D$29+1),"X",""))</f>
        <v/>
      </c>
      <c r="H202" s="63" t="str">
        <f>IF(B202="","",IF(AND(A202&gt;'Maquette CGRP indicé'!$C$30-1,A202&lt;'Maquette CGRP indicé'!$D$30+1),"X",""))</f>
        <v/>
      </c>
      <c r="I202" s="63" t="str">
        <f>IF(B202="","",IF(AND(A202&gt;'Maquette CGRP indicé'!$C$31-1,A202&lt;'Maquette CGRP indicé'!$D$31+1),"X",""))</f>
        <v/>
      </c>
      <c r="J202" s="63" t="str">
        <f>IF(B202="","",IF(AND(A202&gt;'Maquette CGRP indicé'!$C$32-1,A202&lt;'Maquette CGRP indicé'!$D$32+1),"X",""))</f>
        <v/>
      </c>
      <c r="K202" s="63" t="str">
        <f>IF(B202="","",IF(AND(A202&gt;'Maquette CGRP indicé'!$C$33-1,A202&lt;'Maquette CGRP indicé'!$D$33+1),"X",""))</f>
        <v/>
      </c>
      <c r="L202" s="63" t="str">
        <f>IF(B202="","",IF(AND(A202&gt;'Maquette CGRP indicé'!$C$34-1,A202&lt;'Maquette CGRP indicé'!$D$34+1),"X",""))</f>
        <v/>
      </c>
      <c r="M202" s="63" t="str">
        <f>IF(B202="","",IF(AND(A202&gt;'Maquette CGRP indicé'!$C$35-1,A202&lt;'Maquette CGRP indicé'!$D$35+1),"X",""))</f>
        <v/>
      </c>
      <c r="N202" s="63" t="str">
        <f>IF(B202="","",IF(AND(A202&gt;'Maquette CGRP indicé'!$C$36-1,A202&lt;'Maquette CGRP indicé'!$D$36+1),"X",""))</f>
        <v/>
      </c>
      <c r="O202" s="63" t="str">
        <f>IF(B202="","",IF(AND(A202&gt;'Maquette CGRP indicé'!$C$37-1,A202&lt;'Maquette CGRP indicé'!$D$37+1),"X",""))</f>
        <v/>
      </c>
      <c r="P202" s="63" t="str">
        <f>IF(B202="","",IF(AND(A202&gt;'Maquette CGRP indicé'!$C$38-1,A202&lt;'Maquette CGRP indicé'!$D$38+1),"X",""))</f>
        <v/>
      </c>
      <c r="Q202" s="63" t="str">
        <f>IF(B202="","",IF(AND(A202&gt;'Maquette CGRP indicé'!$C$39-1,A202&lt;'Maquette CGRP indicé'!$D$39+1),"X",""))</f>
        <v/>
      </c>
      <c r="W202" s="41" t="str">
        <f>IF(C202="","",'Maquette CGRP indicé'!$R$25)</f>
        <v/>
      </c>
      <c r="X202" s="42" t="str">
        <f>IF(D202="","",'Maquette CGRP indicé'!$R$26)</f>
        <v/>
      </c>
      <c r="Y202" s="42" t="str">
        <f>IF(E202="","",'Maquette CGRP indicé'!$R$27)</f>
        <v/>
      </c>
      <c r="Z202" s="42" t="str">
        <f>IF(F202="","",'Maquette CGRP indicé'!$R$28)</f>
        <v/>
      </c>
      <c r="AA202" s="42" t="str">
        <f>IF(G202="","",'Maquette CGRP indicé'!$R$29)</f>
        <v/>
      </c>
      <c r="AB202" s="42" t="str">
        <f>IF(H202="","",'Maquette CGRP indicé'!$R$30)</f>
        <v/>
      </c>
      <c r="AC202" s="42" t="str">
        <f>IF(I202="","",'Maquette CGRP indicé'!$R$31)</f>
        <v/>
      </c>
      <c r="AD202" s="42" t="str">
        <f>IF(J202="","",'Maquette CGRP indicé'!$R$32)</f>
        <v/>
      </c>
      <c r="AE202" s="42" t="str">
        <f>IF(K202="","",'Maquette CGRP indicé'!$R$33)</f>
        <v/>
      </c>
      <c r="AF202" s="42" t="str">
        <f>IF(L202="","",'Maquette CGRP indicé'!$R$34)</f>
        <v/>
      </c>
      <c r="AG202" s="42" t="str">
        <f>IF(M202="","",'Maquette CGRP indicé'!$R$35)</f>
        <v/>
      </c>
      <c r="AH202" s="42" t="str">
        <f>IF(N202="","",'Maquette CGRP indicé'!$R$36)</f>
        <v/>
      </c>
      <c r="AI202" s="42" t="str">
        <f>IF(O202="","",'Maquette CGRP indicé'!$R$37)</f>
        <v/>
      </c>
      <c r="AJ202" s="42" t="str">
        <f>IF(P202="","",'Maquette CGRP indicé'!$R$38)</f>
        <v/>
      </c>
      <c r="AK202" s="42" t="str">
        <f>IF(Q202="","",'Maquette CGRP indicé'!$R$39)</f>
        <v/>
      </c>
      <c r="AL202" s="64"/>
      <c r="AM202" s="64"/>
      <c r="AN202" s="64"/>
      <c r="AO202" s="64"/>
      <c r="AP202" s="65"/>
      <c r="AQ202" s="45" t="str">
        <f>IF(C202="","",'Maquette CGRP indicé'!$G$25)</f>
        <v/>
      </c>
      <c r="AR202" s="46" t="str">
        <f>IF(D202="","",'Maquette CGRP indicé'!$G$26)</f>
        <v/>
      </c>
      <c r="AS202" s="46" t="str">
        <f>IF(E202="","",'Maquette CGRP indicé'!$G$27)</f>
        <v/>
      </c>
      <c r="AT202" s="46" t="str">
        <f>IF(F202="","",'Maquette CGRP indicé'!$G$28)</f>
        <v/>
      </c>
      <c r="AU202" s="46" t="str">
        <f>IF(G202="","",'Maquette CGRP indicé'!$G$29)</f>
        <v/>
      </c>
      <c r="AV202" s="46" t="str">
        <f>IF(H202="","",'Maquette CGRP indicé'!$G$30)</f>
        <v/>
      </c>
      <c r="AW202" s="46" t="str">
        <f>IF(I202="","",'Maquette CGRP indicé'!$G$31)</f>
        <v/>
      </c>
      <c r="AX202" s="46" t="str">
        <f>IF(J202="","",'Maquette CGRP indicé'!$G$32)</f>
        <v/>
      </c>
      <c r="AY202" s="46" t="str">
        <f>IF(K202="","",'Maquette CGRP indicé'!$G$33)</f>
        <v/>
      </c>
      <c r="AZ202" s="46" t="str">
        <f>IF(L202="","",'Maquette CGRP indicé'!$G$34)</f>
        <v/>
      </c>
      <c r="BA202" s="46" t="str">
        <f>IF(M202="","",'Maquette CGRP indicé'!$G$35)</f>
        <v/>
      </c>
      <c r="BB202" s="46" t="str">
        <f>IF(N202="","",'Maquette CGRP indicé'!$G$36)</f>
        <v/>
      </c>
      <c r="BC202" s="46" t="str">
        <f>IF(O202="","",'Maquette CGRP indicé'!$G$37)</f>
        <v/>
      </c>
      <c r="BD202" s="46" t="str">
        <f>IF(P202="","",'Maquette CGRP indicé'!$G$38)</f>
        <v/>
      </c>
      <c r="BE202" s="46" t="str">
        <f>IF(Q202="","",'Maquette CGRP indicé'!$G$39)</f>
        <v/>
      </c>
      <c r="BF202" s="68"/>
      <c r="BG202" s="68"/>
      <c r="BH202" s="68"/>
      <c r="BI202" s="68"/>
      <c r="BJ202" s="69"/>
      <c r="BK202" s="48" t="str">
        <f>IF(C202="","",'Maquette CGRP indicé'!$H$25)</f>
        <v/>
      </c>
      <c r="BL202" s="49" t="str">
        <f>IF(D202="","",'Maquette CGRP indicé'!$H$26)</f>
        <v/>
      </c>
      <c r="BM202" s="49" t="str">
        <f>IF(E202="","",'Maquette CGRP indicé'!$H$27)</f>
        <v/>
      </c>
      <c r="BN202" s="49" t="str">
        <f>IF(F202="","",'Maquette CGRP indicé'!$H$28)</f>
        <v/>
      </c>
      <c r="BO202" s="49" t="str">
        <f>IF(G202="","",'Maquette CGRP indicé'!$H$29)</f>
        <v/>
      </c>
      <c r="BP202" s="49" t="str">
        <f>IF(H202="","",'Maquette CGRP indicé'!$H$30)</f>
        <v/>
      </c>
      <c r="BQ202" s="49" t="str">
        <f>IF(I202="","",'Maquette CGRP indicé'!$H$31)</f>
        <v/>
      </c>
      <c r="BR202" s="49" t="str">
        <f>IF(J202="","",'Maquette CGRP indicé'!$H$32)</f>
        <v/>
      </c>
      <c r="BS202" s="49" t="str">
        <f>IF(K202="","",'Maquette CGRP indicé'!$H$33)</f>
        <v/>
      </c>
      <c r="BT202" s="49" t="str">
        <f>IF(L202="","",'Maquette CGRP indicé'!$H$34)</f>
        <v/>
      </c>
      <c r="BU202" s="49" t="str">
        <f>IF(M202="","",'Maquette CGRP indicé'!$H$35)</f>
        <v/>
      </c>
      <c r="BV202" s="49" t="str">
        <f>IF(N202="","",'Maquette CGRP indicé'!$H$36)</f>
        <v/>
      </c>
      <c r="BW202" s="49" t="str">
        <f>IF(O202="","",'Maquette CGRP indicé'!$H$37)</f>
        <v/>
      </c>
      <c r="BX202" s="49" t="str">
        <f>IF(P202="","",'Maquette CGRP indicé'!$H$38)</f>
        <v/>
      </c>
      <c r="BY202" s="49" t="str">
        <f>IF(Q202="","",'Maquette CGRP indicé'!$H$39)</f>
        <v/>
      </c>
      <c r="BZ202" s="72"/>
      <c r="CA202" s="72"/>
      <c r="CB202" s="72"/>
      <c r="CC202" s="72"/>
      <c r="CD202" s="73"/>
      <c r="CE202" s="38" t="str">
        <f>IF(C202="","",'Maquette CGRP indicé'!$I$25)</f>
        <v/>
      </c>
      <c r="CF202" s="39" t="str">
        <f>IF(D202="","",'Maquette CGRP indicé'!$I$26)</f>
        <v/>
      </c>
      <c r="CG202" s="39" t="str">
        <f>IF(E202="","",'Maquette CGRP indicé'!$I$27)</f>
        <v/>
      </c>
      <c r="CH202" s="39" t="str">
        <f>IF(F202="","",'Maquette CGRP indicé'!$I$28)</f>
        <v/>
      </c>
      <c r="CI202" s="39" t="str">
        <f>IF(G202="","",'Maquette CGRP indicé'!$I$29)</f>
        <v/>
      </c>
      <c r="CJ202" s="39" t="str">
        <f>IF(H202="","",'Maquette CGRP indicé'!$I$30)</f>
        <v/>
      </c>
      <c r="CK202" s="39" t="str">
        <f>IF(I202="","",'Maquette CGRP indicé'!$I$31)</f>
        <v/>
      </c>
      <c r="CL202" s="39" t="str">
        <f>IF(J202="","",'Maquette CGRP indicé'!$I$32)</f>
        <v/>
      </c>
      <c r="CM202" s="39" t="str">
        <f>IF(K202="","",'Maquette CGRP indicé'!$I$33)</f>
        <v/>
      </c>
      <c r="CN202" s="39" t="str">
        <f>IF(L202="","",'Maquette CGRP indicé'!$I$34)</f>
        <v/>
      </c>
      <c r="CO202" s="39" t="str">
        <f>IF(M202="","",'Maquette CGRP indicé'!$I$35)</f>
        <v/>
      </c>
      <c r="CP202" s="39" t="str">
        <f>IF(N202="","",'Maquette CGRP indicé'!$I$36)</f>
        <v/>
      </c>
      <c r="CQ202" s="39" t="str">
        <f>IF(O202="","",'Maquette CGRP indicé'!$I$37)</f>
        <v/>
      </c>
      <c r="CR202" s="39" t="str">
        <f>IF(P202="","",'Maquette CGRP indicé'!$I$38)</f>
        <v/>
      </c>
      <c r="CS202" s="39" t="str">
        <f>IF(Q202="","",'Maquette CGRP indicé'!$I$39)</f>
        <v/>
      </c>
      <c r="CT202" s="68"/>
      <c r="CU202" s="68"/>
      <c r="CV202" s="68"/>
      <c r="CW202" s="68"/>
      <c r="CX202" s="69"/>
      <c r="CY202" s="1">
        <f t="shared" si="32"/>
        <v>45491</v>
      </c>
      <c r="CZ202" s="1" t="str">
        <f t="shared" si="33"/>
        <v>08/07-21/07</v>
      </c>
      <c r="DA202" s="22" t="str">
        <f t="shared" si="34"/>
        <v/>
      </c>
      <c r="DB202" s="22" t="str">
        <f t="shared" si="35"/>
        <v/>
      </c>
      <c r="DC202" s="29" t="str">
        <f t="shared" si="36"/>
        <v/>
      </c>
      <c r="DD202" s="29" t="str">
        <f t="shared" si="37"/>
        <v/>
      </c>
      <c r="DE202" s="29" t="str">
        <f t="shared" si="38"/>
        <v/>
      </c>
    </row>
    <row r="203" spans="1:109">
      <c r="A203" s="9">
        <f t="shared" si="39"/>
        <v>45492</v>
      </c>
      <c r="B203" s="9" t="str">
        <f>IF(AND(formules!$K$29="sogarantykids",A203&gt;formules!$F$30),"",VLOOKUP(TEXT(A203,"jj/mm"),formules!B:C,2,FALSE))</f>
        <v>08/07-21/07</v>
      </c>
      <c r="C203" s="63" t="str">
        <f>IF(B203="","",IF(AND(A203&gt;'Maquette CGRP indicé'!$C$25-1,A203&lt;'Maquette CGRP indicé'!$D$25+1),"X",""))</f>
        <v/>
      </c>
      <c r="D203" s="63" t="str">
        <f>IF(B203="","",IF(AND(A203&gt;'Maquette CGRP indicé'!$C$26-1,A203&lt;'Maquette CGRP indicé'!$D$26+1),"X",""))</f>
        <v/>
      </c>
      <c r="E203" s="63" t="str">
        <f>IF(B203="","",IF(AND(A203&gt;'Maquette CGRP indicé'!$C$27-1,A203&lt;'Maquette CGRP indicé'!$D$27+1),"X",""))</f>
        <v/>
      </c>
      <c r="F203" s="63" t="str">
        <f>IF(B203="","",IF(AND(A203&gt;'Maquette CGRP indicé'!$C$28-1,A203&lt;'Maquette CGRP indicé'!$D$28+1),"X",""))</f>
        <v/>
      </c>
      <c r="G203" s="63" t="str">
        <f>IF(B203="","",IF(AND(A203&gt;'Maquette CGRP indicé'!$C$29-1,A203&lt;'Maquette CGRP indicé'!$D$29+1),"X",""))</f>
        <v/>
      </c>
      <c r="H203" s="63" t="str">
        <f>IF(B203="","",IF(AND(A203&gt;'Maquette CGRP indicé'!$C$30-1,A203&lt;'Maquette CGRP indicé'!$D$30+1),"X",""))</f>
        <v/>
      </c>
      <c r="I203" s="63" t="str">
        <f>IF(B203="","",IF(AND(A203&gt;'Maquette CGRP indicé'!$C$31-1,A203&lt;'Maquette CGRP indicé'!$D$31+1),"X",""))</f>
        <v/>
      </c>
      <c r="J203" s="63" t="str">
        <f>IF(B203="","",IF(AND(A203&gt;'Maquette CGRP indicé'!$C$32-1,A203&lt;'Maquette CGRP indicé'!$D$32+1),"X",""))</f>
        <v/>
      </c>
      <c r="K203" s="63" t="str">
        <f>IF(B203="","",IF(AND(A203&gt;'Maquette CGRP indicé'!$C$33-1,A203&lt;'Maquette CGRP indicé'!$D$33+1),"X",""))</f>
        <v/>
      </c>
      <c r="L203" s="63" t="str">
        <f>IF(B203="","",IF(AND(A203&gt;'Maquette CGRP indicé'!$C$34-1,A203&lt;'Maquette CGRP indicé'!$D$34+1),"X",""))</f>
        <v/>
      </c>
      <c r="M203" s="63" t="str">
        <f>IF(B203="","",IF(AND(A203&gt;'Maquette CGRP indicé'!$C$35-1,A203&lt;'Maquette CGRP indicé'!$D$35+1),"X",""))</f>
        <v/>
      </c>
      <c r="N203" s="63" t="str">
        <f>IF(B203="","",IF(AND(A203&gt;'Maquette CGRP indicé'!$C$36-1,A203&lt;'Maquette CGRP indicé'!$D$36+1),"X",""))</f>
        <v/>
      </c>
      <c r="O203" s="63" t="str">
        <f>IF(B203="","",IF(AND(A203&gt;'Maquette CGRP indicé'!$C$37-1,A203&lt;'Maquette CGRP indicé'!$D$37+1),"X",""))</f>
        <v/>
      </c>
      <c r="P203" s="63" t="str">
        <f>IF(B203="","",IF(AND(A203&gt;'Maquette CGRP indicé'!$C$38-1,A203&lt;'Maquette CGRP indicé'!$D$38+1),"X",""))</f>
        <v/>
      </c>
      <c r="Q203" s="63" t="str">
        <f>IF(B203="","",IF(AND(A203&gt;'Maquette CGRP indicé'!$C$39-1,A203&lt;'Maquette CGRP indicé'!$D$39+1),"X",""))</f>
        <v/>
      </c>
      <c r="W203" s="41" t="str">
        <f>IF(C203="","",'Maquette CGRP indicé'!$R$25)</f>
        <v/>
      </c>
      <c r="X203" s="42" t="str">
        <f>IF(D203="","",'Maquette CGRP indicé'!$R$26)</f>
        <v/>
      </c>
      <c r="Y203" s="42" t="str">
        <f>IF(E203="","",'Maquette CGRP indicé'!$R$27)</f>
        <v/>
      </c>
      <c r="Z203" s="42" t="str">
        <f>IF(F203="","",'Maquette CGRP indicé'!$R$28)</f>
        <v/>
      </c>
      <c r="AA203" s="42" t="str">
        <f>IF(G203="","",'Maquette CGRP indicé'!$R$29)</f>
        <v/>
      </c>
      <c r="AB203" s="42" t="str">
        <f>IF(H203="","",'Maquette CGRP indicé'!$R$30)</f>
        <v/>
      </c>
      <c r="AC203" s="42" t="str">
        <f>IF(I203="","",'Maquette CGRP indicé'!$R$31)</f>
        <v/>
      </c>
      <c r="AD203" s="42" t="str">
        <f>IF(J203="","",'Maquette CGRP indicé'!$R$32)</f>
        <v/>
      </c>
      <c r="AE203" s="42" t="str">
        <f>IF(K203="","",'Maquette CGRP indicé'!$R$33)</f>
        <v/>
      </c>
      <c r="AF203" s="42" t="str">
        <f>IF(L203="","",'Maquette CGRP indicé'!$R$34)</f>
        <v/>
      </c>
      <c r="AG203" s="42" t="str">
        <f>IF(M203="","",'Maquette CGRP indicé'!$R$35)</f>
        <v/>
      </c>
      <c r="AH203" s="42" t="str">
        <f>IF(N203="","",'Maquette CGRP indicé'!$R$36)</f>
        <v/>
      </c>
      <c r="AI203" s="42" t="str">
        <f>IF(O203="","",'Maquette CGRP indicé'!$R$37)</f>
        <v/>
      </c>
      <c r="AJ203" s="42" t="str">
        <f>IF(P203="","",'Maquette CGRP indicé'!$R$38)</f>
        <v/>
      </c>
      <c r="AK203" s="42" t="str">
        <f>IF(Q203="","",'Maquette CGRP indicé'!$R$39)</f>
        <v/>
      </c>
      <c r="AL203" s="64"/>
      <c r="AM203" s="64"/>
      <c r="AN203" s="64"/>
      <c r="AO203" s="64"/>
      <c r="AP203" s="65"/>
      <c r="AQ203" s="45" t="str">
        <f>IF(C203="","",'Maquette CGRP indicé'!$G$25)</f>
        <v/>
      </c>
      <c r="AR203" s="46" t="str">
        <f>IF(D203="","",'Maquette CGRP indicé'!$G$26)</f>
        <v/>
      </c>
      <c r="AS203" s="46" t="str">
        <f>IF(E203="","",'Maquette CGRP indicé'!$G$27)</f>
        <v/>
      </c>
      <c r="AT203" s="46" t="str">
        <f>IF(F203="","",'Maquette CGRP indicé'!$G$28)</f>
        <v/>
      </c>
      <c r="AU203" s="46" t="str">
        <f>IF(G203="","",'Maquette CGRP indicé'!$G$29)</f>
        <v/>
      </c>
      <c r="AV203" s="46" t="str">
        <f>IF(H203="","",'Maquette CGRP indicé'!$G$30)</f>
        <v/>
      </c>
      <c r="AW203" s="46" t="str">
        <f>IF(I203="","",'Maquette CGRP indicé'!$G$31)</f>
        <v/>
      </c>
      <c r="AX203" s="46" t="str">
        <f>IF(J203="","",'Maquette CGRP indicé'!$G$32)</f>
        <v/>
      </c>
      <c r="AY203" s="46" t="str">
        <f>IF(K203="","",'Maquette CGRP indicé'!$G$33)</f>
        <v/>
      </c>
      <c r="AZ203" s="46" t="str">
        <f>IF(L203="","",'Maquette CGRP indicé'!$G$34)</f>
        <v/>
      </c>
      <c r="BA203" s="46" t="str">
        <f>IF(M203="","",'Maquette CGRP indicé'!$G$35)</f>
        <v/>
      </c>
      <c r="BB203" s="46" t="str">
        <f>IF(N203="","",'Maquette CGRP indicé'!$G$36)</f>
        <v/>
      </c>
      <c r="BC203" s="46" t="str">
        <f>IF(O203="","",'Maquette CGRP indicé'!$G$37)</f>
        <v/>
      </c>
      <c r="BD203" s="46" t="str">
        <f>IF(P203="","",'Maquette CGRP indicé'!$G$38)</f>
        <v/>
      </c>
      <c r="BE203" s="46" t="str">
        <f>IF(Q203="","",'Maquette CGRP indicé'!$G$39)</f>
        <v/>
      </c>
      <c r="BF203" s="68"/>
      <c r="BG203" s="68"/>
      <c r="BH203" s="68"/>
      <c r="BI203" s="68"/>
      <c r="BJ203" s="69"/>
      <c r="BK203" s="48" t="str">
        <f>IF(C203="","",'Maquette CGRP indicé'!$H$25)</f>
        <v/>
      </c>
      <c r="BL203" s="49" t="str">
        <f>IF(D203="","",'Maquette CGRP indicé'!$H$26)</f>
        <v/>
      </c>
      <c r="BM203" s="49" t="str">
        <f>IF(E203="","",'Maquette CGRP indicé'!$H$27)</f>
        <v/>
      </c>
      <c r="BN203" s="49" t="str">
        <f>IF(F203="","",'Maquette CGRP indicé'!$H$28)</f>
        <v/>
      </c>
      <c r="BO203" s="49" t="str">
        <f>IF(G203="","",'Maquette CGRP indicé'!$H$29)</f>
        <v/>
      </c>
      <c r="BP203" s="49" t="str">
        <f>IF(H203="","",'Maquette CGRP indicé'!$H$30)</f>
        <v/>
      </c>
      <c r="BQ203" s="49" t="str">
        <f>IF(I203="","",'Maquette CGRP indicé'!$H$31)</f>
        <v/>
      </c>
      <c r="BR203" s="49" t="str">
        <f>IF(J203="","",'Maquette CGRP indicé'!$H$32)</f>
        <v/>
      </c>
      <c r="BS203" s="49" t="str">
        <f>IF(K203="","",'Maquette CGRP indicé'!$H$33)</f>
        <v/>
      </c>
      <c r="BT203" s="49" t="str">
        <f>IF(L203="","",'Maquette CGRP indicé'!$H$34)</f>
        <v/>
      </c>
      <c r="BU203" s="49" t="str">
        <f>IF(M203="","",'Maquette CGRP indicé'!$H$35)</f>
        <v/>
      </c>
      <c r="BV203" s="49" t="str">
        <f>IF(N203="","",'Maquette CGRP indicé'!$H$36)</f>
        <v/>
      </c>
      <c r="BW203" s="49" t="str">
        <f>IF(O203="","",'Maquette CGRP indicé'!$H$37)</f>
        <v/>
      </c>
      <c r="BX203" s="49" t="str">
        <f>IF(P203="","",'Maquette CGRP indicé'!$H$38)</f>
        <v/>
      </c>
      <c r="BY203" s="49" t="str">
        <f>IF(Q203="","",'Maquette CGRP indicé'!$H$39)</f>
        <v/>
      </c>
      <c r="BZ203" s="72"/>
      <c r="CA203" s="72"/>
      <c r="CB203" s="72"/>
      <c r="CC203" s="72"/>
      <c r="CD203" s="73"/>
      <c r="CE203" s="38" t="str">
        <f>IF(C203="","",'Maquette CGRP indicé'!$I$25)</f>
        <v/>
      </c>
      <c r="CF203" s="39" t="str">
        <f>IF(D203="","",'Maquette CGRP indicé'!$I$26)</f>
        <v/>
      </c>
      <c r="CG203" s="39" t="str">
        <f>IF(E203="","",'Maquette CGRP indicé'!$I$27)</f>
        <v/>
      </c>
      <c r="CH203" s="39" t="str">
        <f>IF(F203="","",'Maquette CGRP indicé'!$I$28)</f>
        <v/>
      </c>
      <c r="CI203" s="39" t="str">
        <f>IF(G203="","",'Maquette CGRP indicé'!$I$29)</f>
        <v/>
      </c>
      <c r="CJ203" s="39" t="str">
        <f>IF(H203="","",'Maquette CGRP indicé'!$I$30)</f>
        <v/>
      </c>
      <c r="CK203" s="39" t="str">
        <f>IF(I203="","",'Maquette CGRP indicé'!$I$31)</f>
        <v/>
      </c>
      <c r="CL203" s="39" t="str">
        <f>IF(J203="","",'Maquette CGRP indicé'!$I$32)</f>
        <v/>
      </c>
      <c r="CM203" s="39" t="str">
        <f>IF(K203="","",'Maquette CGRP indicé'!$I$33)</f>
        <v/>
      </c>
      <c r="CN203" s="39" t="str">
        <f>IF(L203="","",'Maquette CGRP indicé'!$I$34)</f>
        <v/>
      </c>
      <c r="CO203" s="39" t="str">
        <f>IF(M203="","",'Maquette CGRP indicé'!$I$35)</f>
        <v/>
      </c>
      <c r="CP203" s="39" t="str">
        <f>IF(N203="","",'Maquette CGRP indicé'!$I$36)</f>
        <v/>
      </c>
      <c r="CQ203" s="39" t="str">
        <f>IF(O203="","",'Maquette CGRP indicé'!$I$37)</f>
        <v/>
      </c>
      <c r="CR203" s="39" t="str">
        <f>IF(P203="","",'Maquette CGRP indicé'!$I$38)</f>
        <v/>
      </c>
      <c r="CS203" s="39" t="str">
        <f>IF(Q203="","",'Maquette CGRP indicé'!$I$39)</f>
        <v/>
      </c>
      <c r="CT203" s="68"/>
      <c r="CU203" s="68"/>
      <c r="CV203" s="68"/>
      <c r="CW203" s="68"/>
      <c r="CX203" s="69"/>
      <c r="CY203" s="1">
        <f t="shared" si="32"/>
        <v>45492</v>
      </c>
      <c r="CZ203" s="1" t="str">
        <f t="shared" si="33"/>
        <v>08/07-21/07</v>
      </c>
      <c r="DA203" s="22" t="str">
        <f t="shared" si="34"/>
        <v/>
      </c>
      <c r="DB203" s="22" t="str">
        <f t="shared" si="35"/>
        <v/>
      </c>
      <c r="DC203" s="29" t="str">
        <f t="shared" si="36"/>
        <v/>
      </c>
      <c r="DD203" s="29" t="str">
        <f t="shared" si="37"/>
        <v/>
      </c>
      <c r="DE203" s="29" t="str">
        <f t="shared" si="38"/>
        <v/>
      </c>
    </row>
    <row r="204" spans="1:109">
      <c r="A204" s="9">
        <f t="shared" si="39"/>
        <v>45493</v>
      </c>
      <c r="B204" s="9" t="str">
        <f>IF(AND(formules!$K$29="sogarantykids",A204&gt;formules!$F$30),"",VLOOKUP(TEXT(A204,"jj/mm"),formules!B:C,2,FALSE))</f>
        <v>08/07-21/07</v>
      </c>
      <c r="C204" s="63" t="str">
        <f>IF(B204="","",IF(AND(A204&gt;'Maquette CGRP indicé'!$C$25-1,A204&lt;'Maquette CGRP indicé'!$D$25+1),"X",""))</f>
        <v/>
      </c>
      <c r="D204" s="63" t="str">
        <f>IF(B204="","",IF(AND(A204&gt;'Maquette CGRP indicé'!$C$26-1,A204&lt;'Maquette CGRP indicé'!$D$26+1),"X",""))</f>
        <v/>
      </c>
      <c r="E204" s="63" t="str">
        <f>IF(B204="","",IF(AND(A204&gt;'Maquette CGRP indicé'!$C$27-1,A204&lt;'Maquette CGRP indicé'!$D$27+1),"X",""))</f>
        <v/>
      </c>
      <c r="F204" s="63" t="str">
        <f>IF(B204="","",IF(AND(A204&gt;'Maquette CGRP indicé'!$C$28-1,A204&lt;'Maquette CGRP indicé'!$D$28+1),"X",""))</f>
        <v/>
      </c>
      <c r="G204" s="63" t="str">
        <f>IF(B204="","",IF(AND(A204&gt;'Maquette CGRP indicé'!$C$29-1,A204&lt;'Maquette CGRP indicé'!$D$29+1),"X",""))</f>
        <v/>
      </c>
      <c r="H204" s="63" t="str">
        <f>IF(B204="","",IF(AND(A204&gt;'Maquette CGRP indicé'!$C$30-1,A204&lt;'Maquette CGRP indicé'!$D$30+1),"X",""))</f>
        <v/>
      </c>
      <c r="I204" s="63" t="str">
        <f>IF(B204="","",IF(AND(A204&gt;'Maquette CGRP indicé'!$C$31-1,A204&lt;'Maquette CGRP indicé'!$D$31+1),"X",""))</f>
        <v/>
      </c>
      <c r="J204" s="63" t="str">
        <f>IF(B204="","",IF(AND(A204&gt;'Maquette CGRP indicé'!$C$32-1,A204&lt;'Maquette CGRP indicé'!$D$32+1),"X",""))</f>
        <v/>
      </c>
      <c r="K204" s="63" t="str">
        <f>IF(B204="","",IF(AND(A204&gt;'Maquette CGRP indicé'!$C$33-1,A204&lt;'Maquette CGRP indicé'!$D$33+1),"X",""))</f>
        <v/>
      </c>
      <c r="L204" s="63" t="str">
        <f>IF(B204="","",IF(AND(A204&gt;'Maquette CGRP indicé'!$C$34-1,A204&lt;'Maquette CGRP indicé'!$D$34+1),"X",""))</f>
        <v/>
      </c>
      <c r="M204" s="63" t="str">
        <f>IF(B204="","",IF(AND(A204&gt;'Maquette CGRP indicé'!$C$35-1,A204&lt;'Maquette CGRP indicé'!$D$35+1),"X",""))</f>
        <v/>
      </c>
      <c r="N204" s="63" t="str">
        <f>IF(B204="","",IF(AND(A204&gt;'Maquette CGRP indicé'!$C$36-1,A204&lt;'Maquette CGRP indicé'!$D$36+1),"X",""))</f>
        <v/>
      </c>
      <c r="O204" s="63" t="str">
        <f>IF(B204="","",IF(AND(A204&gt;'Maquette CGRP indicé'!$C$37-1,A204&lt;'Maquette CGRP indicé'!$D$37+1),"X",""))</f>
        <v/>
      </c>
      <c r="P204" s="63" t="str">
        <f>IF(B204="","",IF(AND(A204&gt;'Maquette CGRP indicé'!$C$38-1,A204&lt;'Maquette CGRP indicé'!$D$38+1),"X",""))</f>
        <v/>
      </c>
      <c r="Q204" s="63" t="str">
        <f>IF(B204="","",IF(AND(A204&gt;'Maquette CGRP indicé'!$C$39-1,A204&lt;'Maquette CGRP indicé'!$D$39+1),"X",""))</f>
        <v/>
      </c>
      <c r="W204" s="41" t="str">
        <f>IF(C204="","",'Maquette CGRP indicé'!$R$25)</f>
        <v/>
      </c>
      <c r="X204" s="42" t="str">
        <f>IF(D204="","",'Maquette CGRP indicé'!$R$26)</f>
        <v/>
      </c>
      <c r="Y204" s="42" t="str">
        <f>IF(E204="","",'Maquette CGRP indicé'!$R$27)</f>
        <v/>
      </c>
      <c r="Z204" s="42" t="str">
        <f>IF(F204="","",'Maquette CGRP indicé'!$R$28)</f>
        <v/>
      </c>
      <c r="AA204" s="42" t="str">
        <f>IF(G204="","",'Maquette CGRP indicé'!$R$29)</f>
        <v/>
      </c>
      <c r="AB204" s="42" t="str">
        <f>IF(H204="","",'Maquette CGRP indicé'!$R$30)</f>
        <v/>
      </c>
      <c r="AC204" s="42" t="str">
        <f>IF(I204="","",'Maquette CGRP indicé'!$R$31)</f>
        <v/>
      </c>
      <c r="AD204" s="42" t="str">
        <f>IF(J204="","",'Maquette CGRP indicé'!$R$32)</f>
        <v/>
      </c>
      <c r="AE204" s="42" t="str">
        <f>IF(K204="","",'Maquette CGRP indicé'!$R$33)</f>
        <v/>
      </c>
      <c r="AF204" s="42" t="str">
        <f>IF(L204="","",'Maquette CGRP indicé'!$R$34)</f>
        <v/>
      </c>
      <c r="AG204" s="42" t="str">
        <f>IF(M204="","",'Maquette CGRP indicé'!$R$35)</f>
        <v/>
      </c>
      <c r="AH204" s="42" t="str">
        <f>IF(N204="","",'Maquette CGRP indicé'!$R$36)</f>
        <v/>
      </c>
      <c r="AI204" s="42" t="str">
        <f>IF(O204="","",'Maquette CGRP indicé'!$R$37)</f>
        <v/>
      </c>
      <c r="AJ204" s="42" t="str">
        <f>IF(P204="","",'Maquette CGRP indicé'!$R$38)</f>
        <v/>
      </c>
      <c r="AK204" s="42" t="str">
        <f>IF(Q204="","",'Maquette CGRP indicé'!$R$39)</f>
        <v/>
      </c>
      <c r="AL204" s="64"/>
      <c r="AM204" s="64"/>
      <c r="AN204" s="64"/>
      <c r="AO204" s="64"/>
      <c r="AP204" s="65"/>
      <c r="AQ204" s="45" t="str">
        <f>IF(C204="","",'Maquette CGRP indicé'!$G$25)</f>
        <v/>
      </c>
      <c r="AR204" s="46" t="str">
        <f>IF(D204="","",'Maquette CGRP indicé'!$G$26)</f>
        <v/>
      </c>
      <c r="AS204" s="46" t="str">
        <f>IF(E204="","",'Maquette CGRP indicé'!$G$27)</f>
        <v/>
      </c>
      <c r="AT204" s="46" t="str">
        <f>IF(F204="","",'Maquette CGRP indicé'!$G$28)</f>
        <v/>
      </c>
      <c r="AU204" s="46" t="str">
        <f>IF(G204="","",'Maquette CGRP indicé'!$G$29)</f>
        <v/>
      </c>
      <c r="AV204" s="46" t="str">
        <f>IF(H204="","",'Maquette CGRP indicé'!$G$30)</f>
        <v/>
      </c>
      <c r="AW204" s="46" t="str">
        <f>IF(I204="","",'Maquette CGRP indicé'!$G$31)</f>
        <v/>
      </c>
      <c r="AX204" s="46" t="str">
        <f>IF(J204="","",'Maquette CGRP indicé'!$G$32)</f>
        <v/>
      </c>
      <c r="AY204" s="46" t="str">
        <f>IF(K204="","",'Maquette CGRP indicé'!$G$33)</f>
        <v/>
      </c>
      <c r="AZ204" s="46" t="str">
        <f>IF(L204="","",'Maquette CGRP indicé'!$G$34)</f>
        <v/>
      </c>
      <c r="BA204" s="46" t="str">
        <f>IF(M204="","",'Maquette CGRP indicé'!$G$35)</f>
        <v/>
      </c>
      <c r="BB204" s="46" t="str">
        <f>IF(N204="","",'Maquette CGRP indicé'!$G$36)</f>
        <v/>
      </c>
      <c r="BC204" s="46" t="str">
        <f>IF(O204="","",'Maquette CGRP indicé'!$G$37)</f>
        <v/>
      </c>
      <c r="BD204" s="46" t="str">
        <f>IF(P204="","",'Maquette CGRP indicé'!$G$38)</f>
        <v/>
      </c>
      <c r="BE204" s="46" t="str">
        <f>IF(Q204="","",'Maquette CGRP indicé'!$G$39)</f>
        <v/>
      </c>
      <c r="BF204" s="68"/>
      <c r="BG204" s="68"/>
      <c r="BH204" s="68"/>
      <c r="BI204" s="68"/>
      <c r="BJ204" s="69"/>
      <c r="BK204" s="48" t="str">
        <f>IF(C204="","",'Maquette CGRP indicé'!$H$25)</f>
        <v/>
      </c>
      <c r="BL204" s="49" t="str">
        <f>IF(D204="","",'Maquette CGRP indicé'!$H$26)</f>
        <v/>
      </c>
      <c r="BM204" s="49" t="str">
        <f>IF(E204="","",'Maquette CGRP indicé'!$H$27)</f>
        <v/>
      </c>
      <c r="BN204" s="49" t="str">
        <f>IF(F204="","",'Maquette CGRP indicé'!$H$28)</f>
        <v/>
      </c>
      <c r="BO204" s="49" t="str">
        <f>IF(G204="","",'Maquette CGRP indicé'!$H$29)</f>
        <v/>
      </c>
      <c r="BP204" s="49" t="str">
        <f>IF(H204="","",'Maquette CGRP indicé'!$H$30)</f>
        <v/>
      </c>
      <c r="BQ204" s="49" t="str">
        <f>IF(I204="","",'Maquette CGRP indicé'!$H$31)</f>
        <v/>
      </c>
      <c r="BR204" s="49" t="str">
        <f>IF(J204="","",'Maquette CGRP indicé'!$H$32)</f>
        <v/>
      </c>
      <c r="BS204" s="49" t="str">
        <f>IF(K204="","",'Maquette CGRP indicé'!$H$33)</f>
        <v/>
      </c>
      <c r="BT204" s="49" t="str">
        <f>IF(L204="","",'Maquette CGRP indicé'!$H$34)</f>
        <v/>
      </c>
      <c r="BU204" s="49" t="str">
        <f>IF(M204="","",'Maquette CGRP indicé'!$H$35)</f>
        <v/>
      </c>
      <c r="BV204" s="49" t="str">
        <f>IF(N204="","",'Maquette CGRP indicé'!$H$36)</f>
        <v/>
      </c>
      <c r="BW204" s="49" t="str">
        <f>IF(O204="","",'Maquette CGRP indicé'!$H$37)</f>
        <v/>
      </c>
      <c r="BX204" s="49" t="str">
        <f>IF(P204="","",'Maquette CGRP indicé'!$H$38)</f>
        <v/>
      </c>
      <c r="BY204" s="49" t="str">
        <f>IF(Q204="","",'Maquette CGRP indicé'!$H$39)</f>
        <v/>
      </c>
      <c r="BZ204" s="72"/>
      <c r="CA204" s="72"/>
      <c r="CB204" s="72"/>
      <c r="CC204" s="72"/>
      <c r="CD204" s="73"/>
      <c r="CE204" s="38" t="str">
        <f>IF(C204="","",'Maquette CGRP indicé'!$I$25)</f>
        <v/>
      </c>
      <c r="CF204" s="39" t="str">
        <f>IF(D204="","",'Maquette CGRP indicé'!$I$26)</f>
        <v/>
      </c>
      <c r="CG204" s="39" t="str">
        <f>IF(E204="","",'Maquette CGRP indicé'!$I$27)</f>
        <v/>
      </c>
      <c r="CH204" s="39" t="str">
        <f>IF(F204="","",'Maquette CGRP indicé'!$I$28)</f>
        <v/>
      </c>
      <c r="CI204" s="39" t="str">
        <f>IF(G204="","",'Maquette CGRP indicé'!$I$29)</f>
        <v/>
      </c>
      <c r="CJ204" s="39" t="str">
        <f>IF(H204="","",'Maquette CGRP indicé'!$I$30)</f>
        <v/>
      </c>
      <c r="CK204" s="39" t="str">
        <f>IF(I204="","",'Maquette CGRP indicé'!$I$31)</f>
        <v/>
      </c>
      <c r="CL204" s="39" t="str">
        <f>IF(J204="","",'Maquette CGRP indicé'!$I$32)</f>
        <v/>
      </c>
      <c r="CM204" s="39" t="str">
        <f>IF(K204="","",'Maquette CGRP indicé'!$I$33)</f>
        <v/>
      </c>
      <c r="CN204" s="39" t="str">
        <f>IF(L204="","",'Maquette CGRP indicé'!$I$34)</f>
        <v/>
      </c>
      <c r="CO204" s="39" t="str">
        <f>IF(M204="","",'Maquette CGRP indicé'!$I$35)</f>
        <v/>
      </c>
      <c r="CP204" s="39" t="str">
        <f>IF(N204="","",'Maquette CGRP indicé'!$I$36)</f>
        <v/>
      </c>
      <c r="CQ204" s="39" t="str">
        <f>IF(O204="","",'Maquette CGRP indicé'!$I$37)</f>
        <v/>
      </c>
      <c r="CR204" s="39" t="str">
        <f>IF(P204="","",'Maquette CGRP indicé'!$I$38)</f>
        <v/>
      </c>
      <c r="CS204" s="39" t="str">
        <f>IF(Q204="","",'Maquette CGRP indicé'!$I$39)</f>
        <v/>
      </c>
      <c r="CT204" s="68"/>
      <c r="CU204" s="68"/>
      <c r="CV204" s="68"/>
      <c r="CW204" s="68"/>
      <c r="CX204" s="69"/>
      <c r="CY204" s="1">
        <f t="shared" si="32"/>
        <v>45493</v>
      </c>
      <c r="CZ204" s="1" t="str">
        <f t="shared" si="33"/>
        <v>08/07-21/07</v>
      </c>
      <c r="DA204" s="22" t="str">
        <f t="shared" si="34"/>
        <v/>
      </c>
      <c r="DB204" s="22" t="str">
        <f t="shared" si="35"/>
        <v/>
      </c>
      <c r="DC204" s="29" t="str">
        <f t="shared" si="36"/>
        <v/>
      </c>
      <c r="DD204" s="29" t="str">
        <f t="shared" si="37"/>
        <v/>
      </c>
      <c r="DE204" s="29" t="str">
        <f t="shared" si="38"/>
        <v/>
      </c>
    </row>
    <row r="205" spans="1:109">
      <c r="A205" s="9">
        <f t="shared" si="39"/>
        <v>45494</v>
      </c>
      <c r="B205" s="9" t="str">
        <f>IF(AND(formules!$K$29="sogarantykids",A205&gt;formules!$F$30),"",VLOOKUP(TEXT(A205,"jj/mm"),formules!B:C,2,FALSE))</f>
        <v>08/07-21/07</v>
      </c>
      <c r="C205" s="63" t="str">
        <f>IF(B205="","",IF(AND(A205&gt;'Maquette CGRP indicé'!$C$25-1,A205&lt;'Maquette CGRP indicé'!$D$25+1),"X",""))</f>
        <v/>
      </c>
      <c r="D205" s="63" t="str">
        <f>IF(B205="","",IF(AND(A205&gt;'Maquette CGRP indicé'!$C$26-1,A205&lt;'Maquette CGRP indicé'!$D$26+1),"X",""))</f>
        <v/>
      </c>
      <c r="E205" s="63" t="str">
        <f>IF(B205="","",IF(AND(A205&gt;'Maquette CGRP indicé'!$C$27-1,A205&lt;'Maquette CGRP indicé'!$D$27+1),"X",""))</f>
        <v/>
      </c>
      <c r="F205" s="63" t="str">
        <f>IF(B205="","",IF(AND(A205&gt;'Maquette CGRP indicé'!$C$28-1,A205&lt;'Maquette CGRP indicé'!$D$28+1),"X",""))</f>
        <v/>
      </c>
      <c r="G205" s="63" t="str">
        <f>IF(B205="","",IF(AND(A205&gt;'Maquette CGRP indicé'!$C$29-1,A205&lt;'Maquette CGRP indicé'!$D$29+1),"X",""))</f>
        <v/>
      </c>
      <c r="H205" s="63" t="str">
        <f>IF(B205="","",IF(AND(A205&gt;'Maquette CGRP indicé'!$C$30-1,A205&lt;'Maquette CGRP indicé'!$D$30+1),"X",""))</f>
        <v/>
      </c>
      <c r="I205" s="63" t="str">
        <f>IF(B205="","",IF(AND(A205&gt;'Maquette CGRP indicé'!$C$31-1,A205&lt;'Maquette CGRP indicé'!$D$31+1),"X",""))</f>
        <v/>
      </c>
      <c r="J205" s="63" t="str">
        <f>IF(B205="","",IF(AND(A205&gt;'Maquette CGRP indicé'!$C$32-1,A205&lt;'Maquette CGRP indicé'!$D$32+1),"X",""))</f>
        <v/>
      </c>
      <c r="K205" s="63" t="str">
        <f>IF(B205="","",IF(AND(A205&gt;'Maquette CGRP indicé'!$C$33-1,A205&lt;'Maquette CGRP indicé'!$D$33+1),"X",""))</f>
        <v/>
      </c>
      <c r="L205" s="63" t="str">
        <f>IF(B205="","",IF(AND(A205&gt;'Maquette CGRP indicé'!$C$34-1,A205&lt;'Maquette CGRP indicé'!$D$34+1),"X",""))</f>
        <v/>
      </c>
      <c r="M205" s="63" t="str">
        <f>IF(B205="","",IF(AND(A205&gt;'Maquette CGRP indicé'!$C$35-1,A205&lt;'Maquette CGRP indicé'!$D$35+1),"X",""))</f>
        <v/>
      </c>
      <c r="N205" s="63" t="str">
        <f>IF(B205="","",IF(AND(A205&gt;'Maquette CGRP indicé'!$C$36-1,A205&lt;'Maquette CGRP indicé'!$D$36+1),"X",""))</f>
        <v/>
      </c>
      <c r="O205" s="63" t="str">
        <f>IF(B205="","",IF(AND(A205&gt;'Maquette CGRP indicé'!$C$37-1,A205&lt;'Maquette CGRP indicé'!$D$37+1),"X",""))</f>
        <v/>
      </c>
      <c r="P205" s="63" t="str">
        <f>IF(B205="","",IF(AND(A205&gt;'Maquette CGRP indicé'!$C$38-1,A205&lt;'Maquette CGRP indicé'!$D$38+1),"X",""))</f>
        <v/>
      </c>
      <c r="Q205" s="63" t="str">
        <f>IF(B205="","",IF(AND(A205&gt;'Maquette CGRP indicé'!$C$39-1,A205&lt;'Maquette CGRP indicé'!$D$39+1),"X",""))</f>
        <v/>
      </c>
      <c r="W205" s="41" t="str">
        <f>IF(C205="","",'Maquette CGRP indicé'!$R$25)</f>
        <v/>
      </c>
      <c r="X205" s="42" t="str">
        <f>IF(D205="","",'Maquette CGRP indicé'!$R$26)</f>
        <v/>
      </c>
      <c r="Y205" s="42" t="str">
        <f>IF(E205="","",'Maquette CGRP indicé'!$R$27)</f>
        <v/>
      </c>
      <c r="Z205" s="42" t="str">
        <f>IF(F205="","",'Maquette CGRP indicé'!$R$28)</f>
        <v/>
      </c>
      <c r="AA205" s="42" t="str">
        <f>IF(G205="","",'Maquette CGRP indicé'!$R$29)</f>
        <v/>
      </c>
      <c r="AB205" s="42" t="str">
        <f>IF(H205="","",'Maquette CGRP indicé'!$R$30)</f>
        <v/>
      </c>
      <c r="AC205" s="42" t="str">
        <f>IF(I205="","",'Maquette CGRP indicé'!$R$31)</f>
        <v/>
      </c>
      <c r="AD205" s="42" t="str">
        <f>IF(J205="","",'Maquette CGRP indicé'!$R$32)</f>
        <v/>
      </c>
      <c r="AE205" s="42" t="str">
        <f>IF(K205="","",'Maquette CGRP indicé'!$R$33)</f>
        <v/>
      </c>
      <c r="AF205" s="42" t="str">
        <f>IF(L205="","",'Maquette CGRP indicé'!$R$34)</f>
        <v/>
      </c>
      <c r="AG205" s="42" t="str">
        <f>IF(M205="","",'Maquette CGRP indicé'!$R$35)</f>
        <v/>
      </c>
      <c r="AH205" s="42" t="str">
        <f>IF(N205="","",'Maquette CGRP indicé'!$R$36)</f>
        <v/>
      </c>
      <c r="AI205" s="42" t="str">
        <f>IF(O205="","",'Maquette CGRP indicé'!$R$37)</f>
        <v/>
      </c>
      <c r="AJ205" s="42" t="str">
        <f>IF(P205="","",'Maquette CGRP indicé'!$R$38)</f>
        <v/>
      </c>
      <c r="AK205" s="42" t="str">
        <f>IF(Q205="","",'Maquette CGRP indicé'!$R$39)</f>
        <v/>
      </c>
      <c r="AL205" s="64"/>
      <c r="AM205" s="64"/>
      <c r="AN205" s="64"/>
      <c r="AO205" s="64"/>
      <c r="AP205" s="65"/>
      <c r="AQ205" s="45" t="str">
        <f>IF(C205="","",'Maquette CGRP indicé'!$G$25)</f>
        <v/>
      </c>
      <c r="AR205" s="46" t="str">
        <f>IF(D205="","",'Maquette CGRP indicé'!$G$26)</f>
        <v/>
      </c>
      <c r="AS205" s="46" t="str">
        <f>IF(E205="","",'Maquette CGRP indicé'!$G$27)</f>
        <v/>
      </c>
      <c r="AT205" s="46" t="str">
        <f>IF(F205="","",'Maquette CGRP indicé'!$G$28)</f>
        <v/>
      </c>
      <c r="AU205" s="46" t="str">
        <f>IF(G205="","",'Maquette CGRP indicé'!$G$29)</f>
        <v/>
      </c>
      <c r="AV205" s="46" t="str">
        <f>IF(H205="","",'Maquette CGRP indicé'!$G$30)</f>
        <v/>
      </c>
      <c r="AW205" s="46" t="str">
        <f>IF(I205="","",'Maquette CGRP indicé'!$G$31)</f>
        <v/>
      </c>
      <c r="AX205" s="46" t="str">
        <f>IF(J205="","",'Maquette CGRP indicé'!$G$32)</f>
        <v/>
      </c>
      <c r="AY205" s="46" t="str">
        <f>IF(K205="","",'Maquette CGRP indicé'!$G$33)</f>
        <v/>
      </c>
      <c r="AZ205" s="46" t="str">
        <f>IF(L205="","",'Maquette CGRP indicé'!$G$34)</f>
        <v/>
      </c>
      <c r="BA205" s="46" t="str">
        <f>IF(M205="","",'Maquette CGRP indicé'!$G$35)</f>
        <v/>
      </c>
      <c r="BB205" s="46" t="str">
        <f>IF(N205="","",'Maquette CGRP indicé'!$G$36)</f>
        <v/>
      </c>
      <c r="BC205" s="46" t="str">
        <f>IF(O205="","",'Maquette CGRP indicé'!$G$37)</f>
        <v/>
      </c>
      <c r="BD205" s="46" t="str">
        <f>IF(P205="","",'Maquette CGRP indicé'!$G$38)</f>
        <v/>
      </c>
      <c r="BE205" s="46" t="str">
        <f>IF(Q205="","",'Maquette CGRP indicé'!$G$39)</f>
        <v/>
      </c>
      <c r="BF205" s="68"/>
      <c r="BG205" s="68"/>
      <c r="BH205" s="68"/>
      <c r="BI205" s="68"/>
      <c r="BJ205" s="69"/>
      <c r="BK205" s="48" t="str">
        <f>IF(C205="","",'Maquette CGRP indicé'!$H$25)</f>
        <v/>
      </c>
      <c r="BL205" s="49" t="str">
        <f>IF(D205="","",'Maquette CGRP indicé'!$H$26)</f>
        <v/>
      </c>
      <c r="BM205" s="49" t="str">
        <f>IF(E205="","",'Maquette CGRP indicé'!$H$27)</f>
        <v/>
      </c>
      <c r="BN205" s="49" t="str">
        <f>IF(F205="","",'Maquette CGRP indicé'!$H$28)</f>
        <v/>
      </c>
      <c r="BO205" s="49" t="str">
        <f>IF(G205="","",'Maquette CGRP indicé'!$H$29)</f>
        <v/>
      </c>
      <c r="BP205" s="49" t="str">
        <f>IF(H205="","",'Maquette CGRP indicé'!$H$30)</f>
        <v/>
      </c>
      <c r="BQ205" s="49" t="str">
        <f>IF(I205="","",'Maquette CGRP indicé'!$H$31)</f>
        <v/>
      </c>
      <c r="BR205" s="49" t="str">
        <f>IF(J205="","",'Maquette CGRP indicé'!$H$32)</f>
        <v/>
      </c>
      <c r="BS205" s="49" t="str">
        <f>IF(K205="","",'Maquette CGRP indicé'!$H$33)</f>
        <v/>
      </c>
      <c r="BT205" s="49" t="str">
        <f>IF(L205="","",'Maquette CGRP indicé'!$H$34)</f>
        <v/>
      </c>
      <c r="BU205" s="49" t="str">
        <f>IF(M205="","",'Maquette CGRP indicé'!$H$35)</f>
        <v/>
      </c>
      <c r="BV205" s="49" t="str">
        <f>IF(N205="","",'Maquette CGRP indicé'!$H$36)</f>
        <v/>
      </c>
      <c r="BW205" s="49" t="str">
        <f>IF(O205="","",'Maquette CGRP indicé'!$H$37)</f>
        <v/>
      </c>
      <c r="BX205" s="49" t="str">
        <f>IF(P205="","",'Maquette CGRP indicé'!$H$38)</f>
        <v/>
      </c>
      <c r="BY205" s="49" t="str">
        <f>IF(Q205="","",'Maquette CGRP indicé'!$H$39)</f>
        <v/>
      </c>
      <c r="BZ205" s="72"/>
      <c r="CA205" s="72"/>
      <c r="CB205" s="72"/>
      <c r="CC205" s="72"/>
      <c r="CD205" s="73"/>
      <c r="CE205" s="38" t="str">
        <f>IF(C205="","",'Maquette CGRP indicé'!$I$25)</f>
        <v/>
      </c>
      <c r="CF205" s="39" t="str">
        <f>IF(D205="","",'Maquette CGRP indicé'!$I$26)</f>
        <v/>
      </c>
      <c r="CG205" s="39" t="str">
        <f>IF(E205="","",'Maquette CGRP indicé'!$I$27)</f>
        <v/>
      </c>
      <c r="CH205" s="39" t="str">
        <f>IF(F205="","",'Maquette CGRP indicé'!$I$28)</f>
        <v/>
      </c>
      <c r="CI205" s="39" t="str">
        <f>IF(G205="","",'Maquette CGRP indicé'!$I$29)</f>
        <v/>
      </c>
      <c r="CJ205" s="39" t="str">
        <f>IF(H205="","",'Maquette CGRP indicé'!$I$30)</f>
        <v/>
      </c>
      <c r="CK205" s="39" t="str">
        <f>IF(I205="","",'Maquette CGRP indicé'!$I$31)</f>
        <v/>
      </c>
      <c r="CL205" s="39" t="str">
        <f>IF(J205="","",'Maquette CGRP indicé'!$I$32)</f>
        <v/>
      </c>
      <c r="CM205" s="39" t="str">
        <f>IF(K205="","",'Maquette CGRP indicé'!$I$33)</f>
        <v/>
      </c>
      <c r="CN205" s="39" t="str">
        <f>IF(L205="","",'Maquette CGRP indicé'!$I$34)</f>
        <v/>
      </c>
      <c r="CO205" s="39" t="str">
        <f>IF(M205="","",'Maquette CGRP indicé'!$I$35)</f>
        <v/>
      </c>
      <c r="CP205" s="39" t="str">
        <f>IF(N205="","",'Maquette CGRP indicé'!$I$36)</f>
        <v/>
      </c>
      <c r="CQ205" s="39" t="str">
        <f>IF(O205="","",'Maquette CGRP indicé'!$I$37)</f>
        <v/>
      </c>
      <c r="CR205" s="39" t="str">
        <f>IF(P205="","",'Maquette CGRP indicé'!$I$38)</f>
        <v/>
      </c>
      <c r="CS205" s="39" t="str">
        <f>IF(Q205="","",'Maquette CGRP indicé'!$I$39)</f>
        <v/>
      </c>
      <c r="CT205" s="68"/>
      <c r="CU205" s="68"/>
      <c r="CV205" s="68"/>
      <c r="CW205" s="68"/>
      <c r="CX205" s="69"/>
      <c r="CY205" s="1">
        <f t="shared" si="32"/>
        <v>45494</v>
      </c>
      <c r="CZ205" s="1" t="str">
        <f t="shared" si="33"/>
        <v>08/07-21/07</v>
      </c>
      <c r="DA205" s="22" t="str">
        <f t="shared" si="34"/>
        <v/>
      </c>
      <c r="DB205" s="22" t="str">
        <f t="shared" si="35"/>
        <v/>
      </c>
      <c r="DC205" s="29" t="str">
        <f t="shared" si="36"/>
        <v/>
      </c>
      <c r="DD205" s="29" t="str">
        <f t="shared" si="37"/>
        <v/>
      </c>
      <c r="DE205" s="29" t="str">
        <f t="shared" si="38"/>
        <v/>
      </c>
    </row>
    <row r="206" spans="1:109">
      <c r="A206" s="9">
        <f t="shared" si="39"/>
        <v>45495</v>
      </c>
      <c r="B206" s="9" t="str">
        <f>IF(AND(formules!$K$29="sogarantykids",A206&gt;formules!$F$30),"",VLOOKUP(TEXT(A206,"jj/mm"),formules!B:C,2,FALSE))</f>
        <v>22/07-18/08</v>
      </c>
      <c r="C206" s="63" t="str">
        <f>IF(B206="","",IF(AND(A206&gt;'Maquette CGRP indicé'!$C$25-1,A206&lt;'Maquette CGRP indicé'!$D$25+1),"X",""))</f>
        <v/>
      </c>
      <c r="D206" s="63" t="str">
        <f>IF(B206="","",IF(AND(A206&gt;'Maquette CGRP indicé'!$C$26-1,A206&lt;'Maquette CGRP indicé'!$D$26+1),"X",""))</f>
        <v/>
      </c>
      <c r="E206" s="63" t="str">
        <f>IF(B206="","",IF(AND(A206&gt;'Maquette CGRP indicé'!$C$27-1,A206&lt;'Maquette CGRP indicé'!$D$27+1),"X",""))</f>
        <v/>
      </c>
      <c r="F206" s="63" t="str">
        <f>IF(B206="","",IF(AND(A206&gt;'Maquette CGRP indicé'!$C$28-1,A206&lt;'Maquette CGRP indicé'!$D$28+1),"X",""))</f>
        <v/>
      </c>
      <c r="G206" s="63" t="str">
        <f>IF(B206="","",IF(AND(A206&gt;'Maquette CGRP indicé'!$C$29-1,A206&lt;'Maquette CGRP indicé'!$D$29+1),"X",""))</f>
        <v/>
      </c>
      <c r="H206" s="63" t="str">
        <f>IF(B206="","",IF(AND(A206&gt;'Maquette CGRP indicé'!$C$30-1,A206&lt;'Maquette CGRP indicé'!$D$30+1),"X",""))</f>
        <v/>
      </c>
      <c r="I206" s="63" t="str">
        <f>IF(B206="","",IF(AND(A206&gt;'Maquette CGRP indicé'!$C$31-1,A206&lt;'Maquette CGRP indicé'!$D$31+1),"X",""))</f>
        <v/>
      </c>
      <c r="J206" s="63" t="str">
        <f>IF(B206="","",IF(AND(A206&gt;'Maquette CGRP indicé'!$C$32-1,A206&lt;'Maquette CGRP indicé'!$D$32+1),"X",""))</f>
        <v/>
      </c>
      <c r="K206" s="63" t="str">
        <f>IF(B206="","",IF(AND(A206&gt;'Maquette CGRP indicé'!$C$33-1,A206&lt;'Maquette CGRP indicé'!$D$33+1),"X",""))</f>
        <v/>
      </c>
      <c r="L206" s="63" t="str">
        <f>IF(B206="","",IF(AND(A206&gt;'Maquette CGRP indicé'!$C$34-1,A206&lt;'Maquette CGRP indicé'!$D$34+1),"X",""))</f>
        <v/>
      </c>
      <c r="M206" s="63" t="str">
        <f>IF(B206="","",IF(AND(A206&gt;'Maquette CGRP indicé'!$C$35-1,A206&lt;'Maquette CGRP indicé'!$D$35+1),"X",""))</f>
        <v/>
      </c>
      <c r="N206" s="63" t="str">
        <f>IF(B206="","",IF(AND(A206&gt;'Maquette CGRP indicé'!$C$36-1,A206&lt;'Maquette CGRP indicé'!$D$36+1),"X",""))</f>
        <v/>
      </c>
      <c r="O206" s="63" t="str">
        <f>IF(B206="","",IF(AND(A206&gt;'Maquette CGRP indicé'!$C$37-1,A206&lt;'Maquette CGRP indicé'!$D$37+1),"X",""))</f>
        <v/>
      </c>
      <c r="P206" s="63" t="str">
        <f>IF(B206="","",IF(AND(A206&gt;'Maquette CGRP indicé'!$C$38-1,A206&lt;'Maquette CGRP indicé'!$D$38+1),"X",""))</f>
        <v/>
      </c>
      <c r="Q206" s="63" t="str">
        <f>IF(B206="","",IF(AND(A206&gt;'Maquette CGRP indicé'!$C$39-1,A206&lt;'Maquette CGRP indicé'!$D$39+1),"X",""))</f>
        <v/>
      </c>
      <c r="W206" s="41" t="str">
        <f>IF(C206="","",'Maquette CGRP indicé'!$R$25)</f>
        <v/>
      </c>
      <c r="X206" s="42" t="str">
        <f>IF(D206="","",'Maquette CGRP indicé'!$R$26)</f>
        <v/>
      </c>
      <c r="Y206" s="42" t="str">
        <f>IF(E206="","",'Maquette CGRP indicé'!$R$27)</f>
        <v/>
      </c>
      <c r="Z206" s="42" t="str">
        <f>IF(F206="","",'Maquette CGRP indicé'!$R$28)</f>
        <v/>
      </c>
      <c r="AA206" s="42" t="str">
        <f>IF(G206="","",'Maquette CGRP indicé'!$R$29)</f>
        <v/>
      </c>
      <c r="AB206" s="42" t="str">
        <f>IF(H206="","",'Maquette CGRP indicé'!$R$30)</f>
        <v/>
      </c>
      <c r="AC206" s="42" t="str">
        <f>IF(I206="","",'Maquette CGRP indicé'!$R$31)</f>
        <v/>
      </c>
      <c r="AD206" s="42" t="str">
        <f>IF(J206="","",'Maquette CGRP indicé'!$R$32)</f>
        <v/>
      </c>
      <c r="AE206" s="42" t="str">
        <f>IF(K206="","",'Maquette CGRP indicé'!$R$33)</f>
        <v/>
      </c>
      <c r="AF206" s="42" t="str">
        <f>IF(L206="","",'Maquette CGRP indicé'!$R$34)</f>
        <v/>
      </c>
      <c r="AG206" s="42" t="str">
        <f>IF(M206="","",'Maquette CGRP indicé'!$R$35)</f>
        <v/>
      </c>
      <c r="AH206" s="42" t="str">
        <f>IF(N206="","",'Maquette CGRP indicé'!$R$36)</f>
        <v/>
      </c>
      <c r="AI206" s="42" t="str">
        <f>IF(O206="","",'Maquette CGRP indicé'!$R$37)</f>
        <v/>
      </c>
      <c r="AJ206" s="42" t="str">
        <f>IF(P206="","",'Maquette CGRP indicé'!$R$38)</f>
        <v/>
      </c>
      <c r="AK206" s="42" t="str">
        <f>IF(Q206="","",'Maquette CGRP indicé'!$R$39)</f>
        <v/>
      </c>
      <c r="AL206" s="64"/>
      <c r="AM206" s="64"/>
      <c r="AN206" s="64"/>
      <c r="AO206" s="64"/>
      <c r="AP206" s="65"/>
      <c r="AQ206" s="45" t="str">
        <f>IF(C206="","",'Maquette CGRP indicé'!$G$25)</f>
        <v/>
      </c>
      <c r="AR206" s="46" t="str">
        <f>IF(D206="","",'Maquette CGRP indicé'!$G$26)</f>
        <v/>
      </c>
      <c r="AS206" s="46" t="str">
        <f>IF(E206="","",'Maquette CGRP indicé'!$G$27)</f>
        <v/>
      </c>
      <c r="AT206" s="46" t="str">
        <f>IF(F206="","",'Maquette CGRP indicé'!$G$28)</f>
        <v/>
      </c>
      <c r="AU206" s="46" t="str">
        <f>IF(G206="","",'Maquette CGRP indicé'!$G$29)</f>
        <v/>
      </c>
      <c r="AV206" s="46" t="str">
        <f>IF(H206="","",'Maquette CGRP indicé'!$G$30)</f>
        <v/>
      </c>
      <c r="AW206" s="46" t="str">
        <f>IF(I206="","",'Maquette CGRP indicé'!$G$31)</f>
        <v/>
      </c>
      <c r="AX206" s="46" t="str">
        <f>IF(J206="","",'Maquette CGRP indicé'!$G$32)</f>
        <v/>
      </c>
      <c r="AY206" s="46" t="str">
        <f>IF(K206="","",'Maquette CGRP indicé'!$G$33)</f>
        <v/>
      </c>
      <c r="AZ206" s="46" t="str">
        <f>IF(L206="","",'Maquette CGRP indicé'!$G$34)</f>
        <v/>
      </c>
      <c r="BA206" s="46" t="str">
        <f>IF(M206="","",'Maquette CGRP indicé'!$G$35)</f>
        <v/>
      </c>
      <c r="BB206" s="46" t="str">
        <f>IF(N206="","",'Maquette CGRP indicé'!$G$36)</f>
        <v/>
      </c>
      <c r="BC206" s="46" t="str">
        <f>IF(O206="","",'Maquette CGRP indicé'!$G$37)</f>
        <v/>
      </c>
      <c r="BD206" s="46" t="str">
        <f>IF(P206="","",'Maquette CGRP indicé'!$G$38)</f>
        <v/>
      </c>
      <c r="BE206" s="46" t="str">
        <f>IF(Q206="","",'Maquette CGRP indicé'!$G$39)</f>
        <v/>
      </c>
      <c r="BF206" s="68"/>
      <c r="BG206" s="68"/>
      <c r="BH206" s="68"/>
      <c r="BI206" s="68"/>
      <c r="BJ206" s="69"/>
      <c r="BK206" s="48" t="str">
        <f>IF(C206="","",'Maquette CGRP indicé'!$H$25)</f>
        <v/>
      </c>
      <c r="BL206" s="49" t="str">
        <f>IF(D206="","",'Maquette CGRP indicé'!$H$26)</f>
        <v/>
      </c>
      <c r="BM206" s="49" t="str">
        <f>IF(E206="","",'Maquette CGRP indicé'!$H$27)</f>
        <v/>
      </c>
      <c r="BN206" s="49" t="str">
        <f>IF(F206="","",'Maquette CGRP indicé'!$H$28)</f>
        <v/>
      </c>
      <c r="BO206" s="49" t="str">
        <f>IF(G206="","",'Maquette CGRP indicé'!$H$29)</f>
        <v/>
      </c>
      <c r="BP206" s="49" t="str">
        <f>IF(H206="","",'Maquette CGRP indicé'!$H$30)</f>
        <v/>
      </c>
      <c r="BQ206" s="49" t="str">
        <f>IF(I206="","",'Maquette CGRP indicé'!$H$31)</f>
        <v/>
      </c>
      <c r="BR206" s="49" t="str">
        <f>IF(J206="","",'Maquette CGRP indicé'!$H$32)</f>
        <v/>
      </c>
      <c r="BS206" s="49" t="str">
        <f>IF(K206="","",'Maquette CGRP indicé'!$H$33)</f>
        <v/>
      </c>
      <c r="BT206" s="49" t="str">
        <f>IF(L206="","",'Maquette CGRP indicé'!$H$34)</f>
        <v/>
      </c>
      <c r="BU206" s="49" t="str">
        <f>IF(M206="","",'Maquette CGRP indicé'!$H$35)</f>
        <v/>
      </c>
      <c r="BV206" s="49" t="str">
        <f>IF(N206="","",'Maquette CGRP indicé'!$H$36)</f>
        <v/>
      </c>
      <c r="BW206" s="49" t="str">
        <f>IF(O206="","",'Maquette CGRP indicé'!$H$37)</f>
        <v/>
      </c>
      <c r="BX206" s="49" t="str">
        <f>IF(P206="","",'Maquette CGRP indicé'!$H$38)</f>
        <v/>
      </c>
      <c r="BY206" s="49" t="str">
        <f>IF(Q206="","",'Maquette CGRP indicé'!$H$39)</f>
        <v/>
      </c>
      <c r="BZ206" s="72"/>
      <c r="CA206" s="72"/>
      <c r="CB206" s="72"/>
      <c r="CC206" s="72"/>
      <c r="CD206" s="73"/>
      <c r="CE206" s="38" t="str">
        <f>IF(C206="","",'Maquette CGRP indicé'!$I$25)</f>
        <v/>
      </c>
      <c r="CF206" s="39" t="str">
        <f>IF(D206="","",'Maquette CGRP indicé'!$I$26)</f>
        <v/>
      </c>
      <c r="CG206" s="39" t="str">
        <f>IF(E206="","",'Maquette CGRP indicé'!$I$27)</f>
        <v/>
      </c>
      <c r="CH206" s="39" t="str">
        <f>IF(F206="","",'Maquette CGRP indicé'!$I$28)</f>
        <v/>
      </c>
      <c r="CI206" s="39" t="str">
        <f>IF(G206="","",'Maquette CGRP indicé'!$I$29)</f>
        <v/>
      </c>
      <c r="CJ206" s="39" t="str">
        <f>IF(H206="","",'Maquette CGRP indicé'!$I$30)</f>
        <v/>
      </c>
      <c r="CK206" s="39" t="str">
        <f>IF(I206="","",'Maquette CGRP indicé'!$I$31)</f>
        <v/>
      </c>
      <c r="CL206" s="39" t="str">
        <f>IF(J206="","",'Maquette CGRP indicé'!$I$32)</f>
        <v/>
      </c>
      <c r="CM206" s="39" t="str">
        <f>IF(K206="","",'Maquette CGRP indicé'!$I$33)</f>
        <v/>
      </c>
      <c r="CN206" s="39" t="str">
        <f>IF(L206="","",'Maquette CGRP indicé'!$I$34)</f>
        <v/>
      </c>
      <c r="CO206" s="39" t="str">
        <f>IF(M206="","",'Maquette CGRP indicé'!$I$35)</f>
        <v/>
      </c>
      <c r="CP206" s="39" t="str">
        <f>IF(N206="","",'Maquette CGRP indicé'!$I$36)</f>
        <v/>
      </c>
      <c r="CQ206" s="39" t="str">
        <f>IF(O206="","",'Maquette CGRP indicé'!$I$37)</f>
        <v/>
      </c>
      <c r="CR206" s="39" t="str">
        <f>IF(P206="","",'Maquette CGRP indicé'!$I$38)</f>
        <v/>
      </c>
      <c r="CS206" s="39" t="str">
        <f>IF(Q206="","",'Maquette CGRP indicé'!$I$39)</f>
        <v/>
      </c>
      <c r="CT206" s="68"/>
      <c r="CU206" s="68"/>
      <c r="CV206" s="68"/>
      <c r="CW206" s="68"/>
      <c r="CX206" s="69"/>
      <c r="CY206" s="1">
        <f t="shared" si="32"/>
        <v>45495</v>
      </c>
      <c r="CZ206" s="1" t="str">
        <f t="shared" si="33"/>
        <v>22/07-18/08</v>
      </c>
      <c r="DA206" s="22" t="str">
        <f t="shared" si="34"/>
        <v/>
      </c>
      <c r="DB206" s="22" t="str">
        <f t="shared" si="35"/>
        <v/>
      </c>
      <c r="DC206" s="29" t="str">
        <f t="shared" si="36"/>
        <v/>
      </c>
      <c r="DD206" s="29" t="str">
        <f t="shared" si="37"/>
        <v/>
      </c>
      <c r="DE206" s="29" t="str">
        <f t="shared" si="38"/>
        <v/>
      </c>
    </row>
    <row r="207" spans="1:109">
      <c r="A207" s="9">
        <f t="shared" si="39"/>
        <v>45496</v>
      </c>
      <c r="B207" s="9" t="str">
        <f>IF(AND(formules!$K$29="sogarantykids",A207&gt;formules!$F$30),"",VLOOKUP(TEXT(A207,"jj/mm"),formules!B:C,2,FALSE))</f>
        <v>22/07-18/08</v>
      </c>
      <c r="C207" s="63" t="str">
        <f>IF(B207="","",IF(AND(A207&gt;'Maquette CGRP indicé'!$C$25-1,A207&lt;'Maquette CGRP indicé'!$D$25+1),"X",""))</f>
        <v/>
      </c>
      <c r="D207" s="63" t="str">
        <f>IF(B207="","",IF(AND(A207&gt;'Maquette CGRP indicé'!$C$26-1,A207&lt;'Maquette CGRP indicé'!$D$26+1),"X",""))</f>
        <v/>
      </c>
      <c r="E207" s="63" t="str">
        <f>IF(B207="","",IF(AND(A207&gt;'Maquette CGRP indicé'!$C$27-1,A207&lt;'Maquette CGRP indicé'!$D$27+1),"X",""))</f>
        <v/>
      </c>
      <c r="F207" s="63" t="str">
        <f>IF(B207="","",IF(AND(A207&gt;'Maquette CGRP indicé'!$C$28-1,A207&lt;'Maquette CGRP indicé'!$D$28+1),"X",""))</f>
        <v/>
      </c>
      <c r="G207" s="63" t="str">
        <f>IF(B207="","",IF(AND(A207&gt;'Maquette CGRP indicé'!$C$29-1,A207&lt;'Maquette CGRP indicé'!$D$29+1),"X",""))</f>
        <v/>
      </c>
      <c r="H207" s="63" t="str">
        <f>IF(B207="","",IF(AND(A207&gt;'Maquette CGRP indicé'!$C$30-1,A207&lt;'Maquette CGRP indicé'!$D$30+1),"X",""))</f>
        <v/>
      </c>
      <c r="I207" s="63" t="str">
        <f>IF(B207="","",IF(AND(A207&gt;'Maquette CGRP indicé'!$C$31-1,A207&lt;'Maquette CGRP indicé'!$D$31+1),"X",""))</f>
        <v/>
      </c>
      <c r="J207" s="63" t="str">
        <f>IF(B207="","",IF(AND(A207&gt;'Maquette CGRP indicé'!$C$32-1,A207&lt;'Maquette CGRP indicé'!$D$32+1),"X",""))</f>
        <v/>
      </c>
      <c r="K207" s="63" t="str">
        <f>IF(B207="","",IF(AND(A207&gt;'Maquette CGRP indicé'!$C$33-1,A207&lt;'Maquette CGRP indicé'!$D$33+1),"X",""))</f>
        <v/>
      </c>
      <c r="L207" s="63" t="str">
        <f>IF(B207="","",IF(AND(A207&gt;'Maquette CGRP indicé'!$C$34-1,A207&lt;'Maquette CGRP indicé'!$D$34+1),"X",""))</f>
        <v/>
      </c>
      <c r="M207" s="63" t="str">
        <f>IF(B207="","",IF(AND(A207&gt;'Maquette CGRP indicé'!$C$35-1,A207&lt;'Maquette CGRP indicé'!$D$35+1),"X",""))</f>
        <v/>
      </c>
      <c r="N207" s="63" t="str">
        <f>IF(B207="","",IF(AND(A207&gt;'Maquette CGRP indicé'!$C$36-1,A207&lt;'Maquette CGRP indicé'!$D$36+1),"X",""))</f>
        <v/>
      </c>
      <c r="O207" s="63" t="str">
        <f>IF(B207="","",IF(AND(A207&gt;'Maquette CGRP indicé'!$C$37-1,A207&lt;'Maquette CGRP indicé'!$D$37+1),"X",""))</f>
        <v/>
      </c>
      <c r="P207" s="63" t="str">
        <f>IF(B207="","",IF(AND(A207&gt;'Maquette CGRP indicé'!$C$38-1,A207&lt;'Maquette CGRP indicé'!$D$38+1),"X",""))</f>
        <v/>
      </c>
      <c r="Q207" s="63" t="str">
        <f>IF(B207="","",IF(AND(A207&gt;'Maquette CGRP indicé'!$C$39-1,A207&lt;'Maquette CGRP indicé'!$D$39+1),"X",""))</f>
        <v/>
      </c>
      <c r="W207" s="41" t="str">
        <f>IF(C207="","",'Maquette CGRP indicé'!$R$25)</f>
        <v/>
      </c>
      <c r="X207" s="42" t="str">
        <f>IF(D207="","",'Maquette CGRP indicé'!$R$26)</f>
        <v/>
      </c>
      <c r="Y207" s="42" t="str">
        <f>IF(E207="","",'Maquette CGRP indicé'!$R$27)</f>
        <v/>
      </c>
      <c r="Z207" s="42" t="str">
        <f>IF(F207="","",'Maquette CGRP indicé'!$R$28)</f>
        <v/>
      </c>
      <c r="AA207" s="42" t="str">
        <f>IF(G207="","",'Maquette CGRP indicé'!$R$29)</f>
        <v/>
      </c>
      <c r="AB207" s="42" t="str">
        <f>IF(H207="","",'Maquette CGRP indicé'!$R$30)</f>
        <v/>
      </c>
      <c r="AC207" s="42" t="str">
        <f>IF(I207="","",'Maquette CGRP indicé'!$R$31)</f>
        <v/>
      </c>
      <c r="AD207" s="42" t="str">
        <f>IF(J207="","",'Maquette CGRP indicé'!$R$32)</f>
        <v/>
      </c>
      <c r="AE207" s="42" t="str">
        <f>IF(K207="","",'Maquette CGRP indicé'!$R$33)</f>
        <v/>
      </c>
      <c r="AF207" s="42" t="str">
        <f>IF(L207="","",'Maquette CGRP indicé'!$R$34)</f>
        <v/>
      </c>
      <c r="AG207" s="42" t="str">
        <f>IF(M207="","",'Maquette CGRP indicé'!$R$35)</f>
        <v/>
      </c>
      <c r="AH207" s="42" t="str">
        <f>IF(N207="","",'Maquette CGRP indicé'!$R$36)</f>
        <v/>
      </c>
      <c r="AI207" s="42" t="str">
        <f>IF(O207="","",'Maquette CGRP indicé'!$R$37)</f>
        <v/>
      </c>
      <c r="AJ207" s="42" t="str">
        <f>IF(P207="","",'Maquette CGRP indicé'!$R$38)</f>
        <v/>
      </c>
      <c r="AK207" s="42" t="str">
        <f>IF(Q207="","",'Maquette CGRP indicé'!$R$39)</f>
        <v/>
      </c>
      <c r="AL207" s="64"/>
      <c r="AM207" s="64"/>
      <c r="AN207" s="64"/>
      <c r="AO207" s="64"/>
      <c r="AP207" s="65"/>
      <c r="AQ207" s="45" t="str">
        <f>IF(C207="","",'Maquette CGRP indicé'!$G$25)</f>
        <v/>
      </c>
      <c r="AR207" s="46" t="str">
        <f>IF(D207="","",'Maquette CGRP indicé'!$G$26)</f>
        <v/>
      </c>
      <c r="AS207" s="46" t="str">
        <f>IF(E207="","",'Maquette CGRP indicé'!$G$27)</f>
        <v/>
      </c>
      <c r="AT207" s="46" t="str">
        <f>IF(F207="","",'Maquette CGRP indicé'!$G$28)</f>
        <v/>
      </c>
      <c r="AU207" s="46" t="str">
        <f>IF(G207="","",'Maquette CGRP indicé'!$G$29)</f>
        <v/>
      </c>
      <c r="AV207" s="46" t="str">
        <f>IF(H207="","",'Maquette CGRP indicé'!$G$30)</f>
        <v/>
      </c>
      <c r="AW207" s="46" t="str">
        <f>IF(I207="","",'Maquette CGRP indicé'!$G$31)</f>
        <v/>
      </c>
      <c r="AX207" s="46" t="str">
        <f>IF(J207="","",'Maquette CGRP indicé'!$G$32)</f>
        <v/>
      </c>
      <c r="AY207" s="46" t="str">
        <f>IF(K207="","",'Maquette CGRP indicé'!$G$33)</f>
        <v/>
      </c>
      <c r="AZ207" s="46" t="str">
        <f>IF(L207="","",'Maquette CGRP indicé'!$G$34)</f>
        <v/>
      </c>
      <c r="BA207" s="46" t="str">
        <f>IF(M207="","",'Maquette CGRP indicé'!$G$35)</f>
        <v/>
      </c>
      <c r="BB207" s="46" t="str">
        <f>IF(N207="","",'Maquette CGRP indicé'!$G$36)</f>
        <v/>
      </c>
      <c r="BC207" s="46" t="str">
        <f>IF(O207="","",'Maquette CGRP indicé'!$G$37)</f>
        <v/>
      </c>
      <c r="BD207" s="46" t="str">
        <f>IF(P207="","",'Maquette CGRP indicé'!$G$38)</f>
        <v/>
      </c>
      <c r="BE207" s="46" t="str">
        <f>IF(Q207="","",'Maquette CGRP indicé'!$G$39)</f>
        <v/>
      </c>
      <c r="BF207" s="68"/>
      <c r="BG207" s="68"/>
      <c r="BH207" s="68"/>
      <c r="BI207" s="68"/>
      <c r="BJ207" s="69"/>
      <c r="BK207" s="48" t="str">
        <f>IF(C207="","",'Maquette CGRP indicé'!$H$25)</f>
        <v/>
      </c>
      <c r="BL207" s="49" t="str">
        <f>IF(D207="","",'Maquette CGRP indicé'!$H$26)</f>
        <v/>
      </c>
      <c r="BM207" s="49" t="str">
        <f>IF(E207="","",'Maquette CGRP indicé'!$H$27)</f>
        <v/>
      </c>
      <c r="BN207" s="49" t="str">
        <f>IF(F207="","",'Maquette CGRP indicé'!$H$28)</f>
        <v/>
      </c>
      <c r="BO207" s="49" t="str">
        <f>IF(G207="","",'Maquette CGRP indicé'!$H$29)</f>
        <v/>
      </c>
      <c r="BP207" s="49" t="str">
        <f>IF(H207="","",'Maquette CGRP indicé'!$H$30)</f>
        <v/>
      </c>
      <c r="BQ207" s="49" t="str">
        <f>IF(I207="","",'Maquette CGRP indicé'!$H$31)</f>
        <v/>
      </c>
      <c r="BR207" s="49" t="str">
        <f>IF(J207="","",'Maquette CGRP indicé'!$H$32)</f>
        <v/>
      </c>
      <c r="BS207" s="49" t="str">
        <f>IF(K207="","",'Maquette CGRP indicé'!$H$33)</f>
        <v/>
      </c>
      <c r="BT207" s="49" t="str">
        <f>IF(L207="","",'Maquette CGRP indicé'!$H$34)</f>
        <v/>
      </c>
      <c r="BU207" s="49" t="str">
        <f>IF(M207="","",'Maquette CGRP indicé'!$H$35)</f>
        <v/>
      </c>
      <c r="BV207" s="49" t="str">
        <f>IF(N207="","",'Maquette CGRP indicé'!$H$36)</f>
        <v/>
      </c>
      <c r="BW207" s="49" t="str">
        <f>IF(O207="","",'Maquette CGRP indicé'!$H$37)</f>
        <v/>
      </c>
      <c r="BX207" s="49" t="str">
        <f>IF(P207="","",'Maquette CGRP indicé'!$H$38)</f>
        <v/>
      </c>
      <c r="BY207" s="49" t="str">
        <f>IF(Q207="","",'Maquette CGRP indicé'!$H$39)</f>
        <v/>
      </c>
      <c r="BZ207" s="72"/>
      <c r="CA207" s="72"/>
      <c r="CB207" s="72"/>
      <c r="CC207" s="72"/>
      <c r="CD207" s="73"/>
      <c r="CE207" s="38" t="str">
        <f>IF(C207="","",'Maquette CGRP indicé'!$I$25)</f>
        <v/>
      </c>
      <c r="CF207" s="39" t="str">
        <f>IF(D207="","",'Maquette CGRP indicé'!$I$26)</f>
        <v/>
      </c>
      <c r="CG207" s="39" t="str">
        <f>IF(E207="","",'Maquette CGRP indicé'!$I$27)</f>
        <v/>
      </c>
      <c r="CH207" s="39" t="str">
        <f>IF(F207="","",'Maquette CGRP indicé'!$I$28)</f>
        <v/>
      </c>
      <c r="CI207" s="39" t="str">
        <f>IF(G207="","",'Maquette CGRP indicé'!$I$29)</f>
        <v/>
      </c>
      <c r="CJ207" s="39" t="str">
        <f>IF(H207="","",'Maquette CGRP indicé'!$I$30)</f>
        <v/>
      </c>
      <c r="CK207" s="39" t="str">
        <f>IF(I207="","",'Maquette CGRP indicé'!$I$31)</f>
        <v/>
      </c>
      <c r="CL207" s="39" t="str">
        <f>IF(J207="","",'Maquette CGRP indicé'!$I$32)</f>
        <v/>
      </c>
      <c r="CM207" s="39" t="str">
        <f>IF(K207="","",'Maquette CGRP indicé'!$I$33)</f>
        <v/>
      </c>
      <c r="CN207" s="39" t="str">
        <f>IF(L207="","",'Maquette CGRP indicé'!$I$34)</f>
        <v/>
      </c>
      <c r="CO207" s="39" t="str">
        <f>IF(M207="","",'Maquette CGRP indicé'!$I$35)</f>
        <v/>
      </c>
      <c r="CP207" s="39" t="str">
        <f>IF(N207="","",'Maquette CGRP indicé'!$I$36)</f>
        <v/>
      </c>
      <c r="CQ207" s="39" t="str">
        <f>IF(O207="","",'Maquette CGRP indicé'!$I$37)</f>
        <v/>
      </c>
      <c r="CR207" s="39" t="str">
        <f>IF(P207="","",'Maquette CGRP indicé'!$I$38)</f>
        <v/>
      </c>
      <c r="CS207" s="39" t="str">
        <f>IF(Q207="","",'Maquette CGRP indicé'!$I$39)</f>
        <v/>
      </c>
      <c r="CT207" s="68"/>
      <c r="CU207" s="68"/>
      <c r="CV207" s="68"/>
      <c r="CW207" s="68"/>
      <c r="CX207" s="69"/>
      <c r="CY207" s="1">
        <f t="shared" si="32"/>
        <v>45496</v>
      </c>
      <c r="CZ207" s="1" t="str">
        <f t="shared" si="33"/>
        <v>22/07-18/08</v>
      </c>
      <c r="DA207" s="22" t="str">
        <f t="shared" si="34"/>
        <v/>
      </c>
      <c r="DB207" s="22" t="str">
        <f t="shared" si="35"/>
        <v/>
      </c>
      <c r="DC207" s="29" t="str">
        <f t="shared" si="36"/>
        <v/>
      </c>
      <c r="DD207" s="29" t="str">
        <f t="shared" si="37"/>
        <v/>
      </c>
      <c r="DE207" s="29" t="str">
        <f t="shared" si="38"/>
        <v/>
      </c>
    </row>
    <row r="208" spans="1:109">
      <c r="A208" s="9">
        <f t="shared" si="39"/>
        <v>45497</v>
      </c>
      <c r="B208" s="9" t="str">
        <f>IF(AND(formules!$K$29="sogarantykids",A208&gt;formules!$F$30),"",VLOOKUP(TEXT(A208,"jj/mm"),formules!B:C,2,FALSE))</f>
        <v>22/07-18/08</v>
      </c>
      <c r="C208" s="63" t="str">
        <f>IF(B208="","",IF(AND(A208&gt;'Maquette CGRP indicé'!$C$25-1,A208&lt;'Maquette CGRP indicé'!$D$25+1),"X",""))</f>
        <v/>
      </c>
      <c r="D208" s="63" t="str">
        <f>IF(B208="","",IF(AND(A208&gt;'Maquette CGRP indicé'!$C$26-1,A208&lt;'Maquette CGRP indicé'!$D$26+1),"X",""))</f>
        <v/>
      </c>
      <c r="E208" s="63" t="str">
        <f>IF(B208="","",IF(AND(A208&gt;'Maquette CGRP indicé'!$C$27-1,A208&lt;'Maquette CGRP indicé'!$D$27+1),"X",""))</f>
        <v/>
      </c>
      <c r="F208" s="63" t="str">
        <f>IF(B208="","",IF(AND(A208&gt;'Maquette CGRP indicé'!$C$28-1,A208&lt;'Maquette CGRP indicé'!$D$28+1),"X",""))</f>
        <v/>
      </c>
      <c r="G208" s="63" t="str">
        <f>IF(B208="","",IF(AND(A208&gt;'Maquette CGRP indicé'!$C$29-1,A208&lt;'Maquette CGRP indicé'!$D$29+1),"X",""))</f>
        <v/>
      </c>
      <c r="H208" s="63" t="str">
        <f>IF(B208="","",IF(AND(A208&gt;'Maquette CGRP indicé'!$C$30-1,A208&lt;'Maquette CGRP indicé'!$D$30+1),"X",""))</f>
        <v/>
      </c>
      <c r="I208" s="63" t="str">
        <f>IF(B208="","",IF(AND(A208&gt;'Maquette CGRP indicé'!$C$31-1,A208&lt;'Maquette CGRP indicé'!$D$31+1),"X",""))</f>
        <v/>
      </c>
      <c r="J208" s="63" t="str">
        <f>IF(B208="","",IF(AND(A208&gt;'Maquette CGRP indicé'!$C$32-1,A208&lt;'Maquette CGRP indicé'!$D$32+1),"X",""))</f>
        <v/>
      </c>
      <c r="K208" s="63" t="str">
        <f>IF(B208="","",IF(AND(A208&gt;'Maquette CGRP indicé'!$C$33-1,A208&lt;'Maquette CGRP indicé'!$D$33+1),"X",""))</f>
        <v/>
      </c>
      <c r="L208" s="63" t="str">
        <f>IF(B208="","",IF(AND(A208&gt;'Maquette CGRP indicé'!$C$34-1,A208&lt;'Maquette CGRP indicé'!$D$34+1),"X",""))</f>
        <v/>
      </c>
      <c r="M208" s="63" t="str">
        <f>IF(B208="","",IF(AND(A208&gt;'Maquette CGRP indicé'!$C$35-1,A208&lt;'Maquette CGRP indicé'!$D$35+1),"X",""))</f>
        <v/>
      </c>
      <c r="N208" s="63" t="str">
        <f>IF(B208="","",IF(AND(A208&gt;'Maquette CGRP indicé'!$C$36-1,A208&lt;'Maquette CGRP indicé'!$D$36+1),"X",""))</f>
        <v/>
      </c>
      <c r="O208" s="63" t="str">
        <f>IF(B208="","",IF(AND(A208&gt;'Maquette CGRP indicé'!$C$37-1,A208&lt;'Maquette CGRP indicé'!$D$37+1),"X",""))</f>
        <v/>
      </c>
      <c r="P208" s="63" t="str">
        <f>IF(B208="","",IF(AND(A208&gt;'Maquette CGRP indicé'!$C$38-1,A208&lt;'Maquette CGRP indicé'!$D$38+1),"X",""))</f>
        <v/>
      </c>
      <c r="Q208" s="63" t="str">
        <f>IF(B208="","",IF(AND(A208&gt;'Maquette CGRP indicé'!$C$39-1,A208&lt;'Maquette CGRP indicé'!$D$39+1),"X",""))</f>
        <v/>
      </c>
      <c r="W208" s="41" t="str">
        <f>IF(C208="","",'Maquette CGRP indicé'!$R$25)</f>
        <v/>
      </c>
      <c r="X208" s="42" t="str">
        <f>IF(D208="","",'Maquette CGRP indicé'!$R$26)</f>
        <v/>
      </c>
      <c r="Y208" s="42" t="str">
        <f>IF(E208="","",'Maquette CGRP indicé'!$R$27)</f>
        <v/>
      </c>
      <c r="Z208" s="42" t="str">
        <f>IF(F208="","",'Maquette CGRP indicé'!$R$28)</f>
        <v/>
      </c>
      <c r="AA208" s="42" t="str">
        <f>IF(G208="","",'Maquette CGRP indicé'!$R$29)</f>
        <v/>
      </c>
      <c r="AB208" s="42" t="str">
        <f>IF(H208="","",'Maquette CGRP indicé'!$R$30)</f>
        <v/>
      </c>
      <c r="AC208" s="42" t="str">
        <f>IF(I208="","",'Maquette CGRP indicé'!$R$31)</f>
        <v/>
      </c>
      <c r="AD208" s="42" t="str">
        <f>IF(J208="","",'Maquette CGRP indicé'!$R$32)</f>
        <v/>
      </c>
      <c r="AE208" s="42" t="str">
        <f>IF(K208="","",'Maquette CGRP indicé'!$R$33)</f>
        <v/>
      </c>
      <c r="AF208" s="42" t="str">
        <f>IF(L208="","",'Maquette CGRP indicé'!$R$34)</f>
        <v/>
      </c>
      <c r="AG208" s="42" t="str">
        <f>IF(M208="","",'Maquette CGRP indicé'!$R$35)</f>
        <v/>
      </c>
      <c r="AH208" s="42" t="str">
        <f>IF(N208="","",'Maquette CGRP indicé'!$R$36)</f>
        <v/>
      </c>
      <c r="AI208" s="42" t="str">
        <f>IF(O208="","",'Maquette CGRP indicé'!$R$37)</f>
        <v/>
      </c>
      <c r="AJ208" s="42" t="str">
        <f>IF(P208="","",'Maquette CGRP indicé'!$R$38)</f>
        <v/>
      </c>
      <c r="AK208" s="42" t="str">
        <f>IF(Q208="","",'Maquette CGRP indicé'!$R$39)</f>
        <v/>
      </c>
      <c r="AL208" s="64"/>
      <c r="AM208" s="64"/>
      <c r="AN208" s="64"/>
      <c r="AO208" s="64"/>
      <c r="AP208" s="65"/>
      <c r="AQ208" s="45" t="str">
        <f>IF(C208="","",'Maquette CGRP indicé'!$G$25)</f>
        <v/>
      </c>
      <c r="AR208" s="46" t="str">
        <f>IF(D208="","",'Maquette CGRP indicé'!$G$26)</f>
        <v/>
      </c>
      <c r="AS208" s="46" t="str">
        <f>IF(E208="","",'Maquette CGRP indicé'!$G$27)</f>
        <v/>
      </c>
      <c r="AT208" s="46" t="str">
        <f>IF(F208="","",'Maquette CGRP indicé'!$G$28)</f>
        <v/>
      </c>
      <c r="AU208" s="46" t="str">
        <f>IF(G208="","",'Maquette CGRP indicé'!$G$29)</f>
        <v/>
      </c>
      <c r="AV208" s="46" t="str">
        <f>IF(H208="","",'Maquette CGRP indicé'!$G$30)</f>
        <v/>
      </c>
      <c r="AW208" s="46" t="str">
        <f>IF(I208="","",'Maquette CGRP indicé'!$G$31)</f>
        <v/>
      </c>
      <c r="AX208" s="46" t="str">
        <f>IF(J208="","",'Maquette CGRP indicé'!$G$32)</f>
        <v/>
      </c>
      <c r="AY208" s="46" t="str">
        <f>IF(K208="","",'Maquette CGRP indicé'!$G$33)</f>
        <v/>
      </c>
      <c r="AZ208" s="46" t="str">
        <f>IF(L208="","",'Maquette CGRP indicé'!$G$34)</f>
        <v/>
      </c>
      <c r="BA208" s="46" t="str">
        <f>IF(M208="","",'Maquette CGRP indicé'!$G$35)</f>
        <v/>
      </c>
      <c r="BB208" s="46" t="str">
        <f>IF(N208="","",'Maquette CGRP indicé'!$G$36)</f>
        <v/>
      </c>
      <c r="BC208" s="46" t="str">
        <f>IF(O208="","",'Maquette CGRP indicé'!$G$37)</f>
        <v/>
      </c>
      <c r="BD208" s="46" t="str">
        <f>IF(P208="","",'Maquette CGRP indicé'!$G$38)</f>
        <v/>
      </c>
      <c r="BE208" s="46" t="str">
        <f>IF(Q208="","",'Maquette CGRP indicé'!$G$39)</f>
        <v/>
      </c>
      <c r="BF208" s="68"/>
      <c r="BG208" s="68"/>
      <c r="BH208" s="68"/>
      <c r="BI208" s="68"/>
      <c r="BJ208" s="69"/>
      <c r="BK208" s="48" t="str">
        <f>IF(C208="","",'Maquette CGRP indicé'!$H$25)</f>
        <v/>
      </c>
      <c r="BL208" s="49" t="str">
        <f>IF(D208="","",'Maquette CGRP indicé'!$H$26)</f>
        <v/>
      </c>
      <c r="BM208" s="49" t="str">
        <f>IF(E208="","",'Maquette CGRP indicé'!$H$27)</f>
        <v/>
      </c>
      <c r="BN208" s="49" t="str">
        <f>IF(F208="","",'Maquette CGRP indicé'!$H$28)</f>
        <v/>
      </c>
      <c r="BO208" s="49" t="str">
        <f>IF(G208="","",'Maquette CGRP indicé'!$H$29)</f>
        <v/>
      </c>
      <c r="BP208" s="49" t="str">
        <f>IF(H208="","",'Maquette CGRP indicé'!$H$30)</f>
        <v/>
      </c>
      <c r="BQ208" s="49" t="str">
        <f>IF(I208="","",'Maquette CGRP indicé'!$H$31)</f>
        <v/>
      </c>
      <c r="BR208" s="49" t="str">
        <f>IF(J208="","",'Maquette CGRP indicé'!$H$32)</f>
        <v/>
      </c>
      <c r="BS208" s="49" t="str">
        <f>IF(K208="","",'Maquette CGRP indicé'!$H$33)</f>
        <v/>
      </c>
      <c r="BT208" s="49" t="str">
        <f>IF(L208="","",'Maquette CGRP indicé'!$H$34)</f>
        <v/>
      </c>
      <c r="BU208" s="49" t="str">
        <f>IF(M208="","",'Maquette CGRP indicé'!$H$35)</f>
        <v/>
      </c>
      <c r="BV208" s="49" t="str">
        <f>IF(N208="","",'Maquette CGRP indicé'!$H$36)</f>
        <v/>
      </c>
      <c r="BW208" s="49" t="str">
        <f>IF(O208="","",'Maquette CGRP indicé'!$H$37)</f>
        <v/>
      </c>
      <c r="BX208" s="49" t="str">
        <f>IF(P208="","",'Maquette CGRP indicé'!$H$38)</f>
        <v/>
      </c>
      <c r="BY208" s="49" t="str">
        <f>IF(Q208="","",'Maquette CGRP indicé'!$H$39)</f>
        <v/>
      </c>
      <c r="BZ208" s="72"/>
      <c r="CA208" s="72"/>
      <c r="CB208" s="72"/>
      <c r="CC208" s="72"/>
      <c r="CD208" s="73"/>
      <c r="CE208" s="38" t="str">
        <f>IF(C208="","",'Maquette CGRP indicé'!$I$25)</f>
        <v/>
      </c>
      <c r="CF208" s="39" t="str">
        <f>IF(D208="","",'Maquette CGRP indicé'!$I$26)</f>
        <v/>
      </c>
      <c r="CG208" s="39" t="str">
        <f>IF(E208="","",'Maquette CGRP indicé'!$I$27)</f>
        <v/>
      </c>
      <c r="CH208" s="39" t="str">
        <f>IF(F208="","",'Maquette CGRP indicé'!$I$28)</f>
        <v/>
      </c>
      <c r="CI208" s="39" t="str">
        <f>IF(G208="","",'Maquette CGRP indicé'!$I$29)</f>
        <v/>
      </c>
      <c r="CJ208" s="39" t="str">
        <f>IF(H208="","",'Maquette CGRP indicé'!$I$30)</f>
        <v/>
      </c>
      <c r="CK208" s="39" t="str">
        <f>IF(I208="","",'Maquette CGRP indicé'!$I$31)</f>
        <v/>
      </c>
      <c r="CL208" s="39" t="str">
        <f>IF(J208="","",'Maquette CGRP indicé'!$I$32)</f>
        <v/>
      </c>
      <c r="CM208" s="39" t="str">
        <f>IF(K208="","",'Maquette CGRP indicé'!$I$33)</f>
        <v/>
      </c>
      <c r="CN208" s="39" t="str">
        <f>IF(L208="","",'Maquette CGRP indicé'!$I$34)</f>
        <v/>
      </c>
      <c r="CO208" s="39" t="str">
        <f>IF(M208="","",'Maquette CGRP indicé'!$I$35)</f>
        <v/>
      </c>
      <c r="CP208" s="39" t="str">
        <f>IF(N208="","",'Maquette CGRP indicé'!$I$36)</f>
        <v/>
      </c>
      <c r="CQ208" s="39" t="str">
        <f>IF(O208="","",'Maquette CGRP indicé'!$I$37)</f>
        <v/>
      </c>
      <c r="CR208" s="39" t="str">
        <f>IF(P208="","",'Maquette CGRP indicé'!$I$38)</f>
        <v/>
      </c>
      <c r="CS208" s="39" t="str">
        <f>IF(Q208="","",'Maquette CGRP indicé'!$I$39)</f>
        <v/>
      </c>
      <c r="CT208" s="68"/>
      <c r="CU208" s="68"/>
      <c r="CV208" s="68"/>
      <c r="CW208" s="68"/>
      <c r="CX208" s="69"/>
      <c r="CY208" s="1">
        <f t="shared" si="32"/>
        <v>45497</v>
      </c>
      <c r="CZ208" s="1" t="str">
        <f t="shared" si="33"/>
        <v>22/07-18/08</v>
      </c>
      <c r="DA208" s="22" t="str">
        <f t="shared" si="34"/>
        <v/>
      </c>
      <c r="DB208" s="22" t="str">
        <f t="shared" si="35"/>
        <v/>
      </c>
      <c r="DC208" s="29" t="str">
        <f t="shared" si="36"/>
        <v/>
      </c>
      <c r="DD208" s="29" t="str">
        <f t="shared" si="37"/>
        <v/>
      </c>
      <c r="DE208" s="29" t="str">
        <f t="shared" si="38"/>
        <v/>
      </c>
    </row>
    <row r="209" spans="1:109">
      <c r="A209" s="9">
        <f t="shared" si="39"/>
        <v>45498</v>
      </c>
      <c r="B209" s="9" t="str">
        <f>IF(AND(formules!$K$29="sogarantykids",A209&gt;formules!$F$30),"",VLOOKUP(TEXT(A209,"jj/mm"),formules!B:C,2,FALSE))</f>
        <v>22/07-18/08</v>
      </c>
      <c r="C209" s="63" t="str">
        <f>IF(B209="","",IF(AND(A209&gt;'Maquette CGRP indicé'!$C$25-1,A209&lt;'Maquette CGRP indicé'!$D$25+1),"X",""))</f>
        <v/>
      </c>
      <c r="D209" s="63" t="str">
        <f>IF(B209="","",IF(AND(A209&gt;'Maquette CGRP indicé'!$C$26-1,A209&lt;'Maquette CGRP indicé'!$D$26+1),"X",""))</f>
        <v/>
      </c>
      <c r="E209" s="63" t="str">
        <f>IF(B209="","",IF(AND(A209&gt;'Maquette CGRP indicé'!$C$27-1,A209&lt;'Maquette CGRP indicé'!$D$27+1),"X",""))</f>
        <v/>
      </c>
      <c r="F209" s="63" t="str">
        <f>IF(B209="","",IF(AND(A209&gt;'Maquette CGRP indicé'!$C$28-1,A209&lt;'Maquette CGRP indicé'!$D$28+1),"X",""))</f>
        <v/>
      </c>
      <c r="G209" s="63" t="str">
        <f>IF(B209="","",IF(AND(A209&gt;'Maquette CGRP indicé'!$C$29-1,A209&lt;'Maquette CGRP indicé'!$D$29+1),"X",""))</f>
        <v/>
      </c>
      <c r="H209" s="63" t="str">
        <f>IF(B209="","",IF(AND(A209&gt;'Maquette CGRP indicé'!$C$30-1,A209&lt;'Maquette CGRP indicé'!$D$30+1),"X",""))</f>
        <v/>
      </c>
      <c r="I209" s="63" t="str">
        <f>IF(B209="","",IF(AND(A209&gt;'Maquette CGRP indicé'!$C$31-1,A209&lt;'Maquette CGRP indicé'!$D$31+1),"X",""))</f>
        <v/>
      </c>
      <c r="J209" s="63" t="str">
        <f>IF(B209="","",IF(AND(A209&gt;'Maquette CGRP indicé'!$C$32-1,A209&lt;'Maquette CGRP indicé'!$D$32+1),"X",""))</f>
        <v/>
      </c>
      <c r="K209" s="63" t="str">
        <f>IF(B209="","",IF(AND(A209&gt;'Maquette CGRP indicé'!$C$33-1,A209&lt;'Maquette CGRP indicé'!$D$33+1),"X",""))</f>
        <v/>
      </c>
      <c r="L209" s="63" t="str">
        <f>IF(B209="","",IF(AND(A209&gt;'Maquette CGRP indicé'!$C$34-1,A209&lt;'Maquette CGRP indicé'!$D$34+1),"X",""))</f>
        <v/>
      </c>
      <c r="M209" s="63" t="str">
        <f>IF(B209="","",IF(AND(A209&gt;'Maquette CGRP indicé'!$C$35-1,A209&lt;'Maquette CGRP indicé'!$D$35+1),"X",""))</f>
        <v/>
      </c>
      <c r="N209" s="63" t="str">
        <f>IF(B209="","",IF(AND(A209&gt;'Maquette CGRP indicé'!$C$36-1,A209&lt;'Maquette CGRP indicé'!$D$36+1),"X",""))</f>
        <v/>
      </c>
      <c r="O209" s="63" t="str">
        <f>IF(B209="","",IF(AND(A209&gt;'Maquette CGRP indicé'!$C$37-1,A209&lt;'Maquette CGRP indicé'!$D$37+1),"X",""))</f>
        <v/>
      </c>
      <c r="P209" s="63" t="str">
        <f>IF(B209="","",IF(AND(A209&gt;'Maquette CGRP indicé'!$C$38-1,A209&lt;'Maquette CGRP indicé'!$D$38+1),"X",""))</f>
        <v/>
      </c>
      <c r="Q209" s="63" t="str">
        <f>IF(B209="","",IF(AND(A209&gt;'Maquette CGRP indicé'!$C$39-1,A209&lt;'Maquette CGRP indicé'!$D$39+1),"X",""))</f>
        <v/>
      </c>
      <c r="W209" s="41" t="str">
        <f>IF(C209="","",'Maquette CGRP indicé'!$R$25)</f>
        <v/>
      </c>
      <c r="X209" s="42" t="str">
        <f>IF(D209="","",'Maquette CGRP indicé'!$R$26)</f>
        <v/>
      </c>
      <c r="Y209" s="42" t="str">
        <f>IF(E209="","",'Maquette CGRP indicé'!$R$27)</f>
        <v/>
      </c>
      <c r="Z209" s="42" t="str">
        <f>IF(F209="","",'Maquette CGRP indicé'!$R$28)</f>
        <v/>
      </c>
      <c r="AA209" s="42" t="str">
        <f>IF(G209="","",'Maquette CGRP indicé'!$R$29)</f>
        <v/>
      </c>
      <c r="AB209" s="42" t="str">
        <f>IF(H209="","",'Maquette CGRP indicé'!$R$30)</f>
        <v/>
      </c>
      <c r="AC209" s="42" t="str">
        <f>IF(I209="","",'Maquette CGRP indicé'!$R$31)</f>
        <v/>
      </c>
      <c r="AD209" s="42" t="str">
        <f>IF(J209="","",'Maquette CGRP indicé'!$R$32)</f>
        <v/>
      </c>
      <c r="AE209" s="42" t="str">
        <f>IF(K209="","",'Maquette CGRP indicé'!$R$33)</f>
        <v/>
      </c>
      <c r="AF209" s="42" t="str">
        <f>IF(L209="","",'Maquette CGRP indicé'!$R$34)</f>
        <v/>
      </c>
      <c r="AG209" s="42" t="str">
        <f>IF(M209="","",'Maquette CGRP indicé'!$R$35)</f>
        <v/>
      </c>
      <c r="AH209" s="42" t="str">
        <f>IF(N209="","",'Maquette CGRP indicé'!$R$36)</f>
        <v/>
      </c>
      <c r="AI209" s="42" t="str">
        <f>IF(O209="","",'Maquette CGRP indicé'!$R$37)</f>
        <v/>
      </c>
      <c r="AJ209" s="42" t="str">
        <f>IF(P209="","",'Maquette CGRP indicé'!$R$38)</f>
        <v/>
      </c>
      <c r="AK209" s="42" t="str">
        <f>IF(Q209="","",'Maquette CGRP indicé'!$R$39)</f>
        <v/>
      </c>
      <c r="AL209" s="64"/>
      <c r="AM209" s="64"/>
      <c r="AN209" s="64"/>
      <c r="AO209" s="64"/>
      <c r="AP209" s="65"/>
      <c r="AQ209" s="45" t="str">
        <f>IF(C209="","",'Maquette CGRP indicé'!$G$25)</f>
        <v/>
      </c>
      <c r="AR209" s="46" t="str">
        <f>IF(D209="","",'Maquette CGRP indicé'!$G$26)</f>
        <v/>
      </c>
      <c r="AS209" s="46" t="str">
        <f>IF(E209="","",'Maquette CGRP indicé'!$G$27)</f>
        <v/>
      </c>
      <c r="AT209" s="46" t="str">
        <f>IF(F209="","",'Maquette CGRP indicé'!$G$28)</f>
        <v/>
      </c>
      <c r="AU209" s="46" t="str">
        <f>IF(G209="","",'Maquette CGRP indicé'!$G$29)</f>
        <v/>
      </c>
      <c r="AV209" s="46" t="str">
        <f>IF(H209="","",'Maquette CGRP indicé'!$G$30)</f>
        <v/>
      </c>
      <c r="AW209" s="46" t="str">
        <f>IF(I209="","",'Maquette CGRP indicé'!$G$31)</f>
        <v/>
      </c>
      <c r="AX209" s="46" t="str">
        <f>IF(J209="","",'Maquette CGRP indicé'!$G$32)</f>
        <v/>
      </c>
      <c r="AY209" s="46" t="str">
        <f>IF(K209="","",'Maquette CGRP indicé'!$G$33)</f>
        <v/>
      </c>
      <c r="AZ209" s="46" t="str">
        <f>IF(L209="","",'Maquette CGRP indicé'!$G$34)</f>
        <v/>
      </c>
      <c r="BA209" s="46" t="str">
        <f>IF(M209="","",'Maquette CGRP indicé'!$G$35)</f>
        <v/>
      </c>
      <c r="BB209" s="46" t="str">
        <f>IF(N209="","",'Maquette CGRP indicé'!$G$36)</f>
        <v/>
      </c>
      <c r="BC209" s="46" t="str">
        <f>IF(O209="","",'Maquette CGRP indicé'!$G$37)</f>
        <v/>
      </c>
      <c r="BD209" s="46" t="str">
        <f>IF(P209="","",'Maquette CGRP indicé'!$G$38)</f>
        <v/>
      </c>
      <c r="BE209" s="46" t="str">
        <f>IF(Q209="","",'Maquette CGRP indicé'!$G$39)</f>
        <v/>
      </c>
      <c r="BF209" s="68"/>
      <c r="BG209" s="68"/>
      <c r="BH209" s="68"/>
      <c r="BI209" s="68"/>
      <c r="BJ209" s="69"/>
      <c r="BK209" s="48" t="str">
        <f>IF(C209="","",'Maquette CGRP indicé'!$H$25)</f>
        <v/>
      </c>
      <c r="BL209" s="49" t="str">
        <f>IF(D209="","",'Maquette CGRP indicé'!$H$26)</f>
        <v/>
      </c>
      <c r="BM209" s="49" t="str">
        <f>IF(E209="","",'Maquette CGRP indicé'!$H$27)</f>
        <v/>
      </c>
      <c r="BN209" s="49" t="str">
        <f>IF(F209="","",'Maquette CGRP indicé'!$H$28)</f>
        <v/>
      </c>
      <c r="BO209" s="49" t="str">
        <f>IF(G209="","",'Maquette CGRP indicé'!$H$29)</f>
        <v/>
      </c>
      <c r="BP209" s="49" t="str">
        <f>IF(H209="","",'Maquette CGRP indicé'!$H$30)</f>
        <v/>
      </c>
      <c r="BQ209" s="49" t="str">
        <f>IF(I209="","",'Maquette CGRP indicé'!$H$31)</f>
        <v/>
      </c>
      <c r="BR209" s="49" t="str">
        <f>IF(J209="","",'Maquette CGRP indicé'!$H$32)</f>
        <v/>
      </c>
      <c r="BS209" s="49" t="str">
        <f>IF(K209="","",'Maquette CGRP indicé'!$H$33)</f>
        <v/>
      </c>
      <c r="BT209" s="49" t="str">
        <f>IF(L209="","",'Maquette CGRP indicé'!$H$34)</f>
        <v/>
      </c>
      <c r="BU209" s="49" t="str">
        <f>IF(M209="","",'Maquette CGRP indicé'!$H$35)</f>
        <v/>
      </c>
      <c r="BV209" s="49" t="str">
        <f>IF(N209="","",'Maquette CGRP indicé'!$H$36)</f>
        <v/>
      </c>
      <c r="BW209" s="49" t="str">
        <f>IF(O209="","",'Maquette CGRP indicé'!$H$37)</f>
        <v/>
      </c>
      <c r="BX209" s="49" t="str">
        <f>IF(P209="","",'Maquette CGRP indicé'!$H$38)</f>
        <v/>
      </c>
      <c r="BY209" s="49" t="str">
        <f>IF(Q209="","",'Maquette CGRP indicé'!$H$39)</f>
        <v/>
      </c>
      <c r="BZ209" s="72"/>
      <c r="CA209" s="72"/>
      <c r="CB209" s="72"/>
      <c r="CC209" s="72"/>
      <c r="CD209" s="73"/>
      <c r="CE209" s="38" t="str">
        <f>IF(C209="","",'Maquette CGRP indicé'!$I$25)</f>
        <v/>
      </c>
      <c r="CF209" s="39" t="str">
        <f>IF(D209="","",'Maquette CGRP indicé'!$I$26)</f>
        <v/>
      </c>
      <c r="CG209" s="39" t="str">
        <f>IF(E209="","",'Maquette CGRP indicé'!$I$27)</f>
        <v/>
      </c>
      <c r="CH209" s="39" t="str">
        <f>IF(F209="","",'Maquette CGRP indicé'!$I$28)</f>
        <v/>
      </c>
      <c r="CI209" s="39" t="str">
        <f>IF(G209="","",'Maquette CGRP indicé'!$I$29)</f>
        <v/>
      </c>
      <c r="CJ209" s="39" t="str">
        <f>IF(H209="","",'Maquette CGRP indicé'!$I$30)</f>
        <v/>
      </c>
      <c r="CK209" s="39" t="str">
        <f>IF(I209="","",'Maquette CGRP indicé'!$I$31)</f>
        <v/>
      </c>
      <c r="CL209" s="39" t="str">
        <f>IF(J209="","",'Maquette CGRP indicé'!$I$32)</f>
        <v/>
      </c>
      <c r="CM209" s="39" t="str">
        <f>IF(K209="","",'Maquette CGRP indicé'!$I$33)</f>
        <v/>
      </c>
      <c r="CN209" s="39" t="str">
        <f>IF(L209="","",'Maquette CGRP indicé'!$I$34)</f>
        <v/>
      </c>
      <c r="CO209" s="39" t="str">
        <f>IF(M209="","",'Maquette CGRP indicé'!$I$35)</f>
        <v/>
      </c>
      <c r="CP209" s="39" t="str">
        <f>IF(N209="","",'Maquette CGRP indicé'!$I$36)</f>
        <v/>
      </c>
      <c r="CQ209" s="39" t="str">
        <f>IF(O209="","",'Maquette CGRP indicé'!$I$37)</f>
        <v/>
      </c>
      <c r="CR209" s="39" t="str">
        <f>IF(P209="","",'Maquette CGRP indicé'!$I$38)</f>
        <v/>
      </c>
      <c r="CS209" s="39" t="str">
        <f>IF(Q209="","",'Maquette CGRP indicé'!$I$39)</f>
        <v/>
      </c>
      <c r="CT209" s="68"/>
      <c r="CU209" s="68"/>
      <c r="CV209" s="68"/>
      <c r="CW209" s="68"/>
      <c r="CX209" s="69"/>
      <c r="CY209" s="1">
        <f t="shared" si="32"/>
        <v>45498</v>
      </c>
      <c r="CZ209" s="1" t="str">
        <f t="shared" si="33"/>
        <v>22/07-18/08</v>
      </c>
      <c r="DA209" s="22" t="str">
        <f t="shared" si="34"/>
        <v/>
      </c>
      <c r="DB209" s="22" t="str">
        <f t="shared" si="35"/>
        <v/>
      </c>
      <c r="DC209" s="29" t="str">
        <f t="shared" si="36"/>
        <v/>
      </c>
      <c r="DD209" s="29" t="str">
        <f t="shared" si="37"/>
        <v/>
      </c>
      <c r="DE209" s="29" t="str">
        <f t="shared" si="38"/>
        <v/>
      </c>
    </row>
    <row r="210" spans="1:109">
      <c r="A210" s="9">
        <f t="shared" si="39"/>
        <v>45499</v>
      </c>
      <c r="B210" s="9" t="str">
        <f>IF(AND(formules!$K$29="sogarantykids",A210&gt;formules!$F$30),"",VLOOKUP(TEXT(A210,"jj/mm"),formules!B:C,2,FALSE))</f>
        <v>22/07-18/08</v>
      </c>
      <c r="C210" s="63" t="str">
        <f>IF(B210="","",IF(AND(A210&gt;'Maquette CGRP indicé'!$C$25-1,A210&lt;'Maquette CGRP indicé'!$D$25+1),"X",""))</f>
        <v/>
      </c>
      <c r="D210" s="63" t="str">
        <f>IF(B210="","",IF(AND(A210&gt;'Maquette CGRP indicé'!$C$26-1,A210&lt;'Maquette CGRP indicé'!$D$26+1),"X",""))</f>
        <v/>
      </c>
      <c r="E210" s="63" t="str">
        <f>IF(B210="","",IF(AND(A210&gt;'Maquette CGRP indicé'!$C$27-1,A210&lt;'Maquette CGRP indicé'!$D$27+1),"X",""))</f>
        <v/>
      </c>
      <c r="F210" s="63" t="str">
        <f>IF(B210="","",IF(AND(A210&gt;'Maquette CGRP indicé'!$C$28-1,A210&lt;'Maquette CGRP indicé'!$D$28+1),"X",""))</f>
        <v/>
      </c>
      <c r="G210" s="63" t="str">
        <f>IF(B210="","",IF(AND(A210&gt;'Maquette CGRP indicé'!$C$29-1,A210&lt;'Maquette CGRP indicé'!$D$29+1),"X",""))</f>
        <v/>
      </c>
      <c r="H210" s="63" t="str">
        <f>IF(B210="","",IF(AND(A210&gt;'Maquette CGRP indicé'!$C$30-1,A210&lt;'Maquette CGRP indicé'!$D$30+1),"X",""))</f>
        <v/>
      </c>
      <c r="I210" s="63" t="str">
        <f>IF(B210="","",IF(AND(A210&gt;'Maquette CGRP indicé'!$C$31-1,A210&lt;'Maquette CGRP indicé'!$D$31+1),"X",""))</f>
        <v/>
      </c>
      <c r="J210" s="63" t="str">
        <f>IF(B210="","",IF(AND(A210&gt;'Maquette CGRP indicé'!$C$32-1,A210&lt;'Maquette CGRP indicé'!$D$32+1),"X",""))</f>
        <v/>
      </c>
      <c r="K210" s="63" t="str">
        <f>IF(B210="","",IF(AND(A210&gt;'Maquette CGRP indicé'!$C$33-1,A210&lt;'Maquette CGRP indicé'!$D$33+1),"X",""))</f>
        <v/>
      </c>
      <c r="L210" s="63" t="str">
        <f>IF(B210="","",IF(AND(A210&gt;'Maquette CGRP indicé'!$C$34-1,A210&lt;'Maquette CGRP indicé'!$D$34+1),"X",""))</f>
        <v/>
      </c>
      <c r="M210" s="63" t="str">
        <f>IF(B210="","",IF(AND(A210&gt;'Maquette CGRP indicé'!$C$35-1,A210&lt;'Maquette CGRP indicé'!$D$35+1),"X",""))</f>
        <v/>
      </c>
      <c r="N210" s="63" t="str">
        <f>IF(B210="","",IF(AND(A210&gt;'Maquette CGRP indicé'!$C$36-1,A210&lt;'Maquette CGRP indicé'!$D$36+1),"X",""))</f>
        <v/>
      </c>
      <c r="O210" s="63" t="str">
        <f>IF(B210="","",IF(AND(A210&gt;'Maquette CGRP indicé'!$C$37-1,A210&lt;'Maquette CGRP indicé'!$D$37+1),"X",""))</f>
        <v/>
      </c>
      <c r="P210" s="63" t="str">
        <f>IF(B210="","",IF(AND(A210&gt;'Maquette CGRP indicé'!$C$38-1,A210&lt;'Maquette CGRP indicé'!$D$38+1),"X",""))</f>
        <v/>
      </c>
      <c r="Q210" s="63" t="str">
        <f>IF(B210="","",IF(AND(A210&gt;'Maquette CGRP indicé'!$C$39-1,A210&lt;'Maquette CGRP indicé'!$D$39+1),"X",""))</f>
        <v/>
      </c>
      <c r="W210" s="41" t="str">
        <f>IF(C210="","",'Maquette CGRP indicé'!$R$25)</f>
        <v/>
      </c>
      <c r="X210" s="42" t="str">
        <f>IF(D210="","",'Maquette CGRP indicé'!$R$26)</f>
        <v/>
      </c>
      <c r="Y210" s="42" t="str">
        <f>IF(E210="","",'Maquette CGRP indicé'!$R$27)</f>
        <v/>
      </c>
      <c r="Z210" s="42" t="str">
        <f>IF(F210="","",'Maquette CGRP indicé'!$R$28)</f>
        <v/>
      </c>
      <c r="AA210" s="42" t="str">
        <f>IF(G210="","",'Maquette CGRP indicé'!$R$29)</f>
        <v/>
      </c>
      <c r="AB210" s="42" t="str">
        <f>IF(H210="","",'Maquette CGRP indicé'!$R$30)</f>
        <v/>
      </c>
      <c r="AC210" s="42" t="str">
        <f>IF(I210="","",'Maquette CGRP indicé'!$R$31)</f>
        <v/>
      </c>
      <c r="AD210" s="42" t="str">
        <f>IF(J210="","",'Maquette CGRP indicé'!$R$32)</f>
        <v/>
      </c>
      <c r="AE210" s="42" t="str">
        <f>IF(K210="","",'Maquette CGRP indicé'!$R$33)</f>
        <v/>
      </c>
      <c r="AF210" s="42" t="str">
        <f>IF(L210="","",'Maquette CGRP indicé'!$R$34)</f>
        <v/>
      </c>
      <c r="AG210" s="42" t="str">
        <f>IF(M210="","",'Maquette CGRP indicé'!$R$35)</f>
        <v/>
      </c>
      <c r="AH210" s="42" t="str">
        <f>IF(N210="","",'Maquette CGRP indicé'!$R$36)</f>
        <v/>
      </c>
      <c r="AI210" s="42" t="str">
        <f>IF(O210="","",'Maquette CGRP indicé'!$R$37)</f>
        <v/>
      </c>
      <c r="AJ210" s="42" t="str">
        <f>IF(P210="","",'Maquette CGRP indicé'!$R$38)</f>
        <v/>
      </c>
      <c r="AK210" s="42" t="str">
        <f>IF(Q210="","",'Maquette CGRP indicé'!$R$39)</f>
        <v/>
      </c>
      <c r="AL210" s="64"/>
      <c r="AM210" s="64"/>
      <c r="AN210" s="64"/>
      <c r="AO210" s="64"/>
      <c r="AP210" s="65"/>
      <c r="AQ210" s="45" t="str">
        <f>IF(C210="","",'Maquette CGRP indicé'!$G$25)</f>
        <v/>
      </c>
      <c r="AR210" s="46" t="str">
        <f>IF(D210="","",'Maquette CGRP indicé'!$G$26)</f>
        <v/>
      </c>
      <c r="AS210" s="46" t="str">
        <f>IF(E210="","",'Maquette CGRP indicé'!$G$27)</f>
        <v/>
      </c>
      <c r="AT210" s="46" t="str">
        <f>IF(F210="","",'Maquette CGRP indicé'!$G$28)</f>
        <v/>
      </c>
      <c r="AU210" s="46" t="str">
        <f>IF(G210="","",'Maquette CGRP indicé'!$G$29)</f>
        <v/>
      </c>
      <c r="AV210" s="46" t="str">
        <f>IF(H210="","",'Maquette CGRP indicé'!$G$30)</f>
        <v/>
      </c>
      <c r="AW210" s="46" t="str">
        <f>IF(I210="","",'Maquette CGRP indicé'!$G$31)</f>
        <v/>
      </c>
      <c r="AX210" s="46" t="str">
        <f>IF(J210="","",'Maquette CGRP indicé'!$G$32)</f>
        <v/>
      </c>
      <c r="AY210" s="46" t="str">
        <f>IF(K210="","",'Maquette CGRP indicé'!$G$33)</f>
        <v/>
      </c>
      <c r="AZ210" s="46" t="str">
        <f>IF(L210="","",'Maquette CGRP indicé'!$G$34)</f>
        <v/>
      </c>
      <c r="BA210" s="46" t="str">
        <f>IF(M210="","",'Maquette CGRP indicé'!$G$35)</f>
        <v/>
      </c>
      <c r="BB210" s="46" t="str">
        <f>IF(N210="","",'Maquette CGRP indicé'!$G$36)</f>
        <v/>
      </c>
      <c r="BC210" s="46" t="str">
        <f>IF(O210="","",'Maquette CGRP indicé'!$G$37)</f>
        <v/>
      </c>
      <c r="BD210" s="46" t="str">
        <f>IF(P210="","",'Maquette CGRP indicé'!$G$38)</f>
        <v/>
      </c>
      <c r="BE210" s="46" t="str">
        <f>IF(Q210="","",'Maquette CGRP indicé'!$G$39)</f>
        <v/>
      </c>
      <c r="BF210" s="68"/>
      <c r="BG210" s="68"/>
      <c r="BH210" s="68"/>
      <c r="BI210" s="68"/>
      <c r="BJ210" s="69"/>
      <c r="BK210" s="48" t="str">
        <f>IF(C210="","",'Maquette CGRP indicé'!$H$25)</f>
        <v/>
      </c>
      <c r="BL210" s="49" t="str">
        <f>IF(D210="","",'Maquette CGRP indicé'!$H$26)</f>
        <v/>
      </c>
      <c r="BM210" s="49" t="str">
        <f>IF(E210="","",'Maquette CGRP indicé'!$H$27)</f>
        <v/>
      </c>
      <c r="BN210" s="49" t="str">
        <f>IF(F210="","",'Maquette CGRP indicé'!$H$28)</f>
        <v/>
      </c>
      <c r="BO210" s="49" t="str">
        <f>IF(G210="","",'Maquette CGRP indicé'!$H$29)</f>
        <v/>
      </c>
      <c r="BP210" s="49" t="str">
        <f>IF(H210="","",'Maquette CGRP indicé'!$H$30)</f>
        <v/>
      </c>
      <c r="BQ210" s="49" t="str">
        <f>IF(I210="","",'Maquette CGRP indicé'!$H$31)</f>
        <v/>
      </c>
      <c r="BR210" s="49" t="str">
        <f>IF(J210="","",'Maquette CGRP indicé'!$H$32)</f>
        <v/>
      </c>
      <c r="BS210" s="49" t="str">
        <f>IF(K210="","",'Maquette CGRP indicé'!$H$33)</f>
        <v/>
      </c>
      <c r="BT210" s="49" t="str">
        <f>IF(L210="","",'Maquette CGRP indicé'!$H$34)</f>
        <v/>
      </c>
      <c r="BU210" s="49" t="str">
        <f>IF(M210="","",'Maquette CGRP indicé'!$H$35)</f>
        <v/>
      </c>
      <c r="BV210" s="49" t="str">
        <f>IF(N210="","",'Maquette CGRP indicé'!$H$36)</f>
        <v/>
      </c>
      <c r="BW210" s="49" t="str">
        <f>IF(O210="","",'Maquette CGRP indicé'!$H$37)</f>
        <v/>
      </c>
      <c r="BX210" s="49" t="str">
        <f>IF(P210="","",'Maquette CGRP indicé'!$H$38)</f>
        <v/>
      </c>
      <c r="BY210" s="49" t="str">
        <f>IF(Q210="","",'Maquette CGRP indicé'!$H$39)</f>
        <v/>
      </c>
      <c r="BZ210" s="72"/>
      <c r="CA210" s="72"/>
      <c r="CB210" s="72"/>
      <c r="CC210" s="72"/>
      <c r="CD210" s="73"/>
      <c r="CE210" s="38" t="str">
        <f>IF(C210="","",'Maquette CGRP indicé'!$I$25)</f>
        <v/>
      </c>
      <c r="CF210" s="39" t="str">
        <f>IF(D210="","",'Maquette CGRP indicé'!$I$26)</f>
        <v/>
      </c>
      <c r="CG210" s="39" t="str">
        <f>IF(E210="","",'Maquette CGRP indicé'!$I$27)</f>
        <v/>
      </c>
      <c r="CH210" s="39" t="str">
        <f>IF(F210="","",'Maquette CGRP indicé'!$I$28)</f>
        <v/>
      </c>
      <c r="CI210" s="39" t="str">
        <f>IF(G210="","",'Maquette CGRP indicé'!$I$29)</f>
        <v/>
      </c>
      <c r="CJ210" s="39" t="str">
        <f>IF(H210="","",'Maquette CGRP indicé'!$I$30)</f>
        <v/>
      </c>
      <c r="CK210" s="39" t="str">
        <f>IF(I210="","",'Maquette CGRP indicé'!$I$31)</f>
        <v/>
      </c>
      <c r="CL210" s="39" t="str">
        <f>IF(J210="","",'Maquette CGRP indicé'!$I$32)</f>
        <v/>
      </c>
      <c r="CM210" s="39" t="str">
        <f>IF(K210="","",'Maquette CGRP indicé'!$I$33)</f>
        <v/>
      </c>
      <c r="CN210" s="39" t="str">
        <f>IF(L210="","",'Maquette CGRP indicé'!$I$34)</f>
        <v/>
      </c>
      <c r="CO210" s="39" t="str">
        <f>IF(M210="","",'Maquette CGRP indicé'!$I$35)</f>
        <v/>
      </c>
      <c r="CP210" s="39" t="str">
        <f>IF(N210="","",'Maquette CGRP indicé'!$I$36)</f>
        <v/>
      </c>
      <c r="CQ210" s="39" t="str">
        <f>IF(O210="","",'Maquette CGRP indicé'!$I$37)</f>
        <v/>
      </c>
      <c r="CR210" s="39" t="str">
        <f>IF(P210="","",'Maquette CGRP indicé'!$I$38)</f>
        <v/>
      </c>
      <c r="CS210" s="39" t="str">
        <f>IF(Q210="","",'Maquette CGRP indicé'!$I$39)</f>
        <v/>
      </c>
      <c r="CT210" s="68"/>
      <c r="CU210" s="68"/>
      <c r="CV210" s="68"/>
      <c r="CW210" s="68"/>
      <c r="CX210" s="69"/>
      <c r="CY210" s="1">
        <f t="shared" si="32"/>
        <v>45499</v>
      </c>
      <c r="CZ210" s="1" t="str">
        <f t="shared" si="33"/>
        <v>22/07-18/08</v>
      </c>
      <c r="DA210" s="22" t="str">
        <f t="shared" si="34"/>
        <v/>
      </c>
      <c r="DB210" s="22" t="str">
        <f t="shared" si="35"/>
        <v/>
      </c>
      <c r="DC210" s="29" t="str">
        <f t="shared" si="36"/>
        <v/>
      </c>
      <c r="DD210" s="29" t="str">
        <f t="shared" si="37"/>
        <v/>
      </c>
      <c r="DE210" s="29" t="str">
        <f t="shared" si="38"/>
        <v/>
      </c>
    </row>
    <row r="211" spans="1:109">
      <c r="A211" s="9">
        <f t="shared" si="39"/>
        <v>45500</v>
      </c>
      <c r="B211" s="9" t="str">
        <f>IF(AND(formules!$K$29="sogarantykids",A211&gt;formules!$F$30),"",VLOOKUP(TEXT(A211,"jj/mm"),formules!B:C,2,FALSE))</f>
        <v>22/07-18/08</v>
      </c>
      <c r="C211" s="63" t="str">
        <f>IF(B211="","",IF(AND(A211&gt;'Maquette CGRP indicé'!$C$25-1,A211&lt;'Maquette CGRP indicé'!$D$25+1),"X",""))</f>
        <v/>
      </c>
      <c r="D211" s="63" t="str">
        <f>IF(B211="","",IF(AND(A211&gt;'Maquette CGRP indicé'!$C$26-1,A211&lt;'Maquette CGRP indicé'!$D$26+1),"X",""))</f>
        <v/>
      </c>
      <c r="E211" s="63" t="str">
        <f>IF(B211="","",IF(AND(A211&gt;'Maquette CGRP indicé'!$C$27-1,A211&lt;'Maquette CGRP indicé'!$D$27+1),"X",""))</f>
        <v/>
      </c>
      <c r="F211" s="63" t="str">
        <f>IF(B211="","",IF(AND(A211&gt;'Maquette CGRP indicé'!$C$28-1,A211&lt;'Maquette CGRP indicé'!$D$28+1),"X",""))</f>
        <v/>
      </c>
      <c r="G211" s="63" t="str">
        <f>IF(B211="","",IF(AND(A211&gt;'Maquette CGRP indicé'!$C$29-1,A211&lt;'Maquette CGRP indicé'!$D$29+1),"X",""))</f>
        <v/>
      </c>
      <c r="H211" s="63" t="str">
        <f>IF(B211="","",IF(AND(A211&gt;'Maquette CGRP indicé'!$C$30-1,A211&lt;'Maquette CGRP indicé'!$D$30+1),"X",""))</f>
        <v/>
      </c>
      <c r="I211" s="63" t="str">
        <f>IF(B211="","",IF(AND(A211&gt;'Maquette CGRP indicé'!$C$31-1,A211&lt;'Maquette CGRP indicé'!$D$31+1),"X",""))</f>
        <v/>
      </c>
      <c r="J211" s="63" t="str">
        <f>IF(B211="","",IF(AND(A211&gt;'Maquette CGRP indicé'!$C$32-1,A211&lt;'Maquette CGRP indicé'!$D$32+1),"X",""))</f>
        <v/>
      </c>
      <c r="K211" s="63" t="str">
        <f>IF(B211="","",IF(AND(A211&gt;'Maquette CGRP indicé'!$C$33-1,A211&lt;'Maquette CGRP indicé'!$D$33+1),"X",""))</f>
        <v/>
      </c>
      <c r="L211" s="63" t="str">
        <f>IF(B211="","",IF(AND(A211&gt;'Maquette CGRP indicé'!$C$34-1,A211&lt;'Maquette CGRP indicé'!$D$34+1),"X",""))</f>
        <v/>
      </c>
      <c r="M211" s="63" t="str">
        <f>IF(B211="","",IF(AND(A211&gt;'Maquette CGRP indicé'!$C$35-1,A211&lt;'Maquette CGRP indicé'!$D$35+1),"X",""))</f>
        <v/>
      </c>
      <c r="N211" s="63" t="str">
        <f>IF(B211="","",IF(AND(A211&gt;'Maquette CGRP indicé'!$C$36-1,A211&lt;'Maquette CGRP indicé'!$D$36+1),"X",""))</f>
        <v/>
      </c>
      <c r="O211" s="63" t="str">
        <f>IF(B211="","",IF(AND(A211&gt;'Maquette CGRP indicé'!$C$37-1,A211&lt;'Maquette CGRP indicé'!$D$37+1),"X",""))</f>
        <v/>
      </c>
      <c r="P211" s="63" t="str">
        <f>IF(B211="","",IF(AND(A211&gt;'Maquette CGRP indicé'!$C$38-1,A211&lt;'Maquette CGRP indicé'!$D$38+1),"X",""))</f>
        <v/>
      </c>
      <c r="Q211" s="63" t="str">
        <f>IF(B211="","",IF(AND(A211&gt;'Maquette CGRP indicé'!$C$39-1,A211&lt;'Maquette CGRP indicé'!$D$39+1),"X",""))</f>
        <v/>
      </c>
      <c r="W211" s="41" t="str">
        <f>IF(C211="","",'Maquette CGRP indicé'!$R$25)</f>
        <v/>
      </c>
      <c r="X211" s="42" t="str">
        <f>IF(D211="","",'Maquette CGRP indicé'!$R$26)</f>
        <v/>
      </c>
      <c r="Y211" s="42" t="str">
        <f>IF(E211="","",'Maquette CGRP indicé'!$R$27)</f>
        <v/>
      </c>
      <c r="Z211" s="42" t="str">
        <f>IF(F211="","",'Maquette CGRP indicé'!$R$28)</f>
        <v/>
      </c>
      <c r="AA211" s="42" t="str">
        <f>IF(G211="","",'Maquette CGRP indicé'!$R$29)</f>
        <v/>
      </c>
      <c r="AB211" s="42" t="str">
        <f>IF(H211="","",'Maquette CGRP indicé'!$R$30)</f>
        <v/>
      </c>
      <c r="AC211" s="42" t="str">
        <f>IF(I211="","",'Maquette CGRP indicé'!$R$31)</f>
        <v/>
      </c>
      <c r="AD211" s="42" t="str">
        <f>IF(J211="","",'Maquette CGRP indicé'!$R$32)</f>
        <v/>
      </c>
      <c r="AE211" s="42" t="str">
        <f>IF(K211="","",'Maquette CGRP indicé'!$R$33)</f>
        <v/>
      </c>
      <c r="AF211" s="42" t="str">
        <f>IF(L211="","",'Maquette CGRP indicé'!$R$34)</f>
        <v/>
      </c>
      <c r="AG211" s="42" t="str">
        <f>IF(M211="","",'Maquette CGRP indicé'!$R$35)</f>
        <v/>
      </c>
      <c r="AH211" s="42" t="str">
        <f>IF(N211="","",'Maquette CGRP indicé'!$R$36)</f>
        <v/>
      </c>
      <c r="AI211" s="42" t="str">
        <f>IF(O211="","",'Maquette CGRP indicé'!$R$37)</f>
        <v/>
      </c>
      <c r="AJ211" s="42" t="str">
        <f>IF(P211="","",'Maquette CGRP indicé'!$R$38)</f>
        <v/>
      </c>
      <c r="AK211" s="42" t="str">
        <f>IF(Q211="","",'Maquette CGRP indicé'!$R$39)</f>
        <v/>
      </c>
      <c r="AL211" s="64"/>
      <c r="AM211" s="64"/>
      <c r="AN211" s="64"/>
      <c r="AO211" s="64"/>
      <c r="AP211" s="65"/>
      <c r="AQ211" s="45" t="str">
        <f>IF(C211="","",'Maquette CGRP indicé'!$G$25)</f>
        <v/>
      </c>
      <c r="AR211" s="46" t="str">
        <f>IF(D211="","",'Maquette CGRP indicé'!$G$26)</f>
        <v/>
      </c>
      <c r="AS211" s="46" t="str">
        <f>IF(E211="","",'Maquette CGRP indicé'!$G$27)</f>
        <v/>
      </c>
      <c r="AT211" s="46" t="str">
        <f>IF(F211="","",'Maquette CGRP indicé'!$G$28)</f>
        <v/>
      </c>
      <c r="AU211" s="46" t="str">
        <f>IF(G211="","",'Maquette CGRP indicé'!$G$29)</f>
        <v/>
      </c>
      <c r="AV211" s="46" t="str">
        <f>IF(H211="","",'Maquette CGRP indicé'!$G$30)</f>
        <v/>
      </c>
      <c r="AW211" s="46" t="str">
        <f>IF(I211="","",'Maquette CGRP indicé'!$G$31)</f>
        <v/>
      </c>
      <c r="AX211" s="46" t="str">
        <f>IF(J211="","",'Maquette CGRP indicé'!$G$32)</f>
        <v/>
      </c>
      <c r="AY211" s="46" t="str">
        <f>IF(K211="","",'Maquette CGRP indicé'!$G$33)</f>
        <v/>
      </c>
      <c r="AZ211" s="46" t="str">
        <f>IF(L211="","",'Maquette CGRP indicé'!$G$34)</f>
        <v/>
      </c>
      <c r="BA211" s="46" t="str">
        <f>IF(M211="","",'Maquette CGRP indicé'!$G$35)</f>
        <v/>
      </c>
      <c r="BB211" s="46" t="str">
        <f>IF(N211="","",'Maquette CGRP indicé'!$G$36)</f>
        <v/>
      </c>
      <c r="BC211" s="46" t="str">
        <f>IF(O211="","",'Maquette CGRP indicé'!$G$37)</f>
        <v/>
      </c>
      <c r="BD211" s="46" t="str">
        <f>IF(P211="","",'Maquette CGRP indicé'!$G$38)</f>
        <v/>
      </c>
      <c r="BE211" s="46" t="str">
        <f>IF(Q211="","",'Maquette CGRP indicé'!$G$39)</f>
        <v/>
      </c>
      <c r="BF211" s="68"/>
      <c r="BG211" s="68"/>
      <c r="BH211" s="68"/>
      <c r="BI211" s="68"/>
      <c r="BJ211" s="69"/>
      <c r="BK211" s="48" t="str">
        <f>IF(C211="","",'Maquette CGRP indicé'!$H$25)</f>
        <v/>
      </c>
      <c r="BL211" s="49" t="str">
        <f>IF(D211="","",'Maquette CGRP indicé'!$H$26)</f>
        <v/>
      </c>
      <c r="BM211" s="49" t="str">
        <f>IF(E211="","",'Maquette CGRP indicé'!$H$27)</f>
        <v/>
      </c>
      <c r="BN211" s="49" t="str">
        <f>IF(F211="","",'Maquette CGRP indicé'!$H$28)</f>
        <v/>
      </c>
      <c r="BO211" s="49" t="str">
        <f>IF(G211="","",'Maquette CGRP indicé'!$H$29)</f>
        <v/>
      </c>
      <c r="BP211" s="49" t="str">
        <f>IF(H211="","",'Maquette CGRP indicé'!$H$30)</f>
        <v/>
      </c>
      <c r="BQ211" s="49" t="str">
        <f>IF(I211="","",'Maquette CGRP indicé'!$H$31)</f>
        <v/>
      </c>
      <c r="BR211" s="49" t="str">
        <f>IF(J211="","",'Maquette CGRP indicé'!$H$32)</f>
        <v/>
      </c>
      <c r="BS211" s="49" t="str">
        <f>IF(K211="","",'Maquette CGRP indicé'!$H$33)</f>
        <v/>
      </c>
      <c r="BT211" s="49" t="str">
        <f>IF(L211="","",'Maquette CGRP indicé'!$H$34)</f>
        <v/>
      </c>
      <c r="BU211" s="49" t="str">
        <f>IF(M211="","",'Maquette CGRP indicé'!$H$35)</f>
        <v/>
      </c>
      <c r="BV211" s="49" t="str">
        <f>IF(N211="","",'Maquette CGRP indicé'!$H$36)</f>
        <v/>
      </c>
      <c r="BW211" s="49" t="str">
        <f>IF(O211="","",'Maquette CGRP indicé'!$H$37)</f>
        <v/>
      </c>
      <c r="BX211" s="49" t="str">
        <f>IF(P211="","",'Maquette CGRP indicé'!$H$38)</f>
        <v/>
      </c>
      <c r="BY211" s="49" t="str">
        <f>IF(Q211="","",'Maquette CGRP indicé'!$H$39)</f>
        <v/>
      </c>
      <c r="BZ211" s="72"/>
      <c r="CA211" s="72"/>
      <c r="CB211" s="72"/>
      <c r="CC211" s="72"/>
      <c r="CD211" s="73"/>
      <c r="CE211" s="38" t="str">
        <f>IF(C211="","",'Maquette CGRP indicé'!$I$25)</f>
        <v/>
      </c>
      <c r="CF211" s="39" t="str">
        <f>IF(D211="","",'Maquette CGRP indicé'!$I$26)</f>
        <v/>
      </c>
      <c r="CG211" s="39" t="str">
        <f>IF(E211="","",'Maquette CGRP indicé'!$I$27)</f>
        <v/>
      </c>
      <c r="CH211" s="39" t="str">
        <f>IF(F211="","",'Maquette CGRP indicé'!$I$28)</f>
        <v/>
      </c>
      <c r="CI211" s="39" t="str">
        <f>IF(G211="","",'Maquette CGRP indicé'!$I$29)</f>
        <v/>
      </c>
      <c r="CJ211" s="39" t="str">
        <f>IF(H211="","",'Maquette CGRP indicé'!$I$30)</f>
        <v/>
      </c>
      <c r="CK211" s="39" t="str">
        <f>IF(I211="","",'Maquette CGRP indicé'!$I$31)</f>
        <v/>
      </c>
      <c r="CL211" s="39" t="str">
        <f>IF(J211="","",'Maquette CGRP indicé'!$I$32)</f>
        <v/>
      </c>
      <c r="CM211" s="39" t="str">
        <f>IF(K211="","",'Maquette CGRP indicé'!$I$33)</f>
        <v/>
      </c>
      <c r="CN211" s="39" t="str">
        <f>IF(L211="","",'Maquette CGRP indicé'!$I$34)</f>
        <v/>
      </c>
      <c r="CO211" s="39" t="str">
        <f>IF(M211="","",'Maquette CGRP indicé'!$I$35)</f>
        <v/>
      </c>
      <c r="CP211" s="39" t="str">
        <f>IF(N211="","",'Maquette CGRP indicé'!$I$36)</f>
        <v/>
      </c>
      <c r="CQ211" s="39" t="str">
        <f>IF(O211="","",'Maquette CGRP indicé'!$I$37)</f>
        <v/>
      </c>
      <c r="CR211" s="39" t="str">
        <f>IF(P211="","",'Maquette CGRP indicé'!$I$38)</f>
        <v/>
      </c>
      <c r="CS211" s="39" t="str">
        <f>IF(Q211="","",'Maquette CGRP indicé'!$I$39)</f>
        <v/>
      </c>
      <c r="CT211" s="68"/>
      <c r="CU211" s="68"/>
      <c r="CV211" s="68"/>
      <c r="CW211" s="68"/>
      <c r="CX211" s="69"/>
      <c r="CY211" s="1">
        <f t="shared" si="32"/>
        <v>45500</v>
      </c>
      <c r="CZ211" s="1" t="str">
        <f t="shared" si="33"/>
        <v>22/07-18/08</v>
      </c>
      <c r="DA211" s="22" t="str">
        <f t="shared" si="34"/>
        <v/>
      </c>
      <c r="DB211" s="22" t="str">
        <f t="shared" si="35"/>
        <v/>
      </c>
      <c r="DC211" s="29" t="str">
        <f t="shared" si="36"/>
        <v/>
      </c>
      <c r="DD211" s="29" t="str">
        <f t="shared" si="37"/>
        <v/>
      </c>
      <c r="DE211" s="29" t="str">
        <f t="shared" si="38"/>
        <v/>
      </c>
    </row>
    <row r="212" spans="1:109">
      <c r="A212" s="9">
        <f t="shared" si="39"/>
        <v>45501</v>
      </c>
      <c r="B212" s="9" t="str">
        <f>IF(AND(formules!$K$29="sogarantykids",A212&gt;formules!$F$30),"",VLOOKUP(TEXT(A212,"jj/mm"),formules!B:C,2,FALSE))</f>
        <v>22/07-18/08</v>
      </c>
      <c r="C212" s="63" t="str">
        <f>IF(B212="","",IF(AND(A212&gt;'Maquette CGRP indicé'!$C$25-1,A212&lt;'Maquette CGRP indicé'!$D$25+1),"X",""))</f>
        <v/>
      </c>
      <c r="D212" s="63" t="str">
        <f>IF(B212="","",IF(AND(A212&gt;'Maquette CGRP indicé'!$C$26-1,A212&lt;'Maquette CGRP indicé'!$D$26+1),"X",""))</f>
        <v/>
      </c>
      <c r="E212" s="63" t="str">
        <f>IF(B212="","",IF(AND(A212&gt;'Maquette CGRP indicé'!$C$27-1,A212&lt;'Maquette CGRP indicé'!$D$27+1),"X",""))</f>
        <v/>
      </c>
      <c r="F212" s="63" t="str">
        <f>IF(B212="","",IF(AND(A212&gt;'Maquette CGRP indicé'!$C$28-1,A212&lt;'Maquette CGRP indicé'!$D$28+1),"X",""))</f>
        <v/>
      </c>
      <c r="G212" s="63" t="str">
        <f>IF(B212="","",IF(AND(A212&gt;'Maquette CGRP indicé'!$C$29-1,A212&lt;'Maquette CGRP indicé'!$D$29+1),"X",""))</f>
        <v/>
      </c>
      <c r="H212" s="63" t="str">
        <f>IF(B212="","",IF(AND(A212&gt;'Maquette CGRP indicé'!$C$30-1,A212&lt;'Maquette CGRP indicé'!$D$30+1),"X",""))</f>
        <v/>
      </c>
      <c r="I212" s="63" t="str">
        <f>IF(B212="","",IF(AND(A212&gt;'Maquette CGRP indicé'!$C$31-1,A212&lt;'Maquette CGRP indicé'!$D$31+1),"X",""))</f>
        <v/>
      </c>
      <c r="J212" s="63" t="str">
        <f>IF(B212="","",IF(AND(A212&gt;'Maquette CGRP indicé'!$C$32-1,A212&lt;'Maquette CGRP indicé'!$D$32+1),"X",""))</f>
        <v/>
      </c>
      <c r="K212" s="63" t="str">
        <f>IF(B212="","",IF(AND(A212&gt;'Maquette CGRP indicé'!$C$33-1,A212&lt;'Maquette CGRP indicé'!$D$33+1),"X",""))</f>
        <v/>
      </c>
      <c r="L212" s="63" t="str">
        <f>IF(B212="","",IF(AND(A212&gt;'Maquette CGRP indicé'!$C$34-1,A212&lt;'Maquette CGRP indicé'!$D$34+1),"X",""))</f>
        <v/>
      </c>
      <c r="M212" s="63" t="str">
        <f>IF(B212="","",IF(AND(A212&gt;'Maquette CGRP indicé'!$C$35-1,A212&lt;'Maquette CGRP indicé'!$D$35+1),"X",""))</f>
        <v/>
      </c>
      <c r="N212" s="63" t="str">
        <f>IF(B212="","",IF(AND(A212&gt;'Maquette CGRP indicé'!$C$36-1,A212&lt;'Maquette CGRP indicé'!$D$36+1),"X",""))</f>
        <v/>
      </c>
      <c r="O212" s="63" t="str">
        <f>IF(B212="","",IF(AND(A212&gt;'Maquette CGRP indicé'!$C$37-1,A212&lt;'Maquette CGRP indicé'!$D$37+1),"X",""))</f>
        <v/>
      </c>
      <c r="P212" s="63" t="str">
        <f>IF(B212="","",IF(AND(A212&gt;'Maquette CGRP indicé'!$C$38-1,A212&lt;'Maquette CGRP indicé'!$D$38+1),"X",""))</f>
        <v/>
      </c>
      <c r="Q212" s="63" t="str">
        <f>IF(B212="","",IF(AND(A212&gt;'Maquette CGRP indicé'!$C$39-1,A212&lt;'Maquette CGRP indicé'!$D$39+1),"X",""))</f>
        <v/>
      </c>
      <c r="W212" s="41" t="str">
        <f>IF(C212="","",'Maquette CGRP indicé'!$R$25)</f>
        <v/>
      </c>
      <c r="X212" s="42" t="str">
        <f>IF(D212="","",'Maquette CGRP indicé'!$R$26)</f>
        <v/>
      </c>
      <c r="Y212" s="42" t="str">
        <f>IF(E212="","",'Maquette CGRP indicé'!$R$27)</f>
        <v/>
      </c>
      <c r="Z212" s="42" t="str">
        <f>IF(F212="","",'Maquette CGRP indicé'!$R$28)</f>
        <v/>
      </c>
      <c r="AA212" s="42" t="str">
        <f>IF(G212="","",'Maquette CGRP indicé'!$R$29)</f>
        <v/>
      </c>
      <c r="AB212" s="42" t="str">
        <f>IF(H212="","",'Maquette CGRP indicé'!$R$30)</f>
        <v/>
      </c>
      <c r="AC212" s="42" t="str">
        <f>IF(I212="","",'Maquette CGRP indicé'!$R$31)</f>
        <v/>
      </c>
      <c r="AD212" s="42" t="str">
        <f>IF(J212="","",'Maquette CGRP indicé'!$R$32)</f>
        <v/>
      </c>
      <c r="AE212" s="42" t="str">
        <f>IF(K212="","",'Maquette CGRP indicé'!$R$33)</f>
        <v/>
      </c>
      <c r="AF212" s="42" t="str">
        <f>IF(L212="","",'Maquette CGRP indicé'!$R$34)</f>
        <v/>
      </c>
      <c r="AG212" s="42" t="str">
        <f>IF(M212="","",'Maquette CGRP indicé'!$R$35)</f>
        <v/>
      </c>
      <c r="AH212" s="42" t="str">
        <f>IF(N212="","",'Maquette CGRP indicé'!$R$36)</f>
        <v/>
      </c>
      <c r="AI212" s="42" t="str">
        <f>IF(O212="","",'Maquette CGRP indicé'!$R$37)</f>
        <v/>
      </c>
      <c r="AJ212" s="42" t="str">
        <f>IF(P212="","",'Maquette CGRP indicé'!$R$38)</f>
        <v/>
      </c>
      <c r="AK212" s="42" t="str">
        <f>IF(Q212="","",'Maquette CGRP indicé'!$R$39)</f>
        <v/>
      </c>
      <c r="AL212" s="64"/>
      <c r="AM212" s="64"/>
      <c r="AN212" s="64"/>
      <c r="AO212" s="64"/>
      <c r="AP212" s="65"/>
      <c r="AQ212" s="45" t="str">
        <f>IF(C212="","",'Maquette CGRP indicé'!$G$25)</f>
        <v/>
      </c>
      <c r="AR212" s="46" t="str">
        <f>IF(D212="","",'Maquette CGRP indicé'!$G$26)</f>
        <v/>
      </c>
      <c r="AS212" s="46" t="str">
        <f>IF(E212="","",'Maquette CGRP indicé'!$G$27)</f>
        <v/>
      </c>
      <c r="AT212" s="46" t="str">
        <f>IF(F212="","",'Maquette CGRP indicé'!$G$28)</f>
        <v/>
      </c>
      <c r="AU212" s="46" t="str">
        <f>IF(G212="","",'Maquette CGRP indicé'!$G$29)</f>
        <v/>
      </c>
      <c r="AV212" s="46" t="str">
        <f>IF(H212="","",'Maquette CGRP indicé'!$G$30)</f>
        <v/>
      </c>
      <c r="AW212" s="46" t="str">
        <f>IF(I212="","",'Maquette CGRP indicé'!$G$31)</f>
        <v/>
      </c>
      <c r="AX212" s="46" t="str">
        <f>IF(J212="","",'Maquette CGRP indicé'!$G$32)</f>
        <v/>
      </c>
      <c r="AY212" s="46" t="str">
        <f>IF(K212="","",'Maquette CGRP indicé'!$G$33)</f>
        <v/>
      </c>
      <c r="AZ212" s="46" t="str">
        <f>IF(L212="","",'Maquette CGRP indicé'!$G$34)</f>
        <v/>
      </c>
      <c r="BA212" s="46" t="str">
        <f>IF(M212="","",'Maquette CGRP indicé'!$G$35)</f>
        <v/>
      </c>
      <c r="BB212" s="46" t="str">
        <f>IF(N212="","",'Maquette CGRP indicé'!$G$36)</f>
        <v/>
      </c>
      <c r="BC212" s="46" t="str">
        <f>IF(O212="","",'Maquette CGRP indicé'!$G$37)</f>
        <v/>
      </c>
      <c r="BD212" s="46" t="str">
        <f>IF(P212="","",'Maquette CGRP indicé'!$G$38)</f>
        <v/>
      </c>
      <c r="BE212" s="46" t="str">
        <f>IF(Q212="","",'Maquette CGRP indicé'!$G$39)</f>
        <v/>
      </c>
      <c r="BF212" s="68"/>
      <c r="BG212" s="68"/>
      <c r="BH212" s="68"/>
      <c r="BI212" s="68"/>
      <c r="BJ212" s="69"/>
      <c r="BK212" s="48" t="str">
        <f>IF(C212="","",'Maquette CGRP indicé'!$H$25)</f>
        <v/>
      </c>
      <c r="BL212" s="49" t="str">
        <f>IF(D212="","",'Maquette CGRP indicé'!$H$26)</f>
        <v/>
      </c>
      <c r="BM212" s="49" t="str">
        <f>IF(E212="","",'Maquette CGRP indicé'!$H$27)</f>
        <v/>
      </c>
      <c r="BN212" s="49" t="str">
        <f>IF(F212="","",'Maquette CGRP indicé'!$H$28)</f>
        <v/>
      </c>
      <c r="BO212" s="49" t="str">
        <f>IF(G212="","",'Maquette CGRP indicé'!$H$29)</f>
        <v/>
      </c>
      <c r="BP212" s="49" t="str">
        <f>IF(H212="","",'Maquette CGRP indicé'!$H$30)</f>
        <v/>
      </c>
      <c r="BQ212" s="49" t="str">
        <f>IF(I212="","",'Maquette CGRP indicé'!$H$31)</f>
        <v/>
      </c>
      <c r="BR212" s="49" t="str">
        <f>IF(J212="","",'Maquette CGRP indicé'!$H$32)</f>
        <v/>
      </c>
      <c r="BS212" s="49" t="str">
        <f>IF(K212="","",'Maquette CGRP indicé'!$H$33)</f>
        <v/>
      </c>
      <c r="BT212" s="49" t="str">
        <f>IF(L212="","",'Maquette CGRP indicé'!$H$34)</f>
        <v/>
      </c>
      <c r="BU212" s="49" t="str">
        <f>IF(M212="","",'Maquette CGRP indicé'!$H$35)</f>
        <v/>
      </c>
      <c r="BV212" s="49" t="str">
        <f>IF(N212="","",'Maquette CGRP indicé'!$H$36)</f>
        <v/>
      </c>
      <c r="BW212" s="49" t="str">
        <f>IF(O212="","",'Maquette CGRP indicé'!$H$37)</f>
        <v/>
      </c>
      <c r="BX212" s="49" t="str">
        <f>IF(P212="","",'Maquette CGRP indicé'!$H$38)</f>
        <v/>
      </c>
      <c r="BY212" s="49" t="str">
        <f>IF(Q212="","",'Maquette CGRP indicé'!$H$39)</f>
        <v/>
      </c>
      <c r="BZ212" s="72"/>
      <c r="CA212" s="72"/>
      <c r="CB212" s="72"/>
      <c r="CC212" s="72"/>
      <c r="CD212" s="73"/>
      <c r="CE212" s="38" t="str">
        <f>IF(C212="","",'Maquette CGRP indicé'!$I$25)</f>
        <v/>
      </c>
      <c r="CF212" s="39" t="str">
        <f>IF(D212="","",'Maquette CGRP indicé'!$I$26)</f>
        <v/>
      </c>
      <c r="CG212" s="39" t="str">
        <f>IF(E212="","",'Maquette CGRP indicé'!$I$27)</f>
        <v/>
      </c>
      <c r="CH212" s="39" t="str">
        <f>IF(F212="","",'Maquette CGRP indicé'!$I$28)</f>
        <v/>
      </c>
      <c r="CI212" s="39" t="str">
        <f>IF(G212="","",'Maquette CGRP indicé'!$I$29)</f>
        <v/>
      </c>
      <c r="CJ212" s="39" t="str">
        <f>IF(H212="","",'Maquette CGRP indicé'!$I$30)</f>
        <v/>
      </c>
      <c r="CK212" s="39" t="str">
        <f>IF(I212="","",'Maquette CGRP indicé'!$I$31)</f>
        <v/>
      </c>
      <c r="CL212" s="39" t="str">
        <f>IF(J212="","",'Maquette CGRP indicé'!$I$32)</f>
        <v/>
      </c>
      <c r="CM212" s="39" t="str">
        <f>IF(K212="","",'Maquette CGRP indicé'!$I$33)</f>
        <v/>
      </c>
      <c r="CN212" s="39" t="str">
        <f>IF(L212="","",'Maquette CGRP indicé'!$I$34)</f>
        <v/>
      </c>
      <c r="CO212" s="39" t="str">
        <f>IF(M212="","",'Maquette CGRP indicé'!$I$35)</f>
        <v/>
      </c>
      <c r="CP212" s="39" t="str">
        <f>IF(N212="","",'Maquette CGRP indicé'!$I$36)</f>
        <v/>
      </c>
      <c r="CQ212" s="39" t="str">
        <f>IF(O212="","",'Maquette CGRP indicé'!$I$37)</f>
        <v/>
      </c>
      <c r="CR212" s="39" t="str">
        <f>IF(P212="","",'Maquette CGRP indicé'!$I$38)</f>
        <v/>
      </c>
      <c r="CS212" s="39" t="str">
        <f>IF(Q212="","",'Maquette CGRP indicé'!$I$39)</f>
        <v/>
      </c>
      <c r="CT212" s="68"/>
      <c r="CU212" s="68"/>
      <c r="CV212" s="68"/>
      <c r="CW212" s="68"/>
      <c r="CX212" s="69"/>
      <c r="CY212" s="1">
        <f t="shared" si="32"/>
        <v>45501</v>
      </c>
      <c r="CZ212" s="1" t="str">
        <f t="shared" si="33"/>
        <v>22/07-18/08</v>
      </c>
      <c r="DA212" s="22" t="str">
        <f t="shared" si="34"/>
        <v/>
      </c>
      <c r="DB212" s="22" t="str">
        <f t="shared" si="35"/>
        <v/>
      </c>
      <c r="DC212" s="29" t="str">
        <f t="shared" si="36"/>
        <v/>
      </c>
      <c r="DD212" s="29" t="str">
        <f t="shared" si="37"/>
        <v/>
      </c>
      <c r="DE212" s="29" t="str">
        <f t="shared" si="38"/>
        <v/>
      </c>
    </row>
    <row r="213" spans="1:109">
      <c r="A213" s="9">
        <f t="shared" si="39"/>
        <v>45502</v>
      </c>
      <c r="B213" s="9" t="str">
        <f>IF(AND(formules!$K$29="sogarantykids",A213&gt;formules!$F$30),"",VLOOKUP(TEXT(A213,"jj/mm"),formules!B:C,2,FALSE))</f>
        <v>22/07-18/08</v>
      </c>
      <c r="C213" s="63" t="str">
        <f>IF(B213="","",IF(AND(A213&gt;'Maquette CGRP indicé'!$C$25-1,A213&lt;'Maquette CGRP indicé'!$D$25+1),"X",""))</f>
        <v/>
      </c>
      <c r="D213" s="63" t="str">
        <f>IF(B213="","",IF(AND(A213&gt;'Maquette CGRP indicé'!$C$26-1,A213&lt;'Maquette CGRP indicé'!$D$26+1),"X",""))</f>
        <v/>
      </c>
      <c r="E213" s="63" t="str">
        <f>IF(B213="","",IF(AND(A213&gt;'Maquette CGRP indicé'!$C$27-1,A213&lt;'Maquette CGRP indicé'!$D$27+1),"X",""))</f>
        <v/>
      </c>
      <c r="F213" s="63" t="str">
        <f>IF(B213="","",IF(AND(A213&gt;'Maquette CGRP indicé'!$C$28-1,A213&lt;'Maquette CGRP indicé'!$D$28+1),"X",""))</f>
        <v/>
      </c>
      <c r="G213" s="63" t="str">
        <f>IF(B213="","",IF(AND(A213&gt;'Maquette CGRP indicé'!$C$29-1,A213&lt;'Maquette CGRP indicé'!$D$29+1),"X",""))</f>
        <v/>
      </c>
      <c r="H213" s="63" t="str">
        <f>IF(B213="","",IF(AND(A213&gt;'Maquette CGRP indicé'!$C$30-1,A213&lt;'Maquette CGRP indicé'!$D$30+1),"X",""))</f>
        <v/>
      </c>
      <c r="I213" s="63" t="str">
        <f>IF(B213="","",IF(AND(A213&gt;'Maquette CGRP indicé'!$C$31-1,A213&lt;'Maquette CGRP indicé'!$D$31+1),"X",""))</f>
        <v/>
      </c>
      <c r="J213" s="63" t="str">
        <f>IF(B213="","",IF(AND(A213&gt;'Maquette CGRP indicé'!$C$32-1,A213&lt;'Maquette CGRP indicé'!$D$32+1),"X",""))</f>
        <v/>
      </c>
      <c r="K213" s="63" t="str">
        <f>IF(B213="","",IF(AND(A213&gt;'Maquette CGRP indicé'!$C$33-1,A213&lt;'Maquette CGRP indicé'!$D$33+1),"X",""))</f>
        <v/>
      </c>
      <c r="L213" s="63" t="str">
        <f>IF(B213="","",IF(AND(A213&gt;'Maquette CGRP indicé'!$C$34-1,A213&lt;'Maquette CGRP indicé'!$D$34+1),"X",""))</f>
        <v/>
      </c>
      <c r="M213" s="63" t="str">
        <f>IF(B213="","",IF(AND(A213&gt;'Maquette CGRP indicé'!$C$35-1,A213&lt;'Maquette CGRP indicé'!$D$35+1),"X",""))</f>
        <v/>
      </c>
      <c r="N213" s="63" t="str">
        <f>IF(B213="","",IF(AND(A213&gt;'Maquette CGRP indicé'!$C$36-1,A213&lt;'Maquette CGRP indicé'!$D$36+1),"X",""))</f>
        <v/>
      </c>
      <c r="O213" s="63" t="str">
        <f>IF(B213="","",IF(AND(A213&gt;'Maquette CGRP indicé'!$C$37-1,A213&lt;'Maquette CGRP indicé'!$D$37+1),"X",""))</f>
        <v/>
      </c>
      <c r="P213" s="63" t="str">
        <f>IF(B213="","",IF(AND(A213&gt;'Maquette CGRP indicé'!$C$38-1,A213&lt;'Maquette CGRP indicé'!$D$38+1),"X",""))</f>
        <v/>
      </c>
      <c r="Q213" s="63" t="str">
        <f>IF(B213="","",IF(AND(A213&gt;'Maquette CGRP indicé'!$C$39-1,A213&lt;'Maquette CGRP indicé'!$D$39+1),"X",""))</f>
        <v/>
      </c>
      <c r="W213" s="41" t="str">
        <f>IF(C213="","",'Maquette CGRP indicé'!$R$25)</f>
        <v/>
      </c>
      <c r="X213" s="42" t="str">
        <f>IF(D213="","",'Maquette CGRP indicé'!$R$26)</f>
        <v/>
      </c>
      <c r="Y213" s="42" t="str">
        <f>IF(E213="","",'Maquette CGRP indicé'!$R$27)</f>
        <v/>
      </c>
      <c r="Z213" s="42" t="str">
        <f>IF(F213="","",'Maquette CGRP indicé'!$R$28)</f>
        <v/>
      </c>
      <c r="AA213" s="42" t="str">
        <f>IF(G213="","",'Maquette CGRP indicé'!$R$29)</f>
        <v/>
      </c>
      <c r="AB213" s="42" t="str">
        <f>IF(H213="","",'Maquette CGRP indicé'!$R$30)</f>
        <v/>
      </c>
      <c r="AC213" s="42" t="str">
        <f>IF(I213="","",'Maquette CGRP indicé'!$R$31)</f>
        <v/>
      </c>
      <c r="AD213" s="42" t="str">
        <f>IF(J213="","",'Maquette CGRP indicé'!$R$32)</f>
        <v/>
      </c>
      <c r="AE213" s="42" t="str">
        <f>IF(K213="","",'Maquette CGRP indicé'!$R$33)</f>
        <v/>
      </c>
      <c r="AF213" s="42" t="str">
        <f>IF(L213="","",'Maquette CGRP indicé'!$R$34)</f>
        <v/>
      </c>
      <c r="AG213" s="42" t="str">
        <f>IF(M213="","",'Maquette CGRP indicé'!$R$35)</f>
        <v/>
      </c>
      <c r="AH213" s="42" t="str">
        <f>IF(N213="","",'Maquette CGRP indicé'!$R$36)</f>
        <v/>
      </c>
      <c r="AI213" s="42" t="str">
        <f>IF(O213="","",'Maquette CGRP indicé'!$R$37)</f>
        <v/>
      </c>
      <c r="AJ213" s="42" t="str">
        <f>IF(P213="","",'Maquette CGRP indicé'!$R$38)</f>
        <v/>
      </c>
      <c r="AK213" s="42" t="str">
        <f>IF(Q213="","",'Maquette CGRP indicé'!$R$39)</f>
        <v/>
      </c>
      <c r="AL213" s="64"/>
      <c r="AM213" s="64"/>
      <c r="AN213" s="64"/>
      <c r="AO213" s="64"/>
      <c r="AP213" s="65"/>
      <c r="AQ213" s="45" t="str">
        <f>IF(C213="","",'Maquette CGRP indicé'!$G$25)</f>
        <v/>
      </c>
      <c r="AR213" s="46" t="str">
        <f>IF(D213="","",'Maquette CGRP indicé'!$G$26)</f>
        <v/>
      </c>
      <c r="AS213" s="46" t="str">
        <f>IF(E213="","",'Maquette CGRP indicé'!$G$27)</f>
        <v/>
      </c>
      <c r="AT213" s="46" t="str">
        <f>IF(F213="","",'Maquette CGRP indicé'!$G$28)</f>
        <v/>
      </c>
      <c r="AU213" s="46" t="str">
        <f>IF(G213="","",'Maquette CGRP indicé'!$G$29)</f>
        <v/>
      </c>
      <c r="AV213" s="46" t="str">
        <f>IF(H213="","",'Maquette CGRP indicé'!$G$30)</f>
        <v/>
      </c>
      <c r="AW213" s="46" t="str">
        <f>IF(I213="","",'Maquette CGRP indicé'!$G$31)</f>
        <v/>
      </c>
      <c r="AX213" s="46" t="str">
        <f>IF(J213="","",'Maquette CGRP indicé'!$G$32)</f>
        <v/>
      </c>
      <c r="AY213" s="46" t="str">
        <f>IF(K213="","",'Maquette CGRP indicé'!$G$33)</f>
        <v/>
      </c>
      <c r="AZ213" s="46" t="str">
        <f>IF(L213="","",'Maquette CGRP indicé'!$G$34)</f>
        <v/>
      </c>
      <c r="BA213" s="46" t="str">
        <f>IF(M213="","",'Maquette CGRP indicé'!$G$35)</f>
        <v/>
      </c>
      <c r="BB213" s="46" t="str">
        <f>IF(N213="","",'Maquette CGRP indicé'!$G$36)</f>
        <v/>
      </c>
      <c r="BC213" s="46" t="str">
        <f>IF(O213="","",'Maquette CGRP indicé'!$G$37)</f>
        <v/>
      </c>
      <c r="BD213" s="46" t="str">
        <f>IF(P213="","",'Maquette CGRP indicé'!$G$38)</f>
        <v/>
      </c>
      <c r="BE213" s="46" t="str">
        <f>IF(Q213="","",'Maquette CGRP indicé'!$G$39)</f>
        <v/>
      </c>
      <c r="BF213" s="68"/>
      <c r="BG213" s="68"/>
      <c r="BH213" s="68"/>
      <c r="BI213" s="68"/>
      <c r="BJ213" s="69"/>
      <c r="BK213" s="48" t="str">
        <f>IF(C213="","",'Maquette CGRP indicé'!$H$25)</f>
        <v/>
      </c>
      <c r="BL213" s="49" t="str">
        <f>IF(D213="","",'Maquette CGRP indicé'!$H$26)</f>
        <v/>
      </c>
      <c r="BM213" s="49" t="str">
        <f>IF(E213="","",'Maquette CGRP indicé'!$H$27)</f>
        <v/>
      </c>
      <c r="BN213" s="49" t="str">
        <f>IF(F213="","",'Maquette CGRP indicé'!$H$28)</f>
        <v/>
      </c>
      <c r="BO213" s="49" t="str">
        <f>IF(G213="","",'Maquette CGRP indicé'!$H$29)</f>
        <v/>
      </c>
      <c r="BP213" s="49" t="str">
        <f>IF(H213="","",'Maquette CGRP indicé'!$H$30)</f>
        <v/>
      </c>
      <c r="BQ213" s="49" t="str">
        <f>IF(I213="","",'Maquette CGRP indicé'!$H$31)</f>
        <v/>
      </c>
      <c r="BR213" s="49" t="str">
        <f>IF(J213="","",'Maquette CGRP indicé'!$H$32)</f>
        <v/>
      </c>
      <c r="BS213" s="49" t="str">
        <f>IF(K213="","",'Maquette CGRP indicé'!$H$33)</f>
        <v/>
      </c>
      <c r="BT213" s="49" t="str">
        <f>IF(L213="","",'Maquette CGRP indicé'!$H$34)</f>
        <v/>
      </c>
      <c r="BU213" s="49" t="str">
        <f>IF(M213="","",'Maquette CGRP indicé'!$H$35)</f>
        <v/>
      </c>
      <c r="BV213" s="49" t="str">
        <f>IF(N213="","",'Maquette CGRP indicé'!$H$36)</f>
        <v/>
      </c>
      <c r="BW213" s="49" t="str">
        <f>IF(O213="","",'Maquette CGRP indicé'!$H$37)</f>
        <v/>
      </c>
      <c r="BX213" s="49" t="str">
        <f>IF(P213="","",'Maquette CGRP indicé'!$H$38)</f>
        <v/>
      </c>
      <c r="BY213" s="49" t="str">
        <f>IF(Q213="","",'Maquette CGRP indicé'!$H$39)</f>
        <v/>
      </c>
      <c r="BZ213" s="72"/>
      <c r="CA213" s="72"/>
      <c r="CB213" s="72"/>
      <c r="CC213" s="72"/>
      <c r="CD213" s="73"/>
      <c r="CE213" s="38" t="str">
        <f>IF(C213="","",'Maquette CGRP indicé'!$I$25)</f>
        <v/>
      </c>
      <c r="CF213" s="39" t="str">
        <f>IF(D213="","",'Maquette CGRP indicé'!$I$26)</f>
        <v/>
      </c>
      <c r="CG213" s="39" t="str">
        <f>IF(E213="","",'Maquette CGRP indicé'!$I$27)</f>
        <v/>
      </c>
      <c r="CH213" s="39" t="str">
        <f>IF(F213="","",'Maquette CGRP indicé'!$I$28)</f>
        <v/>
      </c>
      <c r="CI213" s="39" t="str">
        <f>IF(G213="","",'Maquette CGRP indicé'!$I$29)</f>
        <v/>
      </c>
      <c r="CJ213" s="39" t="str">
        <f>IF(H213="","",'Maquette CGRP indicé'!$I$30)</f>
        <v/>
      </c>
      <c r="CK213" s="39" t="str">
        <f>IF(I213="","",'Maquette CGRP indicé'!$I$31)</f>
        <v/>
      </c>
      <c r="CL213" s="39" t="str">
        <f>IF(J213="","",'Maquette CGRP indicé'!$I$32)</f>
        <v/>
      </c>
      <c r="CM213" s="39" t="str">
        <f>IF(K213="","",'Maquette CGRP indicé'!$I$33)</f>
        <v/>
      </c>
      <c r="CN213" s="39" t="str">
        <f>IF(L213="","",'Maquette CGRP indicé'!$I$34)</f>
        <v/>
      </c>
      <c r="CO213" s="39" t="str">
        <f>IF(M213="","",'Maquette CGRP indicé'!$I$35)</f>
        <v/>
      </c>
      <c r="CP213" s="39" t="str">
        <f>IF(N213="","",'Maquette CGRP indicé'!$I$36)</f>
        <v/>
      </c>
      <c r="CQ213" s="39" t="str">
        <f>IF(O213="","",'Maquette CGRP indicé'!$I$37)</f>
        <v/>
      </c>
      <c r="CR213" s="39" t="str">
        <f>IF(P213="","",'Maquette CGRP indicé'!$I$38)</f>
        <v/>
      </c>
      <c r="CS213" s="39" t="str">
        <f>IF(Q213="","",'Maquette CGRP indicé'!$I$39)</f>
        <v/>
      </c>
      <c r="CT213" s="68"/>
      <c r="CU213" s="68"/>
      <c r="CV213" s="68"/>
      <c r="CW213" s="68"/>
      <c r="CX213" s="69"/>
      <c r="CY213" s="1">
        <f t="shared" si="32"/>
        <v>45502</v>
      </c>
      <c r="CZ213" s="1" t="str">
        <f t="shared" si="33"/>
        <v>22/07-18/08</v>
      </c>
      <c r="DA213" s="22" t="str">
        <f t="shared" si="34"/>
        <v/>
      </c>
      <c r="DB213" s="22" t="str">
        <f t="shared" si="35"/>
        <v/>
      </c>
      <c r="DC213" s="29" t="str">
        <f t="shared" si="36"/>
        <v/>
      </c>
      <c r="DD213" s="29" t="str">
        <f t="shared" si="37"/>
        <v/>
      </c>
      <c r="DE213" s="29" t="str">
        <f t="shared" si="38"/>
        <v/>
      </c>
    </row>
    <row r="214" spans="1:109">
      <c r="A214" s="9">
        <f t="shared" si="39"/>
        <v>45503</v>
      </c>
      <c r="B214" s="9" t="str">
        <f>IF(AND(formules!$K$29="sogarantykids",A214&gt;formules!$F$30),"",VLOOKUP(TEXT(A214,"jj/mm"),formules!B:C,2,FALSE))</f>
        <v>22/07-18/08</v>
      </c>
      <c r="C214" s="63" t="str">
        <f>IF(B214="","",IF(AND(A214&gt;'Maquette CGRP indicé'!$C$25-1,A214&lt;'Maquette CGRP indicé'!$D$25+1),"X",""))</f>
        <v/>
      </c>
      <c r="D214" s="63" t="str">
        <f>IF(B214="","",IF(AND(A214&gt;'Maquette CGRP indicé'!$C$26-1,A214&lt;'Maquette CGRP indicé'!$D$26+1),"X",""))</f>
        <v/>
      </c>
      <c r="E214" s="63" t="str">
        <f>IF(B214="","",IF(AND(A214&gt;'Maquette CGRP indicé'!$C$27-1,A214&lt;'Maquette CGRP indicé'!$D$27+1),"X",""))</f>
        <v/>
      </c>
      <c r="F214" s="63" t="str">
        <f>IF(B214="","",IF(AND(A214&gt;'Maquette CGRP indicé'!$C$28-1,A214&lt;'Maquette CGRP indicé'!$D$28+1),"X",""))</f>
        <v/>
      </c>
      <c r="G214" s="63" t="str">
        <f>IF(B214="","",IF(AND(A214&gt;'Maquette CGRP indicé'!$C$29-1,A214&lt;'Maquette CGRP indicé'!$D$29+1),"X",""))</f>
        <v/>
      </c>
      <c r="H214" s="63" t="str">
        <f>IF(B214="","",IF(AND(A214&gt;'Maquette CGRP indicé'!$C$30-1,A214&lt;'Maquette CGRP indicé'!$D$30+1),"X",""))</f>
        <v/>
      </c>
      <c r="I214" s="63" t="str">
        <f>IF(B214="","",IF(AND(A214&gt;'Maquette CGRP indicé'!$C$31-1,A214&lt;'Maquette CGRP indicé'!$D$31+1),"X",""))</f>
        <v/>
      </c>
      <c r="J214" s="63" t="str">
        <f>IF(B214="","",IF(AND(A214&gt;'Maquette CGRP indicé'!$C$32-1,A214&lt;'Maquette CGRP indicé'!$D$32+1),"X",""))</f>
        <v/>
      </c>
      <c r="K214" s="63" t="str">
        <f>IF(B214="","",IF(AND(A214&gt;'Maquette CGRP indicé'!$C$33-1,A214&lt;'Maquette CGRP indicé'!$D$33+1),"X",""))</f>
        <v/>
      </c>
      <c r="L214" s="63" t="str">
        <f>IF(B214="","",IF(AND(A214&gt;'Maquette CGRP indicé'!$C$34-1,A214&lt;'Maquette CGRP indicé'!$D$34+1),"X",""))</f>
        <v/>
      </c>
      <c r="M214" s="63" t="str">
        <f>IF(B214="","",IF(AND(A214&gt;'Maquette CGRP indicé'!$C$35-1,A214&lt;'Maquette CGRP indicé'!$D$35+1),"X",""))</f>
        <v/>
      </c>
      <c r="N214" s="63" t="str">
        <f>IF(B214="","",IF(AND(A214&gt;'Maquette CGRP indicé'!$C$36-1,A214&lt;'Maquette CGRP indicé'!$D$36+1),"X",""))</f>
        <v/>
      </c>
      <c r="O214" s="63" t="str">
        <f>IF(B214="","",IF(AND(A214&gt;'Maquette CGRP indicé'!$C$37-1,A214&lt;'Maquette CGRP indicé'!$D$37+1),"X",""))</f>
        <v/>
      </c>
      <c r="P214" s="63" t="str">
        <f>IF(B214="","",IF(AND(A214&gt;'Maquette CGRP indicé'!$C$38-1,A214&lt;'Maquette CGRP indicé'!$D$38+1),"X",""))</f>
        <v/>
      </c>
      <c r="Q214" s="63" t="str">
        <f>IF(B214="","",IF(AND(A214&gt;'Maquette CGRP indicé'!$C$39-1,A214&lt;'Maquette CGRP indicé'!$D$39+1),"X",""))</f>
        <v/>
      </c>
      <c r="W214" s="41" t="str">
        <f>IF(C214="","",'Maquette CGRP indicé'!$R$25)</f>
        <v/>
      </c>
      <c r="X214" s="42" t="str">
        <f>IF(D214="","",'Maquette CGRP indicé'!$R$26)</f>
        <v/>
      </c>
      <c r="Y214" s="42" t="str">
        <f>IF(E214="","",'Maquette CGRP indicé'!$R$27)</f>
        <v/>
      </c>
      <c r="Z214" s="42" t="str">
        <f>IF(F214="","",'Maquette CGRP indicé'!$R$28)</f>
        <v/>
      </c>
      <c r="AA214" s="42" t="str">
        <f>IF(G214="","",'Maquette CGRP indicé'!$R$29)</f>
        <v/>
      </c>
      <c r="AB214" s="42" t="str">
        <f>IF(H214="","",'Maquette CGRP indicé'!$R$30)</f>
        <v/>
      </c>
      <c r="AC214" s="42" t="str">
        <f>IF(I214="","",'Maquette CGRP indicé'!$R$31)</f>
        <v/>
      </c>
      <c r="AD214" s="42" t="str">
        <f>IF(J214="","",'Maquette CGRP indicé'!$R$32)</f>
        <v/>
      </c>
      <c r="AE214" s="42" t="str">
        <f>IF(K214="","",'Maquette CGRP indicé'!$R$33)</f>
        <v/>
      </c>
      <c r="AF214" s="42" t="str">
        <f>IF(L214="","",'Maquette CGRP indicé'!$R$34)</f>
        <v/>
      </c>
      <c r="AG214" s="42" t="str">
        <f>IF(M214="","",'Maquette CGRP indicé'!$R$35)</f>
        <v/>
      </c>
      <c r="AH214" s="42" t="str">
        <f>IF(N214="","",'Maquette CGRP indicé'!$R$36)</f>
        <v/>
      </c>
      <c r="AI214" s="42" t="str">
        <f>IF(O214="","",'Maquette CGRP indicé'!$R$37)</f>
        <v/>
      </c>
      <c r="AJ214" s="42" t="str">
        <f>IF(P214="","",'Maquette CGRP indicé'!$R$38)</f>
        <v/>
      </c>
      <c r="AK214" s="42" t="str">
        <f>IF(Q214="","",'Maquette CGRP indicé'!$R$39)</f>
        <v/>
      </c>
      <c r="AL214" s="64"/>
      <c r="AM214" s="64"/>
      <c r="AN214" s="64"/>
      <c r="AO214" s="64"/>
      <c r="AP214" s="65"/>
      <c r="AQ214" s="45" t="str">
        <f>IF(C214="","",'Maquette CGRP indicé'!$G$25)</f>
        <v/>
      </c>
      <c r="AR214" s="46" t="str">
        <f>IF(D214="","",'Maquette CGRP indicé'!$G$26)</f>
        <v/>
      </c>
      <c r="AS214" s="46" t="str">
        <f>IF(E214="","",'Maquette CGRP indicé'!$G$27)</f>
        <v/>
      </c>
      <c r="AT214" s="46" t="str">
        <f>IF(F214="","",'Maquette CGRP indicé'!$G$28)</f>
        <v/>
      </c>
      <c r="AU214" s="46" t="str">
        <f>IF(G214="","",'Maquette CGRP indicé'!$G$29)</f>
        <v/>
      </c>
      <c r="AV214" s="46" t="str">
        <f>IF(H214="","",'Maquette CGRP indicé'!$G$30)</f>
        <v/>
      </c>
      <c r="AW214" s="46" t="str">
        <f>IF(I214="","",'Maquette CGRP indicé'!$G$31)</f>
        <v/>
      </c>
      <c r="AX214" s="46" t="str">
        <f>IF(J214="","",'Maquette CGRP indicé'!$G$32)</f>
        <v/>
      </c>
      <c r="AY214" s="46" t="str">
        <f>IF(K214="","",'Maquette CGRP indicé'!$G$33)</f>
        <v/>
      </c>
      <c r="AZ214" s="46" t="str">
        <f>IF(L214="","",'Maquette CGRP indicé'!$G$34)</f>
        <v/>
      </c>
      <c r="BA214" s="46" t="str">
        <f>IF(M214="","",'Maquette CGRP indicé'!$G$35)</f>
        <v/>
      </c>
      <c r="BB214" s="46" t="str">
        <f>IF(N214="","",'Maquette CGRP indicé'!$G$36)</f>
        <v/>
      </c>
      <c r="BC214" s="46" t="str">
        <f>IF(O214="","",'Maquette CGRP indicé'!$G$37)</f>
        <v/>
      </c>
      <c r="BD214" s="46" t="str">
        <f>IF(P214="","",'Maquette CGRP indicé'!$G$38)</f>
        <v/>
      </c>
      <c r="BE214" s="46" t="str">
        <f>IF(Q214="","",'Maquette CGRP indicé'!$G$39)</f>
        <v/>
      </c>
      <c r="BF214" s="68"/>
      <c r="BG214" s="68"/>
      <c r="BH214" s="68"/>
      <c r="BI214" s="68"/>
      <c r="BJ214" s="69"/>
      <c r="BK214" s="48" t="str">
        <f>IF(C214="","",'Maquette CGRP indicé'!$H$25)</f>
        <v/>
      </c>
      <c r="BL214" s="49" t="str">
        <f>IF(D214="","",'Maquette CGRP indicé'!$H$26)</f>
        <v/>
      </c>
      <c r="BM214" s="49" t="str">
        <f>IF(E214="","",'Maquette CGRP indicé'!$H$27)</f>
        <v/>
      </c>
      <c r="BN214" s="49" t="str">
        <f>IF(F214="","",'Maquette CGRP indicé'!$H$28)</f>
        <v/>
      </c>
      <c r="BO214" s="49" t="str">
        <f>IF(G214="","",'Maquette CGRP indicé'!$H$29)</f>
        <v/>
      </c>
      <c r="BP214" s="49" t="str">
        <f>IF(H214="","",'Maquette CGRP indicé'!$H$30)</f>
        <v/>
      </c>
      <c r="BQ214" s="49" t="str">
        <f>IF(I214="","",'Maquette CGRP indicé'!$H$31)</f>
        <v/>
      </c>
      <c r="BR214" s="49" t="str">
        <f>IF(J214="","",'Maquette CGRP indicé'!$H$32)</f>
        <v/>
      </c>
      <c r="BS214" s="49" t="str">
        <f>IF(K214="","",'Maquette CGRP indicé'!$H$33)</f>
        <v/>
      </c>
      <c r="BT214" s="49" t="str">
        <f>IF(L214="","",'Maquette CGRP indicé'!$H$34)</f>
        <v/>
      </c>
      <c r="BU214" s="49" t="str">
        <f>IF(M214="","",'Maquette CGRP indicé'!$H$35)</f>
        <v/>
      </c>
      <c r="BV214" s="49" t="str">
        <f>IF(N214="","",'Maquette CGRP indicé'!$H$36)</f>
        <v/>
      </c>
      <c r="BW214" s="49" t="str">
        <f>IF(O214="","",'Maquette CGRP indicé'!$H$37)</f>
        <v/>
      </c>
      <c r="BX214" s="49" t="str">
        <f>IF(P214="","",'Maquette CGRP indicé'!$H$38)</f>
        <v/>
      </c>
      <c r="BY214" s="49" t="str">
        <f>IF(Q214="","",'Maquette CGRP indicé'!$H$39)</f>
        <v/>
      </c>
      <c r="BZ214" s="72"/>
      <c r="CA214" s="72"/>
      <c r="CB214" s="72"/>
      <c r="CC214" s="72"/>
      <c r="CD214" s="73"/>
      <c r="CE214" s="38" t="str">
        <f>IF(C214="","",'Maquette CGRP indicé'!$I$25)</f>
        <v/>
      </c>
      <c r="CF214" s="39" t="str">
        <f>IF(D214="","",'Maquette CGRP indicé'!$I$26)</f>
        <v/>
      </c>
      <c r="CG214" s="39" t="str">
        <f>IF(E214="","",'Maquette CGRP indicé'!$I$27)</f>
        <v/>
      </c>
      <c r="CH214" s="39" t="str">
        <f>IF(F214="","",'Maquette CGRP indicé'!$I$28)</f>
        <v/>
      </c>
      <c r="CI214" s="39" t="str">
        <f>IF(G214="","",'Maquette CGRP indicé'!$I$29)</f>
        <v/>
      </c>
      <c r="CJ214" s="39" t="str">
        <f>IF(H214="","",'Maquette CGRP indicé'!$I$30)</f>
        <v/>
      </c>
      <c r="CK214" s="39" t="str">
        <f>IF(I214="","",'Maquette CGRP indicé'!$I$31)</f>
        <v/>
      </c>
      <c r="CL214" s="39" t="str">
        <f>IF(J214="","",'Maquette CGRP indicé'!$I$32)</f>
        <v/>
      </c>
      <c r="CM214" s="39" t="str">
        <f>IF(K214="","",'Maquette CGRP indicé'!$I$33)</f>
        <v/>
      </c>
      <c r="CN214" s="39" t="str">
        <f>IF(L214="","",'Maquette CGRP indicé'!$I$34)</f>
        <v/>
      </c>
      <c r="CO214" s="39" t="str">
        <f>IF(M214="","",'Maquette CGRP indicé'!$I$35)</f>
        <v/>
      </c>
      <c r="CP214" s="39" t="str">
        <f>IF(N214="","",'Maquette CGRP indicé'!$I$36)</f>
        <v/>
      </c>
      <c r="CQ214" s="39" t="str">
        <f>IF(O214="","",'Maquette CGRP indicé'!$I$37)</f>
        <v/>
      </c>
      <c r="CR214" s="39" t="str">
        <f>IF(P214="","",'Maquette CGRP indicé'!$I$38)</f>
        <v/>
      </c>
      <c r="CS214" s="39" t="str">
        <f>IF(Q214="","",'Maquette CGRP indicé'!$I$39)</f>
        <v/>
      </c>
      <c r="CT214" s="68"/>
      <c r="CU214" s="68"/>
      <c r="CV214" s="68"/>
      <c r="CW214" s="68"/>
      <c r="CX214" s="69"/>
      <c r="CY214" s="1">
        <f t="shared" si="32"/>
        <v>45503</v>
      </c>
      <c r="CZ214" s="1" t="str">
        <f t="shared" si="33"/>
        <v>22/07-18/08</v>
      </c>
      <c r="DA214" s="22" t="str">
        <f t="shared" si="34"/>
        <v/>
      </c>
      <c r="DB214" s="22" t="str">
        <f t="shared" si="35"/>
        <v/>
      </c>
      <c r="DC214" s="29" t="str">
        <f t="shared" si="36"/>
        <v/>
      </c>
      <c r="DD214" s="29" t="str">
        <f t="shared" si="37"/>
        <v/>
      </c>
      <c r="DE214" s="29" t="str">
        <f t="shared" si="38"/>
        <v/>
      </c>
    </row>
    <row r="215" spans="1:109">
      <c r="A215" s="9">
        <f t="shared" si="39"/>
        <v>45504</v>
      </c>
      <c r="B215" s="9" t="str">
        <f>IF(AND(formules!$K$29="sogarantykids",A215&gt;formules!$F$30),"",VLOOKUP(TEXT(A215,"jj/mm"),formules!B:C,2,FALSE))</f>
        <v>22/07-18/08</v>
      </c>
      <c r="C215" s="63" t="str">
        <f>IF(B215="","",IF(AND(A215&gt;'Maquette CGRP indicé'!$C$25-1,A215&lt;'Maquette CGRP indicé'!$D$25+1),"X",""))</f>
        <v/>
      </c>
      <c r="D215" s="63" t="str">
        <f>IF(B215="","",IF(AND(A215&gt;'Maquette CGRP indicé'!$C$26-1,A215&lt;'Maquette CGRP indicé'!$D$26+1),"X",""))</f>
        <v/>
      </c>
      <c r="E215" s="63" t="str">
        <f>IF(B215="","",IF(AND(A215&gt;'Maquette CGRP indicé'!$C$27-1,A215&lt;'Maquette CGRP indicé'!$D$27+1),"X",""))</f>
        <v/>
      </c>
      <c r="F215" s="63" t="str">
        <f>IF(B215="","",IF(AND(A215&gt;'Maquette CGRP indicé'!$C$28-1,A215&lt;'Maquette CGRP indicé'!$D$28+1),"X",""))</f>
        <v/>
      </c>
      <c r="G215" s="63" t="str">
        <f>IF(B215="","",IF(AND(A215&gt;'Maquette CGRP indicé'!$C$29-1,A215&lt;'Maquette CGRP indicé'!$D$29+1),"X",""))</f>
        <v/>
      </c>
      <c r="H215" s="63" t="str">
        <f>IF(B215="","",IF(AND(A215&gt;'Maquette CGRP indicé'!$C$30-1,A215&lt;'Maquette CGRP indicé'!$D$30+1),"X",""))</f>
        <v/>
      </c>
      <c r="I215" s="63" t="str">
        <f>IF(B215="","",IF(AND(A215&gt;'Maquette CGRP indicé'!$C$31-1,A215&lt;'Maquette CGRP indicé'!$D$31+1),"X",""))</f>
        <v/>
      </c>
      <c r="J215" s="63" t="str">
        <f>IF(B215="","",IF(AND(A215&gt;'Maquette CGRP indicé'!$C$32-1,A215&lt;'Maquette CGRP indicé'!$D$32+1),"X",""))</f>
        <v/>
      </c>
      <c r="K215" s="63" t="str">
        <f>IF(B215="","",IF(AND(A215&gt;'Maquette CGRP indicé'!$C$33-1,A215&lt;'Maquette CGRP indicé'!$D$33+1),"X",""))</f>
        <v/>
      </c>
      <c r="L215" s="63" t="str">
        <f>IF(B215="","",IF(AND(A215&gt;'Maquette CGRP indicé'!$C$34-1,A215&lt;'Maquette CGRP indicé'!$D$34+1),"X",""))</f>
        <v/>
      </c>
      <c r="M215" s="63" t="str">
        <f>IF(B215="","",IF(AND(A215&gt;'Maquette CGRP indicé'!$C$35-1,A215&lt;'Maquette CGRP indicé'!$D$35+1),"X",""))</f>
        <v/>
      </c>
      <c r="N215" s="63" t="str">
        <f>IF(B215="","",IF(AND(A215&gt;'Maquette CGRP indicé'!$C$36-1,A215&lt;'Maquette CGRP indicé'!$D$36+1),"X",""))</f>
        <v/>
      </c>
      <c r="O215" s="63" t="str">
        <f>IF(B215="","",IF(AND(A215&gt;'Maquette CGRP indicé'!$C$37-1,A215&lt;'Maquette CGRP indicé'!$D$37+1),"X",""))</f>
        <v/>
      </c>
      <c r="P215" s="63" t="str">
        <f>IF(B215="","",IF(AND(A215&gt;'Maquette CGRP indicé'!$C$38-1,A215&lt;'Maquette CGRP indicé'!$D$38+1),"X",""))</f>
        <v/>
      </c>
      <c r="Q215" s="63" t="str">
        <f>IF(B215="","",IF(AND(A215&gt;'Maquette CGRP indicé'!$C$39-1,A215&lt;'Maquette CGRP indicé'!$D$39+1),"X",""))</f>
        <v/>
      </c>
      <c r="W215" s="41" t="str">
        <f>IF(C215="","",'Maquette CGRP indicé'!$R$25)</f>
        <v/>
      </c>
      <c r="X215" s="42" t="str">
        <f>IF(D215="","",'Maquette CGRP indicé'!$R$26)</f>
        <v/>
      </c>
      <c r="Y215" s="42" t="str">
        <f>IF(E215="","",'Maquette CGRP indicé'!$R$27)</f>
        <v/>
      </c>
      <c r="Z215" s="42" t="str">
        <f>IF(F215="","",'Maquette CGRP indicé'!$R$28)</f>
        <v/>
      </c>
      <c r="AA215" s="42" t="str">
        <f>IF(G215="","",'Maquette CGRP indicé'!$R$29)</f>
        <v/>
      </c>
      <c r="AB215" s="42" t="str">
        <f>IF(H215="","",'Maquette CGRP indicé'!$R$30)</f>
        <v/>
      </c>
      <c r="AC215" s="42" t="str">
        <f>IF(I215="","",'Maquette CGRP indicé'!$R$31)</f>
        <v/>
      </c>
      <c r="AD215" s="42" t="str">
        <f>IF(J215="","",'Maquette CGRP indicé'!$R$32)</f>
        <v/>
      </c>
      <c r="AE215" s="42" t="str">
        <f>IF(K215="","",'Maquette CGRP indicé'!$R$33)</f>
        <v/>
      </c>
      <c r="AF215" s="42" t="str">
        <f>IF(L215="","",'Maquette CGRP indicé'!$R$34)</f>
        <v/>
      </c>
      <c r="AG215" s="42" t="str">
        <f>IF(M215="","",'Maquette CGRP indicé'!$R$35)</f>
        <v/>
      </c>
      <c r="AH215" s="42" t="str">
        <f>IF(N215="","",'Maquette CGRP indicé'!$R$36)</f>
        <v/>
      </c>
      <c r="AI215" s="42" t="str">
        <f>IF(O215="","",'Maquette CGRP indicé'!$R$37)</f>
        <v/>
      </c>
      <c r="AJ215" s="42" t="str">
        <f>IF(P215="","",'Maquette CGRP indicé'!$R$38)</f>
        <v/>
      </c>
      <c r="AK215" s="42" t="str">
        <f>IF(Q215="","",'Maquette CGRP indicé'!$R$39)</f>
        <v/>
      </c>
      <c r="AL215" s="64"/>
      <c r="AM215" s="64"/>
      <c r="AN215" s="64"/>
      <c r="AO215" s="64"/>
      <c r="AP215" s="65"/>
      <c r="AQ215" s="45" t="str">
        <f>IF(C215="","",'Maquette CGRP indicé'!$G$25)</f>
        <v/>
      </c>
      <c r="AR215" s="46" t="str">
        <f>IF(D215="","",'Maquette CGRP indicé'!$G$26)</f>
        <v/>
      </c>
      <c r="AS215" s="46" t="str">
        <f>IF(E215="","",'Maquette CGRP indicé'!$G$27)</f>
        <v/>
      </c>
      <c r="AT215" s="46" t="str">
        <f>IF(F215="","",'Maquette CGRP indicé'!$G$28)</f>
        <v/>
      </c>
      <c r="AU215" s="46" t="str">
        <f>IF(G215="","",'Maquette CGRP indicé'!$G$29)</f>
        <v/>
      </c>
      <c r="AV215" s="46" t="str">
        <f>IF(H215="","",'Maquette CGRP indicé'!$G$30)</f>
        <v/>
      </c>
      <c r="AW215" s="46" t="str">
        <f>IF(I215="","",'Maquette CGRP indicé'!$G$31)</f>
        <v/>
      </c>
      <c r="AX215" s="46" t="str">
        <f>IF(J215="","",'Maquette CGRP indicé'!$G$32)</f>
        <v/>
      </c>
      <c r="AY215" s="46" t="str">
        <f>IF(K215="","",'Maquette CGRP indicé'!$G$33)</f>
        <v/>
      </c>
      <c r="AZ215" s="46" t="str">
        <f>IF(L215="","",'Maquette CGRP indicé'!$G$34)</f>
        <v/>
      </c>
      <c r="BA215" s="46" t="str">
        <f>IF(M215="","",'Maquette CGRP indicé'!$G$35)</f>
        <v/>
      </c>
      <c r="BB215" s="46" t="str">
        <f>IF(N215="","",'Maquette CGRP indicé'!$G$36)</f>
        <v/>
      </c>
      <c r="BC215" s="46" t="str">
        <f>IF(O215="","",'Maquette CGRP indicé'!$G$37)</f>
        <v/>
      </c>
      <c r="BD215" s="46" t="str">
        <f>IF(P215="","",'Maquette CGRP indicé'!$G$38)</f>
        <v/>
      </c>
      <c r="BE215" s="46" t="str">
        <f>IF(Q215="","",'Maquette CGRP indicé'!$G$39)</f>
        <v/>
      </c>
      <c r="BF215" s="68"/>
      <c r="BG215" s="68"/>
      <c r="BH215" s="68"/>
      <c r="BI215" s="68"/>
      <c r="BJ215" s="69"/>
      <c r="BK215" s="48" t="str">
        <f>IF(C215="","",'Maquette CGRP indicé'!$H$25)</f>
        <v/>
      </c>
      <c r="BL215" s="49" t="str">
        <f>IF(D215="","",'Maquette CGRP indicé'!$H$26)</f>
        <v/>
      </c>
      <c r="BM215" s="49" t="str">
        <f>IF(E215="","",'Maquette CGRP indicé'!$H$27)</f>
        <v/>
      </c>
      <c r="BN215" s="49" t="str">
        <f>IF(F215="","",'Maquette CGRP indicé'!$H$28)</f>
        <v/>
      </c>
      <c r="BO215" s="49" t="str">
        <f>IF(G215="","",'Maquette CGRP indicé'!$H$29)</f>
        <v/>
      </c>
      <c r="BP215" s="49" t="str">
        <f>IF(H215="","",'Maquette CGRP indicé'!$H$30)</f>
        <v/>
      </c>
      <c r="BQ215" s="49" t="str">
        <f>IF(I215="","",'Maquette CGRP indicé'!$H$31)</f>
        <v/>
      </c>
      <c r="BR215" s="49" t="str">
        <f>IF(J215="","",'Maquette CGRP indicé'!$H$32)</f>
        <v/>
      </c>
      <c r="BS215" s="49" t="str">
        <f>IF(K215="","",'Maquette CGRP indicé'!$H$33)</f>
        <v/>
      </c>
      <c r="BT215" s="49" t="str">
        <f>IF(L215="","",'Maquette CGRP indicé'!$H$34)</f>
        <v/>
      </c>
      <c r="BU215" s="49" t="str">
        <f>IF(M215="","",'Maquette CGRP indicé'!$H$35)</f>
        <v/>
      </c>
      <c r="BV215" s="49" t="str">
        <f>IF(N215="","",'Maquette CGRP indicé'!$H$36)</f>
        <v/>
      </c>
      <c r="BW215" s="49" t="str">
        <f>IF(O215="","",'Maquette CGRP indicé'!$H$37)</f>
        <v/>
      </c>
      <c r="BX215" s="49" t="str">
        <f>IF(P215="","",'Maquette CGRP indicé'!$H$38)</f>
        <v/>
      </c>
      <c r="BY215" s="49" t="str">
        <f>IF(Q215="","",'Maquette CGRP indicé'!$H$39)</f>
        <v/>
      </c>
      <c r="BZ215" s="72"/>
      <c r="CA215" s="72"/>
      <c r="CB215" s="72"/>
      <c r="CC215" s="72"/>
      <c r="CD215" s="73"/>
      <c r="CE215" s="38" t="str">
        <f>IF(C215="","",'Maquette CGRP indicé'!$I$25)</f>
        <v/>
      </c>
      <c r="CF215" s="39" t="str">
        <f>IF(D215="","",'Maquette CGRP indicé'!$I$26)</f>
        <v/>
      </c>
      <c r="CG215" s="39" t="str">
        <f>IF(E215="","",'Maquette CGRP indicé'!$I$27)</f>
        <v/>
      </c>
      <c r="CH215" s="39" t="str">
        <f>IF(F215="","",'Maquette CGRP indicé'!$I$28)</f>
        <v/>
      </c>
      <c r="CI215" s="39" t="str">
        <f>IF(G215="","",'Maquette CGRP indicé'!$I$29)</f>
        <v/>
      </c>
      <c r="CJ215" s="39" t="str">
        <f>IF(H215="","",'Maquette CGRP indicé'!$I$30)</f>
        <v/>
      </c>
      <c r="CK215" s="39" t="str">
        <f>IF(I215="","",'Maquette CGRP indicé'!$I$31)</f>
        <v/>
      </c>
      <c r="CL215" s="39" t="str">
        <f>IF(J215="","",'Maquette CGRP indicé'!$I$32)</f>
        <v/>
      </c>
      <c r="CM215" s="39" t="str">
        <f>IF(K215="","",'Maquette CGRP indicé'!$I$33)</f>
        <v/>
      </c>
      <c r="CN215" s="39" t="str">
        <f>IF(L215="","",'Maquette CGRP indicé'!$I$34)</f>
        <v/>
      </c>
      <c r="CO215" s="39" t="str">
        <f>IF(M215="","",'Maquette CGRP indicé'!$I$35)</f>
        <v/>
      </c>
      <c r="CP215" s="39" t="str">
        <f>IF(N215="","",'Maquette CGRP indicé'!$I$36)</f>
        <v/>
      </c>
      <c r="CQ215" s="39" t="str">
        <f>IF(O215="","",'Maquette CGRP indicé'!$I$37)</f>
        <v/>
      </c>
      <c r="CR215" s="39" t="str">
        <f>IF(P215="","",'Maquette CGRP indicé'!$I$38)</f>
        <v/>
      </c>
      <c r="CS215" s="39" t="str">
        <f>IF(Q215="","",'Maquette CGRP indicé'!$I$39)</f>
        <v/>
      </c>
      <c r="CT215" s="68"/>
      <c r="CU215" s="68"/>
      <c r="CV215" s="68"/>
      <c r="CW215" s="68"/>
      <c r="CX215" s="69"/>
      <c r="CY215" s="1">
        <f t="shared" si="32"/>
        <v>45504</v>
      </c>
      <c r="CZ215" s="1" t="str">
        <f t="shared" si="33"/>
        <v>22/07-18/08</v>
      </c>
      <c r="DA215" s="22" t="str">
        <f t="shared" si="34"/>
        <v/>
      </c>
      <c r="DB215" s="22" t="str">
        <f t="shared" si="35"/>
        <v/>
      </c>
      <c r="DC215" s="29" t="str">
        <f t="shared" si="36"/>
        <v/>
      </c>
      <c r="DD215" s="29" t="str">
        <f t="shared" si="37"/>
        <v/>
      </c>
      <c r="DE215" s="29" t="str">
        <f t="shared" si="38"/>
        <v/>
      </c>
    </row>
    <row r="216" spans="1:109">
      <c r="A216" s="9">
        <f t="shared" si="39"/>
        <v>45505</v>
      </c>
      <c r="B216" s="9" t="str">
        <f>IF(AND(formules!$K$29="sogarantykids",A216&gt;formules!$F$30),"",VLOOKUP(TEXT(A216,"jj/mm"),formules!B:C,2,FALSE))</f>
        <v>22/07-18/08</v>
      </c>
      <c r="C216" s="63" t="str">
        <f>IF(B216="","",IF(AND(A216&gt;'Maquette CGRP indicé'!$C$25-1,A216&lt;'Maquette CGRP indicé'!$D$25+1),"X",""))</f>
        <v/>
      </c>
      <c r="D216" s="63" t="str">
        <f>IF(B216="","",IF(AND(A216&gt;'Maquette CGRP indicé'!$C$26-1,A216&lt;'Maquette CGRP indicé'!$D$26+1),"X",""))</f>
        <v/>
      </c>
      <c r="E216" s="63" t="str">
        <f>IF(B216="","",IF(AND(A216&gt;'Maquette CGRP indicé'!$C$27-1,A216&lt;'Maquette CGRP indicé'!$D$27+1),"X",""))</f>
        <v/>
      </c>
      <c r="F216" s="63" t="str">
        <f>IF(B216="","",IF(AND(A216&gt;'Maquette CGRP indicé'!$C$28-1,A216&lt;'Maquette CGRP indicé'!$D$28+1),"X",""))</f>
        <v/>
      </c>
      <c r="G216" s="63" t="str">
        <f>IF(B216="","",IF(AND(A216&gt;'Maquette CGRP indicé'!$C$29-1,A216&lt;'Maquette CGRP indicé'!$D$29+1),"X",""))</f>
        <v/>
      </c>
      <c r="H216" s="63" t="str">
        <f>IF(B216="","",IF(AND(A216&gt;'Maquette CGRP indicé'!$C$30-1,A216&lt;'Maquette CGRP indicé'!$D$30+1),"X",""))</f>
        <v/>
      </c>
      <c r="I216" s="63" t="str">
        <f>IF(B216="","",IF(AND(A216&gt;'Maquette CGRP indicé'!$C$31-1,A216&lt;'Maquette CGRP indicé'!$D$31+1),"X",""))</f>
        <v/>
      </c>
      <c r="J216" s="63" t="str">
        <f>IF(B216="","",IF(AND(A216&gt;'Maquette CGRP indicé'!$C$32-1,A216&lt;'Maquette CGRP indicé'!$D$32+1),"X",""))</f>
        <v/>
      </c>
      <c r="K216" s="63" t="str">
        <f>IF(B216="","",IF(AND(A216&gt;'Maquette CGRP indicé'!$C$33-1,A216&lt;'Maquette CGRP indicé'!$D$33+1),"X",""))</f>
        <v/>
      </c>
      <c r="L216" s="63" t="str">
        <f>IF(B216="","",IF(AND(A216&gt;'Maquette CGRP indicé'!$C$34-1,A216&lt;'Maquette CGRP indicé'!$D$34+1),"X",""))</f>
        <v/>
      </c>
      <c r="M216" s="63" t="str">
        <f>IF(B216="","",IF(AND(A216&gt;'Maquette CGRP indicé'!$C$35-1,A216&lt;'Maquette CGRP indicé'!$D$35+1),"X",""))</f>
        <v/>
      </c>
      <c r="N216" s="63" t="str">
        <f>IF(B216="","",IF(AND(A216&gt;'Maquette CGRP indicé'!$C$36-1,A216&lt;'Maquette CGRP indicé'!$D$36+1),"X",""))</f>
        <v/>
      </c>
      <c r="O216" s="63" t="str">
        <f>IF(B216="","",IF(AND(A216&gt;'Maquette CGRP indicé'!$C$37-1,A216&lt;'Maquette CGRP indicé'!$D$37+1),"X",""))</f>
        <v/>
      </c>
      <c r="P216" s="63" t="str">
        <f>IF(B216="","",IF(AND(A216&gt;'Maquette CGRP indicé'!$C$38-1,A216&lt;'Maquette CGRP indicé'!$D$38+1),"X",""))</f>
        <v/>
      </c>
      <c r="Q216" s="63" t="str">
        <f>IF(B216="","",IF(AND(A216&gt;'Maquette CGRP indicé'!$C$39-1,A216&lt;'Maquette CGRP indicé'!$D$39+1),"X",""))</f>
        <v/>
      </c>
      <c r="W216" s="41" t="str">
        <f>IF(C216="","",'Maquette CGRP indicé'!$R$25)</f>
        <v/>
      </c>
      <c r="X216" s="42" t="str">
        <f>IF(D216="","",'Maquette CGRP indicé'!$R$26)</f>
        <v/>
      </c>
      <c r="Y216" s="42" t="str">
        <f>IF(E216="","",'Maquette CGRP indicé'!$R$27)</f>
        <v/>
      </c>
      <c r="Z216" s="42" t="str">
        <f>IF(F216="","",'Maquette CGRP indicé'!$R$28)</f>
        <v/>
      </c>
      <c r="AA216" s="42" t="str">
        <f>IF(G216="","",'Maquette CGRP indicé'!$R$29)</f>
        <v/>
      </c>
      <c r="AB216" s="42" t="str">
        <f>IF(H216="","",'Maquette CGRP indicé'!$R$30)</f>
        <v/>
      </c>
      <c r="AC216" s="42" t="str">
        <f>IF(I216="","",'Maquette CGRP indicé'!$R$31)</f>
        <v/>
      </c>
      <c r="AD216" s="42" t="str">
        <f>IF(J216="","",'Maquette CGRP indicé'!$R$32)</f>
        <v/>
      </c>
      <c r="AE216" s="42" t="str">
        <f>IF(K216="","",'Maquette CGRP indicé'!$R$33)</f>
        <v/>
      </c>
      <c r="AF216" s="42" t="str">
        <f>IF(L216="","",'Maquette CGRP indicé'!$R$34)</f>
        <v/>
      </c>
      <c r="AG216" s="42" t="str">
        <f>IF(M216="","",'Maquette CGRP indicé'!$R$35)</f>
        <v/>
      </c>
      <c r="AH216" s="42" t="str">
        <f>IF(N216="","",'Maquette CGRP indicé'!$R$36)</f>
        <v/>
      </c>
      <c r="AI216" s="42" t="str">
        <f>IF(O216="","",'Maquette CGRP indicé'!$R$37)</f>
        <v/>
      </c>
      <c r="AJ216" s="42" t="str">
        <f>IF(P216="","",'Maquette CGRP indicé'!$R$38)</f>
        <v/>
      </c>
      <c r="AK216" s="42" t="str">
        <f>IF(Q216="","",'Maquette CGRP indicé'!$R$39)</f>
        <v/>
      </c>
      <c r="AL216" s="64"/>
      <c r="AM216" s="64"/>
      <c r="AN216" s="64"/>
      <c r="AO216" s="64"/>
      <c r="AP216" s="65"/>
      <c r="AQ216" s="45" t="str">
        <f>IF(C216="","",'Maquette CGRP indicé'!$G$25)</f>
        <v/>
      </c>
      <c r="AR216" s="46" t="str">
        <f>IF(D216="","",'Maquette CGRP indicé'!$G$26)</f>
        <v/>
      </c>
      <c r="AS216" s="46" t="str">
        <f>IF(E216="","",'Maquette CGRP indicé'!$G$27)</f>
        <v/>
      </c>
      <c r="AT216" s="46" t="str">
        <f>IF(F216="","",'Maquette CGRP indicé'!$G$28)</f>
        <v/>
      </c>
      <c r="AU216" s="46" t="str">
        <f>IF(G216="","",'Maquette CGRP indicé'!$G$29)</f>
        <v/>
      </c>
      <c r="AV216" s="46" t="str">
        <f>IF(H216="","",'Maquette CGRP indicé'!$G$30)</f>
        <v/>
      </c>
      <c r="AW216" s="46" t="str">
        <f>IF(I216="","",'Maquette CGRP indicé'!$G$31)</f>
        <v/>
      </c>
      <c r="AX216" s="46" t="str">
        <f>IF(J216="","",'Maquette CGRP indicé'!$G$32)</f>
        <v/>
      </c>
      <c r="AY216" s="46" t="str">
        <f>IF(K216="","",'Maquette CGRP indicé'!$G$33)</f>
        <v/>
      </c>
      <c r="AZ216" s="46" t="str">
        <f>IF(L216="","",'Maquette CGRP indicé'!$G$34)</f>
        <v/>
      </c>
      <c r="BA216" s="46" t="str">
        <f>IF(M216="","",'Maquette CGRP indicé'!$G$35)</f>
        <v/>
      </c>
      <c r="BB216" s="46" t="str">
        <f>IF(N216="","",'Maquette CGRP indicé'!$G$36)</f>
        <v/>
      </c>
      <c r="BC216" s="46" t="str">
        <f>IF(O216="","",'Maquette CGRP indicé'!$G$37)</f>
        <v/>
      </c>
      <c r="BD216" s="46" t="str">
        <f>IF(P216="","",'Maquette CGRP indicé'!$G$38)</f>
        <v/>
      </c>
      <c r="BE216" s="46" t="str">
        <f>IF(Q216="","",'Maquette CGRP indicé'!$G$39)</f>
        <v/>
      </c>
      <c r="BF216" s="68"/>
      <c r="BG216" s="68"/>
      <c r="BH216" s="68"/>
      <c r="BI216" s="68"/>
      <c r="BJ216" s="69"/>
      <c r="BK216" s="48" t="str">
        <f>IF(C216="","",'Maquette CGRP indicé'!$H$25)</f>
        <v/>
      </c>
      <c r="BL216" s="49" t="str">
        <f>IF(D216="","",'Maquette CGRP indicé'!$H$26)</f>
        <v/>
      </c>
      <c r="BM216" s="49" t="str">
        <f>IF(E216="","",'Maquette CGRP indicé'!$H$27)</f>
        <v/>
      </c>
      <c r="BN216" s="49" t="str">
        <f>IF(F216="","",'Maquette CGRP indicé'!$H$28)</f>
        <v/>
      </c>
      <c r="BO216" s="49" t="str">
        <f>IF(G216="","",'Maquette CGRP indicé'!$H$29)</f>
        <v/>
      </c>
      <c r="BP216" s="49" t="str">
        <f>IF(H216="","",'Maquette CGRP indicé'!$H$30)</f>
        <v/>
      </c>
      <c r="BQ216" s="49" t="str">
        <f>IF(I216="","",'Maquette CGRP indicé'!$H$31)</f>
        <v/>
      </c>
      <c r="BR216" s="49" t="str">
        <f>IF(J216="","",'Maquette CGRP indicé'!$H$32)</f>
        <v/>
      </c>
      <c r="BS216" s="49" t="str">
        <f>IF(K216="","",'Maquette CGRP indicé'!$H$33)</f>
        <v/>
      </c>
      <c r="BT216" s="49" t="str">
        <f>IF(L216="","",'Maquette CGRP indicé'!$H$34)</f>
        <v/>
      </c>
      <c r="BU216" s="49" t="str">
        <f>IF(M216="","",'Maquette CGRP indicé'!$H$35)</f>
        <v/>
      </c>
      <c r="BV216" s="49" t="str">
        <f>IF(N216="","",'Maquette CGRP indicé'!$H$36)</f>
        <v/>
      </c>
      <c r="BW216" s="49" t="str">
        <f>IF(O216="","",'Maquette CGRP indicé'!$H$37)</f>
        <v/>
      </c>
      <c r="BX216" s="49" t="str">
        <f>IF(P216="","",'Maquette CGRP indicé'!$H$38)</f>
        <v/>
      </c>
      <c r="BY216" s="49" t="str">
        <f>IF(Q216="","",'Maquette CGRP indicé'!$H$39)</f>
        <v/>
      </c>
      <c r="BZ216" s="72"/>
      <c r="CA216" s="72"/>
      <c r="CB216" s="72"/>
      <c r="CC216" s="72"/>
      <c r="CD216" s="73"/>
      <c r="CE216" s="38" t="str">
        <f>IF(C216="","",'Maquette CGRP indicé'!$I$25)</f>
        <v/>
      </c>
      <c r="CF216" s="39" t="str">
        <f>IF(D216="","",'Maquette CGRP indicé'!$I$26)</f>
        <v/>
      </c>
      <c r="CG216" s="39" t="str">
        <f>IF(E216="","",'Maquette CGRP indicé'!$I$27)</f>
        <v/>
      </c>
      <c r="CH216" s="39" t="str">
        <f>IF(F216="","",'Maquette CGRP indicé'!$I$28)</f>
        <v/>
      </c>
      <c r="CI216" s="39" t="str">
        <f>IF(G216="","",'Maquette CGRP indicé'!$I$29)</f>
        <v/>
      </c>
      <c r="CJ216" s="39" t="str">
        <f>IF(H216="","",'Maquette CGRP indicé'!$I$30)</f>
        <v/>
      </c>
      <c r="CK216" s="39" t="str">
        <f>IF(I216="","",'Maquette CGRP indicé'!$I$31)</f>
        <v/>
      </c>
      <c r="CL216" s="39" t="str">
        <f>IF(J216="","",'Maquette CGRP indicé'!$I$32)</f>
        <v/>
      </c>
      <c r="CM216" s="39" t="str">
        <f>IF(K216="","",'Maquette CGRP indicé'!$I$33)</f>
        <v/>
      </c>
      <c r="CN216" s="39" t="str">
        <f>IF(L216="","",'Maquette CGRP indicé'!$I$34)</f>
        <v/>
      </c>
      <c r="CO216" s="39" t="str">
        <f>IF(M216="","",'Maquette CGRP indicé'!$I$35)</f>
        <v/>
      </c>
      <c r="CP216" s="39" t="str">
        <f>IF(N216="","",'Maquette CGRP indicé'!$I$36)</f>
        <v/>
      </c>
      <c r="CQ216" s="39" t="str">
        <f>IF(O216="","",'Maquette CGRP indicé'!$I$37)</f>
        <v/>
      </c>
      <c r="CR216" s="39" t="str">
        <f>IF(P216="","",'Maquette CGRP indicé'!$I$38)</f>
        <v/>
      </c>
      <c r="CS216" s="39" t="str">
        <f>IF(Q216="","",'Maquette CGRP indicé'!$I$39)</f>
        <v/>
      </c>
      <c r="CT216" s="68"/>
      <c r="CU216" s="68"/>
      <c r="CV216" s="68"/>
      <c r="CW216" s="68"/>
      <c r="CX216" s="69"/>
      <c r="CY216" s="1">
        <f t="shared" si="32"/>
        <v>45505</v>
      </c>
      <c r="CZ216" s="1" t="str">
        <f t="shared" si="33"/>
        <v>22/07-18/08</v>
      </c>
      <c r="DA216" s="22" t="str">
        <f t="shared" si="34"/>
        <v/>
      </c>
      <c r="DB216" s="22" t="str">
        <f t="shared" si="35"/>
        <v/>
      </c>
      <c r="DC216" s="29" t="str">
        <f t="shared" si="36"/>
        <v/>
      </c>
      <c r="DD216" s="29" t="str">
        <f t="shared" si="37"/>
        <v/>
      </c>
      <c r="DE216" s="29" t="str">
        <f t="shared" si="38"/>
        <v/>
      </c>
    </row>
    <row r="217" spans="1:109">
      <c r="A217" s="9">
        <f t="shared" si="39"/>
        <v>45506</v>
      </c>
      <c r="B217" s="9" t="str">
        <f>IF(AND(formules!$K$29="sogarantykids",A217&gt;formules!$F$30),"",VLOOKUP(TEXT(A217,"jj/mm"),formules!B:C,2,FALSE))</f>
        <v>22/07-18/08</v>
      </c>
      <c r="C217" s="63" t="str">
        <f>IF(B217="","",IF(AND(A217&gt;'Maquette CGRP indicé'!$C$25-1,A217&lt;'Maquette CGRP indicé'!$D$25+1),"X",""))</f>
        <v/>
      </c>
      <c r="D217" s="63" t="str">
        <f>IF(B217="","",IF(AND(A217&gt;'Maquette CGRP indicé'!$C$26-1,A217&lt;'Maquette CGRP indicé'!$D$26+1),"X",""))</f>
        <v/>
      </c>
      <c r="E217" s="63" t="str">
        <f>IF(B217="","",IF(AND(A217&gt;'Maquette CGRP indicé'!$C$27-1,A217&lt;'Maquette CGRP indicé'!$D$27+1),"X",""))</f>
        <v/>
      </c>
      <c r="F217" s="63" t="str">
        <f>IF(B217="","",IF(AND(A217&gt;'Maquette CGRP indicé'!$C$28-1,A217&lt;'Maquette CGRP indicé'!$D$28+1),"X",""))</f>
        <v/>
      </c>
      <c r="G217" s="63" t="str">
        <f>IF(B217="","",IF(AND(A217&gt;'Maquette CGRP indicé'!$C$29-1,A217&lt;'Maquette CGRP indicé'!$D$29+1),"X",""))</f>
        <v/>
      </c>
      <c r="H217" s="63" t="str">
        <f>IF(B217="","",IF(AND(A217&gt;'Maquette CGRP indicé'!$C$30-1,A217&lt;'Maquette CGRP indicé'!$D$30+1),"X",""))</f>
        <v/>
      </c>
      <c r="I217" s="63" t="str">
        <f>IF(B217="","",IF(AND(A217&gt;'Maquette CGRP indicé'!$C$31-1,A217&lt;'Maquette CGRP indicé'!$D$31+1),"X",""))</f>
        <v/>
      </c>
      <c r="J217" s="63" t="str">
        <f>IF(B217="","",IF(AND(A217&gt;'Maquette CGRP indicé'!$C$32-1,A217&lt;'Maquette CGRP indicé'!$D$32+1),"X",""))</f>
        <v/>
      </c>
      <c r="K217" s="63" t="str">
        <f>IF(B217="","",IF(AND(A217&gt;'Maquette CGRP indicé'!$C$33-1,A217&lt;'Maquette CGRP indicé'!$D$33+1),"X",""))</f>
        <v/>
      </c>
      <c r="L217" s="63" t="str">
        <f>IF(B217="","",IF(AND(A217&gt;'Maquette CGRP indicé'!$C$34-1,A217&lt;'Maquette CGRP indicé'!$D$34+1),"X",""))</f>
        <v/>
      </c>
      <c r="M217" s="63" t="str">
        <f>IF(B217="","",IF(AND(A217&gt;'Maquette CGRP indicé'!$C$35-1,A217&lt;'Maquette CGRP indicé'!$D$35+1),"X",""))</f>
        <v/>
      </c>
      <c r="N217" s="63" t="str">
        <f>IF(B217="","",IF(AND(A217&gt;'Maquette CGRP indicé'!$C$36-1,A217&lt;'Maquette CGRP indicé'!$D$36+1),"X",""))</f>
        <v/>
      </c>
      <c r="O217" s="63" t="str">
        <f>IF(B217="","",IF(AND(A217&gt;'Maquette CGRP indicé'!$C$37-1,A217&lt;'Maquette CGRP indicé'!$D$37+1),"X",""))</f>
        <v/>
      </c>
      <c r="P217" s="63" t="str">
        <f>IF(B217="","",IF(AND(A217&gt;'Maquette CGRP indicé'!$C$38-1,A217&lt;'Maquette CGRP indicé'!$D$38+1),"X",""))</f>
        <v/>
      </c>
      <c r="Q217" s="63" t="str">
        <f>IF(B217="","",IF(AND(A217&gt;'Maquette CGRP indicé'!$C$39-1,A217&lt;'Maquette CGRP indicé'!$D$39+1),"X",""))</f>
        <v/>
      </c>
      <c r="W217" s="41" t="str">
        <f>IF(C217="","",'Maquette CGRP indicé'!$R$25)</f>
        <v/>
      </c>
      <c r="X217" s="42" t="str">
        <f>IF(D217="","",'Maquette CGRP indicé'!$R$26)</f>
        <v/>
      </c>
      <c r="Y217" s="42" t="str">
        <f>IF(E217="","",'Maquette CGRP indicé'!$R$27)</f>
        <v/>
      </c>
      <c r="Z217" s="42" t="str">
        <f>IF(F217="","",'Maquette CGRP indicé'!$R$28)</f>
        <v/>
      </c>
      <c r="AA217" s="42" t="str">
        <f>IF(G217="","",'Maquette CGRP indicé'!$R$29)</f>
        <v/>
      </c>
      <c r="AB217" s="42" t="str">
        <f>IF(H217="","",'Maquette CGRP indicé'!$R$30)</f>
        <v/>
      </c>
      <c r="AC217" s="42" t="str">
        <f>IF(I217="","",'Maquette CGRP indicé'!$R$31)</f>
        <v/>
      </c>
      <c r="AD217" s="42" t="str">
        <f>IF(J217="","",'Maquette CGRP indicé'!$R$32)</f>
        <v/>
      </c>
      <c r="AE217" s="42" t="str">
        <f>IF(K217="","",'Maquette CGRP indicé'!$R$33)</f>
        <v/>
      </c>
      <c r="AF217" s="42" t="str">
        <f>IF(L217="","",'Maquette CGRP indicé'!$R$34)</f>
        <v/>
      </c>
      <c r="AG217" s="42" t="str">
        <f>IF(M217="","",'Maquette CGRP indicé'!$R$35)</f>
        <v/>
      </c>
      <c r="AH217" s="42" t="str">
        <f>IF(N217="","",'Maquette CGRP indicé'!$R$36)</f>
        <v/>
      </c>
      <c r="AI217" s="42" t="str">
        <f>IF(O217="","",'Maquette CGRP indicé'!$R$37)</f>
        <v/>
      </c>
      <c r="AJ217" s="42" t="str">
        <f>IF(P217="","",'Maquette CGRP indicé'!$R$38)</f>
        <v/>
      </c>
      <c r="AK217" s="42" t="str">
        <f>IF(Q217="","",'Maquette CGRP indicé'!$R$39)</f>
        <v/>
      </c>
      <c r="AL217" s="64"/>
      <c r="AM217" s="64"/>
      <c r="AN217" s="64"/>
      <c r="AO217" s="64"/>
      <c r="AP217" s="65"/>
      <c r="AQ217" s="45" t="str">
        <f>IF(C217="","",'Maquette CGRP indicé'!$G$25)</f>
        <v/>
      </c>
      <c r="AR217" s="46" t="str">
        <f>IF(D217="","",'Maquette CGRP indicé'!$G$26)</f>
        <v/>
      </c>
      <c r="AS217" s="46" t="str">
        <f>IF(E217="","",'Maquette CGRP indicé'!$G$27)</f>
        <v/>
      </c>
      <c r="AT217" s="46" t="str">
        <f>IF(F217="","",'Maquette CGRP indicé'!$G$28)</f>
        <v/>
      </c>
      <c r="AU217" s="46" t="str">
        <f>IF(G217="","",'Maquette CGRP indicé'!$G$29)</f>
        <v/>
      </c>
      <c r="AV217" s="46" t="str">
        <f>IF(H217="","",'Maquette CGRP indicé'!$G$30)</f>
        <v/>
      </c>
      <c r="AW217" s="46" t="str">
        <f>IF(I217="","",'Maquette CGRP indicé'!$G$31)</f>
        <v/>
      </c>
      <c r="AX217" s="46" t="str">
        <f>IF(J217="","",'Maquette CGRP indicé'!$G$32)</f>
        <v/>
      </c>
      <c r="AY217" s="46" t="str">
        <f>IF(K217="","",'Maquette CGRP indicé'!$G$33)</f>
        <v/>
      </c>
      <c r="AZ217" s="46" t="str">
        <f>IF(L217="","",'Maquette CGRP indicé'!$G$34)</f>
        <v/>
      </c>
      <c r="BA217" s="46" t="str">
        <f>IF(M217="","",'Maquette CGRP indicé'!$G$35)</f>
        <v/>
      </c>
      <c r="BB217" s="46" t="str">
        <f>IF(N217="","",'Maquette CGRP indicé'!$G$36)</f>
        <v/>
      </c>
      <c r="BC217" s="46" t="str">
        <f>IF(O217="","",'Maquette CGRP indicé'!$G$37)</f>
        <v/>
      </c>
      <c r="BD217" s="46" t="str">
        <f>IF(P217="","",'Maquette CGRP indicé'!$G$38)</f>
        <v/>
      </c>
      <c r="BE217" s="46" t="str">
        <f>IF(Q217="","",'Maquette CGRP indicé'!$G$39)</f>
        <v/>
      </c>
      <c r="BF217" s="68"/>
      <c r="BG217" s="68"/>
      <c r="BH217" s="68"/>
      <c r="BI217" s="68"/>
      <c r="BJ217" s="69"/>
      <c r="BK217" s="48" t="str">
        <f>IF(C217="","",'Maquette CGRP indicé'!$H$25)</f>
        <v/>
      </c>
      <c r="BL217" s="49" t="str">
        <f>IF(D217="","",'Maquette CGRP indicé'!$H$26)</f>
        <v/>
      </c>
      <c r="BM217" s="49" t="str">
        <f>IF(E217="","",'Maquette CGRP indicé'!$H$27)</f>
        <v/>
      </c>
      <c r="BN217" s="49" t="str">
        <f>IF(F217="","",'Maquette CGRP indicé'!$H$28)</f>
        <v/>
      </c>
      <c r="BO217" s="49" t="str">
        <f>IF(G217="","",'Maquette CGRP indicé'!$H$29)</f>
        <v/>
      </c>
      <c r="BP217" s="49" t="str">
        <f>IF(H217="","",'Maquette CGRP indicé'!$H$30)</f>
        <v/>
      </c>
      <c r="BQ217" s="49" t="str">
        <f>IF(I217="","",'Maquette CGRP indicé'!$H$31)</f>
        <v/>
      </c>
      <c r="BR217" s="49" t="str">
        <f>IF(J217="","",'Maquette CGRP indicé'!$H$32)</f>
        <v/>
      </c>
      <c r="BS217" s="49" t="str">
        <f>IF(K217="","",'Maquette CGRP indicé'!$H$33)</f>
        <v/>
      </c>
      <c r="BT217" s="49" t="str">
        <f>IF(L217="","",'Maquette CGRP indicé'!$H$34)</f>
        <v/>
      </c>
      <c r="BU217" s="49" t="str">
        <f>IF(M217="","",'Maquette CGRP indicé'!$H$35)</f>
        <v/>
      </c>
      <c r="BV217" s="49" t="str">
        <f>IF(N217="","",'Maquette CGRP indicé'!$H$36)</f>
        <v/>
      </c>
      <c r="BW217" s="49" t="str">
        <f>IF(O217="","",'Maquette CGRP indicé'!$H$37)</f>
        <v/>
      </c>
      <c r="BX217" s="49" t="str">
        <f>IF(P217="","",'Maquette CGRP indicé'!$H$38)</f>
        <v/>
      </c>
      <c r="BY217" s="49" t="str">
        <f>IF(Q217="","",'Maquette CGRP indicé'!$H$39)</f>
        <v/>
      </c>
      <c r="BZ217" s="72"/>
      <c r="CA217" s="72"/>
      <c r="CB217" s="72"/>
      <c r="CC217" s="72"/>
      <c r="CD217" s="73"/>
      <c r="CE217" s="38" t="str">
        <f>IF(C217="","",'Maquette CGRP indicé'!$I$25)</f>
        <v/>
      </c>
      <c r="CF217" s="39" t="str">
        <f>IF(D217="","",'Maquette CGRP indicé'!$I$26)</f>
        <v/>
      </c>
      <c r="CG217" s="39" t="str">
        <f>IF(E217="","",'Maquette CGRP indicé'!$I$27)</f>
        <v/>
      </c>
      <c r="CH217" s="39" t="str">
        <f>IF(F217="","",'Maquette CGRP indicé'!$I$28)</f>
        <v/>
      </c>
      <c r="CI217" s="39" t="str">
        <f>IF(G217="","",'Maquette CGRP indicé'!$I$29)</f>
        <v/>
      </c>
      <c r="CJ217" s="39" t="str">
        <f>IF(H217="","",'Maquette CGRP indicé'!$I$30)</f>
        <v/>
      </c>
      <c r="CK217" s="39" t="str">
        <f>IF(I217="","",'Maquette CGRP indicé'!$I$31)</f>
        <v/>
      </c>
      <c r="CL217" s="39" t="str">
        <f>IF(J217="","",'Maquette CGRP indicé'!$I$32)</f>
        <v/>
      </c>
      <c r="CM217" s="39" t="str">
        <f>IF(K217="","",'Maquette CGRP indicé'!$I$33)</f>
        <v/>
      </c>
      <c r="CN217" s="39" t="str">
        <f>IF(L217="","",'Maquette CGRP indicé'!$I$34)</f>
        <v/>
      </c>
      <c r="CO217" s="39" t="str">
        <f>IF(M217="","",'Maquette CGRP indicé'!$I$35)</f>
        <v/>
      </c>
      <c r="CP217" s="39" t="str">
        <f>IF(N217="","",'Maquette CGRP indicé'!$I$36)</f>
        <v/>
      </c>
      <c r="CQ217" s="39" t="str">
        <f>IF(O217="","",'Maquette CGRP indicé'!$I$37)</f>
        <v/>
      </c>
      <c r="CR217" s="39" t="str">
        <f>IF(P217="","",'Maquette CGRP indicé'!$I$38)</f>
        <v/>
      </c>
      <c r="CS217" s="39" t="str">
        <f>IF(Q217="","",'Maquette CGRP indicé'!$I$39)</f>
        <v/>
      </c>
      <c r="CT217" s="68"/>
      <c r="CU217" s="68"/>
      <c r="CV217" s="68"/>
      <c r="CW217" s="68"/>
      <c r="CX217" s="69"/>
      <c r="CY217" s="1">
        <f t="shared" si="32"/>
        <v>45506</v>
      </c>
      <c r="CZ217" s="1" t="str">
        <f t="shared" si="33"/>
        <v>22/07-18/08</v>
      </c>
      <c r="DA217" s="22" t="str">
        <f t="shared" si="34"/>
        <v/>
      </c>
      <c r="DB217" s="22" t="str">
        <f t="shared" si="35"/>
        <v/>
      </c>
      <c r="DC217" s="29" t="str">
        <f t="shared" si="36"/>
        <v/>
      </c>
      <c r="DD217" s="29" t="str">
        <f t="shared" si="37"/>
        <v/>
      </c>
      <c r="DE217" s="29" t="str">
        <f t="shared" si="38"/>
        <v/>
      </c>
    </row>
    <row r="218" spans="1:109">
      <c r="A218" s="9">
        <f t="shared" si="39"/>
        <v>45507</v>
      </c>
      <c r="B218" s="9" t="str">
        <f>IF(AND(formules!$K$29="sogarantykids",A218&gt;formules!$F$30),"",VLOOKUP(TEXT(A218,"jj/mm"),formules!B:C,2,FALSE))</f>
        <v>22/07-18/08</v>
      </c>
      <c r="C218" s="63" t="str">
        <f>IF(B218="","",IF(AND(A218&gt;'Maquette CGRP indicé'!$C$25-1,A218&lt;'Maquette CGRP indicé'!$D$25+1),"X",""))</f>
        <v/>
      </c>
      <c r="D218" s="63" t="str">
        <f>IF(B218="","",IF(AND(A218&gt;'Maquette CGRP indicé'!$C$26-1,A218&lt;'Maquette CGRP indicé'!$D$26+1),"X",""))</f>
        <v/>
      </c>
      <c r="E218" s="63" t="str">
        <f>IF(B218="","",IF(AND(A218&gt;'Maquette CGRP indicé'!$C$27-1,A218&lt;'Maquette CGRP indicé'!$D$27+1),"X",""))</f>
        <v/>
      </c>
      <c r="F218" s="63" t="str">
        <f>IF(B218="","",IF(AND(A218&gt;'Maquette CGRP indicé'!$C$28-1,A218&lt;'Maquette CGRP indicé'!$D$28+1),"X",""))</f>
        <v/>
      </c>
      <c r="G218" s="63" t="str">
        <f>IF(B218="","",IF(AND(A218&gt;'Maquette CGRP indicé'!$C$29-1,A218&lt;'Maquette CGRP indicé'!$D$29+1),"X",""))</f>
        <v/>
      </c>
      <c r="H218" s="63" t="str">
        <f>IF(B218="","",IF(AND(A218&gt;'Maquette CGRP indicé'!$C$30-1,A218&lt;'Maquette CGRP indicé'!$D$30+1),"X",""))</f>
        <v/>
      </c>
      <c r="I218" s="63" t="str">
        <f>IF(B218="","",IF(AND(A218&gt;'Maquette CGRP indicé'!$C$31-1,A218&lt;'Maquette CGRP indicé'!$D$31+1),"X",""))</f>
        <v/>
      </c>
      <c r="J218" s="63" t="str">
        <f>IF(B218="","",IF(AND(A218&gt;'Maquette CGRP indicé'!$C$32-1,A218&lt;'Maquette CGRP indicé'!$D$32+1),"X",""))</f>
        <v/>
      </c>
      <c r="K218" s="63" t="str">
        <f>IF(B218="","",IF(AND(A218&gt;'Maquette CGRP indicé'!$C$33-1,A218&lt;'Maquette CGRP indicé'!$D$33+1),"X",""))</f>
        <v/>
      </c>
      <c r="L218" s="63" t="str">
        <f>IF(B218="","",IF(AND(A218&gt;'Maquette CGRP indicé'!$C$34-1,A218&lt;'Maquette CGRP indicé'!$D$34+1),"X",""))</f>
        <v/>
      </c>
      <c r="M218" s="63" t="str">
        <f>IF(B218="","",IF(AND(A218&gt;'Maquette CGRP indicé'!$C$35-1,A218&lt;'Maquette CGRP indicé'!$D$35+1),"X",""))</f>
        <v/>
      </c>
      <c r="N218" s="63" t="str">
        <f>IF(B218="","",IF(AND(A218&gt;'Maquette CGRP indicé'!$C$36-1,A218&lt;'Maquette CGRP indicé'!$D$36+1),"X",""))</f>
        <v/>
      </c>
      <c r="O218" s="63" t="str">
        <f>IF(B218="","",IF(AND(A218&gt;'Maquette CGRP indicé'!$C$37-1,A218&lt;'Maquette CGRP indicé'!$D$37+1),"X",""))</f>
        <v/>
      </c>
      <c r="P218" s="63" t="str">
        <f>IF(B218="","",IF(AND(A218&gt;'Maquette CGRP indicé'!$C$38-1,A218&lt;'Maquette CGRP indicé'!$D$38+1),"X",""))</f>
        <v/>
      </c>
      <c r="Q218" s="63" t="str">
        <f>IF(B218="","",IF(AND(A218&gt;'Maquette CGRP indicé'!$C$39-1,A218&lt;'Maquette CGRP indicé'!$D$39+1),"X",""))</f>
        <v/>
      </c>
      <c r="W218" s="41" t="str">
        <f>IF(C218="","",'Maquette CGRP indicé'!$R$25)</f>
        <v/>
      </c>
      <c r="X218" s="42" t="str">
        <f>IF(D218="","",'Maquette CGRP indicé'!$R$26)</f>
        <v/>
      </c>
      <c r="Y218" s="42" t="str">
        <f>IF(E218="","",'Maquette CGRP indicé'!$R$27)</f>
        <v/>
      </c>
      <c r="Z218" s="42" t="str">
        <f>IF(F218="","",'Maquette CGRP indicé'!$R$28)</f>
        <v/>
      </c>
      <c r="AA218" s="42" t="str">
        <f>IF(G218="","",'Maquette CGRP indicé'!$R$29)</f>
        <v/>
      </c>
      <c r="AB218" s="42" t="str">
        <f>IF(H218="","",'Maquette CGRP indicé'!$R$30)</f>
        <v/>
      </c>
      <c r="AC218" s="42" t="str">
        <f>IF(I218="","",'Maquette CGRP indicé'!$R$31)</f>
        <v/>
      </c>
      <c r="AD218" s="42" t="str">
        <f>IF(J218="","",'Maquette CGRP indicé'!$R$32)</f>
        <v/>
      </c>
      <c r="AE218" s="42" t="str">
        <f>IF(K218="","",'Maquette CGRP indicé'!$R$33)</f>
        <v/>
      </c>
      <c r="AF218" s="42" t="str">
        <f>IF(L218="","",'Maquette CGRP indicé'!$R$34)</f>
        <v/>
      </c>
      <c r="AG218" s="42" t="str">
        <f>IF(M218="","",'Maquette CGRP indicé'!$R$35)</f>
        <v/>
      </c>
      <c r="AH218" s="42" t="str">
        <f>IF(N218="","",'Maquette CGRP indicé'!$R$36)</f>
        <v/>
      </c>
      <c r="AI218" s="42" t="str">
        <f>IF(O218="","",'Maquette CGRP indicé'!$R$37)</f>
        <v/>
      </c>
      <c r="AJ218" s="42" t="str">
        <f>IF(P218="","",'Maquette CGRP indicé'!$R$38)</f>
        <v/>
      </c>
      <c r="AK218" s="42" t="str">
        <f>IF(Q218="","",'Maquette CGRP indicé'!$R$39)</f>
        <v/>
      </c>
      <c r="AL218" s="64"/>
      <c r="AM218" s="64"/>
      <c r="AN218" s="64"/>
      <c r="AO218" s="64"/>
      <c r="AP218" s="65"/>
      <c r="AQ218" s="45" t="str">
        <f>IF(C218="","",'Maquette CGRP indicé'!$G$25)</f>
        <v/>
      </c>
      <c r="AR218" s="46" t="str">
        <f>IF(D218="","",'Maquette CGRP indicé'!$G$26)</f>
        <v/>
      </c>
      <c r="AS218" s="46" t="str">
        <f>IF(E218="","",'Maquette CGRP indicé'!$G$27)</f>
        <v/>
      </c>
      <c r="AT218" s="46" t="str">
        <f>IF(F218="","",'Maquette CGRP indicé'!$G$28)</f>
        <v/>
      </c>
      <c r="AU218" s="46" t="str">
        <f>IF(G218="","",'Maquette CGRP indicé'!$G$29)</f>
        <v/>
      </c>
      <c r="AV218" s="46" t="str">
        <f>IF(H218="","",'Maquette CGRP indicé'!$G$30)</f>
        <v/>
      </c>
      <c r="AW218" s="46" t="str">
        <f>IF(I218="","",'Maquette CGRP indicé'!$G$31)</f>
        <v/>
      </c>
      <c r="AX218" s="46" t="str">
        <f>IF(J218="","",'Maquette CGRP indicé'!$G$32)</f>
        <v/>
      </c>
      <c r="AY218" s="46" t="str">
        <f>IF(K218="","",'Maquette CGRP indicé'!$G$33)</f>
        <v/>
      </c>
      <c r="AZ218" s="46" t="str">
        <f>IF(L218="","",'Maquette CGRP indicé'!$G$34)</f>
        <v/>
      </c>
      <c r="BA218" s="46" t="str">
        <f>IF(M218="","",'Maquette CGRP indicé'!$G$35)</f>
        <v/>
      </c>
      <c r="BB218" s="46" t="str">
        <f>IF(N218="","",'Maquette CGRP indicé'!$G$36)</f>
        <v/>
      </c>
      <c r="BC218" s="46" t="str">
        <f>IF(O218="","",'Maquette CGRP indicé'!$G$37)</f>
        <v/>
      </c>
      <c r="BD218" s="46" t="str">
        <f>IF(P218="","",'Maquette CGRP indicé'!$G$38)</f>
        <v/>
      </c>
      <c r="BE218" s="46" t="str">
        <f>IF(Q218="","",'Maquette CGRP indicé'!$G$39)</f>
        <v/>
      </c>
      <c r="BF218" s="68"/>
      <c r="BG218" s="68"/>
      <c r="BH218" s="68"/>
      <c r="BI218" s="68"/>
      <c r="BJ218" s="69"/>
      <c r="BK218" s="48" t="str">
        <f>IF(C218="","",'Maquette CGRP indicé'!$H$25)</f>
        <v/>
      </c>
      <c r="BL218" s="49" t="str">
        <f>IF(D218="","",'Maquette CGRP indicé'!$H$26)</f>
        <v/>
      </c>
      <c r="BM218" s="49" t="str">
        <f>IF(E218="","",'Maquette CGRP indicé'!$H$27)</f>
        <v/>
      </c>
      <c r="BN218" s="49" t="str">
        <f>IF(F218="","",'Maquette CGRP indicé'!$H$28)</f>
        <v/>
      </c>
      <c r="BO218" s="49" t="str">
        <f>IF(G218="","",'Maquette CGRP indicé'!$H$29)</f>
        <v/>
      </c>
      <c r="BP218" s="49" t="str">
        <f>IF(H218="","",'Maquette CGRP indicé'!$H$30)</f>
        <v/>
      </c>
      <c r="BQ218" s="49" t="str">
        <f>IF(I218="","",'Maquette CGRP indicé'!$H$31)</f>
        <v/>
      </c>
      <c r="BR218" s="49" t="str">
        <f>IF(J218="","",'Maquette CGRP indicé'!$H$32)</f>
        <v/>
      </c>
      <c r="BS218" s="49" t="str">
        <f>IF(K218="","",'Maquette CGRP indicé'!$H$33)</f>
        <v/>
      </c>
      <c r="BT218" s="49" t="str">
        <f>IF(L218="","",'Maquette CGRP indicé'!$H$34)</f>
        <v/>
      </c>
      <c r="BU218" s="49" t="str">
        <f>IF(M218="","",'Maquette CGRP indicé'!$H$35)</f>
        <v/>
      </c>
      <c r="BV218" s="49" t="str">
        <f>IF(N218="","",'Maquette CGRP indicé'!$H$36)</f>
        <v/>
      </c>
      <c r="BW218" s="49" t="str">
        <f>IF(O218="","",'Maquette CGRP indicé'!$H$37)</f>
        <v/>
      </c>
      <c r="BX218" s="49" t="str">
        <f>IF(P218="","",'Maquette CGRP indicé'!$H$38)</f>
        <v/>
      </c>
      <c r="BY218" s="49" t="str">
        <f>IF(Q218="","",'Maquette CGRP indicé'!$H$39)</f>
        <v/>
      </c>
      <c r="BZ218" s="72"/>
      <c r="CA218" s="72"/>
      <c r="CB218" s="72"/>
      <c r="CC218" s="72"/>
      <c r="CD218" s="73"/>
      <c r="CE218" s="38" t="str">
        <f>IF(C218="","",'Maquette CGRP indicé'!$I$25)</f>
        <v/>
      </c>
      <c r="CF218" s="39" t="str">
        <f>IF(D218="","",'Maquette CGRP indicé'!$I$26)</f>
        <v/>
      </c>
      <c r="CG218" s="39" t="str">
        <f>IF(E218="","",'Maquette CGRP indicé'!$I$27)</f>
        <v/>
      </c>
      <c r="CH218" s="39" t="str">
        <f>IF(F218="","",'Maquette CGRP indicé'!$I$28)</f>
        <v/>
      </c>
      <c r="CI218" s="39" t="str">
        <f>IF(G218="","",'Maquette CGRP indicé'!$I$29)</f>
        <v/>
      </c>
      <c r="CJ218" s="39" t="str">
        <f>IF(H218="","",'Maquette CGRP indicé'!$I$30)</f>
        <v/>
      </c>
      <c r="CK218" s="39" t="str">
        <f>IF(I218="","",'Maquette CGRP indicé'!$I$31)</f>
        <v/>
      </c>
      <c r="CL218" s="39" t="str">
        <f>IF(J218="","",'Maquette CGRP indicé'!$I$32)</f>
        <v/>
      </c>
      <c r="CM218" s="39" t="str">
        <f>IF(K218="","",'Maquette CGRP indicé'!$I$33)</f>
        <v/>
      </c>
      <c r="CN218" s="39" t="str">
        <f>IF(L218="","",'Maquette CGRP indicé'!$I$34)</f>
        <v/>
      </c>
      <c r="CO218" s="39" t="str">
        <f>IF(M218="","",'Maquette CGRP indicé'!$I$35)</f>
        <v/>
      </c>
      <c r="CP218" s="39" t="str">
        <f>IF(N218="","",'Maquette CGRP indicé'!$I$36)</f>
        <v/>
      </c>
      <c r="CQ218" s="39" t="str">
        <f>IF(O218="","",'Maquette CGRP indicé'!$I$37)</f>
        <v/>
      </c>
      <c r="CR218" s="39" t="str">
        <f>IF(P218="","",'Maquette CGRP indicé'!$I$38)</f>
        <v/>
      </c>
      <c r="CS218" s="39" t="str">
        <f>IF(Q218="","",'Maquette CGRP indicé'!$I$39)</f>
        <v/>
      </c>
      <c r="CT218" s="68"/>
      <c r="CU218" s="68"/>
      <c r="CV218" s="68"/>
      <c r="CW218" s="68"/>
      <c r="CX218" s="69"/>
      <c r="CY218" s="1">
        <f t="shared" si="32"/>
        <v>45507</v>
      </c>
      <c r="CZ218" s="1" t="str">
        <f t="shared" si="33"/>
        <v>22/07-18/08</v>
      </c>
      <c r="DA218" s="22" t="str">
        <f t="shared" si="34"/>
        <v/>
      </c>
      <c r="DB218" s="22" t="str">
        <f t="shared" si="35"/>
        <v/>
      </c>
      <c r="DC218" s="29" t="str">
        <f t="shared" si="36"/>
        <v/>
      </c>
      <c r="DD218" s="29" t="str">
        <f t="shared" si="37"/>
        <v/>
      </c>
      <c r="DE218" s="29" t="str">
        <f t="shared" si="38"/>
        <v/>
      </c>
    </row>
    <row r="219" spans="1:109">
      <c r="A219" s="9">
        <f t="shared" si="39"/>
        <v>45508</v>
      </c>
      <c r="B219" s="9" t="str">
        <f>IF(AND(formules!$K$29="sogarantykids",A219&gt;formules!$F$30),"",VLOOKUP(TEXT(A219,"jj/mm"),formules!B:C,2,FALSE))</f>
        <v>22/07-18/08</v>
      </c>
      <c r="C219" s="63" t="str">
        <f>IF(B219="","",IF(AND(A219&gt;'Maquette CGRP indicé'!$C$25-1,A219&lt;'Maquette CGRP indicé'!$D$25+1),"X",""))</f>
        <v/>
      </c>
      <c r="D219" s="63" t="str">
        <f>IF(B219="","",IF(AND(A219&gt;'Maquette CGRP indicé'!$C$26-1,A219&lt;'Maquette CGRP indicé'!$D$26+1),"X",""))</f>
        <v/>
      </c>
      <c r="E219" s="63" t="str">
        <f>IF(B219="","",IF(AND(A219&gt;'Maquette CGRP indicé'!$C$27-1,A219&lt;'Maquette CGRP indicé'!$D$27+1),"X",""))</f>
        <v/>
      </c>
      <c r="F219" s="63" t="str">
        <f>IF(B219="","",IF(AND(A219&gt;'Maquette CGRP indicé'!$C$28-1,A219&lt;'Maquette CGRP indicé'!$D$28+1),"X",""))</f>
        <v/>
      </c>
      <c r="G219" s="63" t="str">
        <f>IF(B219="","",IF(AND(A219&gt;'Maquette CGRP indicé'!$C$29-1,A219&lt;'Maquette CGRP indicé'!$D$29+1),"X",""))</f>
        <v/>
      </c>
      <c r="H219" s="63" t="str">
        <f>IF(B219="","",IF(AND(A219&gt;'Maquette CGRP indicé'!$C$30-1,A219&lt;'Maquette CGRP indicé'!$D$30+1),"X",""))</f>
        <v/>
      </c>
      <c r="I219" s="63" t="str">
        <f>IF(B219="","",IF(AND(A219&gt;'Maquette CGRP indicé'!$C$31-1,A219&lt;'Maquette CGRP indicé'!$D$31+1),"X",""))</f>
        <v/>
      </c>
      <c r="J219" s="63" t="str">
        <f>IF(B219="","",IF(AND(A219&gt;'Maquette CGRP indicé'!$C$32-1,A219&lt;'Maquette CGRP indicé'!$D$32+1),"X",""))</f>
        <v/>
      </c>
      <c r="K219" s="63" t="str">
        <f>IF(B219="","",IF(AND(A219&gt;'Maquette CGRP indicé'!$C$33-1,A219&lt;'Maquette CGRP indicé'!$D$33+1),"X",""))</f>
        <v/>
      </c>
      <c r="L219" s="63" t="str">
        <f>IF(B219="","",IF(AND(A219&gt;'Maquette CGRP indicé'!$C$34-1,A219&lt;'Maquette CGRP indicé'!$D$34+1),"X",""))</f>
        <v/>
      </c>
      <c r="M219" s="63" t="str">
        <f>IF(B219="","",IF(AND(A219&gt;'Maquette CGRP indicé'!$C$35-1,A219&lt;'Maquette CGRP indicé'!$D$35+1),"X",""))</f>
        <v/>
      </c>
      <c r="N219" s="63" t="str">
        <f>IF(B219="","",IF(AND(A219&gt;'Maquette CGRP indicé'!$C$36-1,A219&lt;'Maquette CGRP indicé'!$D$36+1),"X",""))</f>
        <v/>
      </c>
      <c r="O219" s="63" t="str">
        <f>IF(B219="","",IF(AND(A219&gt;'Maquette CGRP indicé'!$C$37-1,A219&lt;'Maquette CGRP indicé'!$D$37+1),"X",""))</f>
        <v/>
      </c>
      <c r="P219" s="63" t="str">
        <f>IF(B219="","",IF(AND(A219&gt;'Maquette CGRP indicé'!$C$38-1,A219&lt;'Maquette CGRP indicé'!$D$38+1),"X",""))</f>
        <v/>
      </c>
      <c r="Q219" s="63" t="str">
        <f>IF(B219="","",IF(AND(A219&gt;'Maquette CGRP indicé'!$C$39-1,A219&lt;'Maquette CGRP indicé'!$D$39+1),"X",""))</f>
        <v/>
      </c>
      <c r="W219" s="41" t="str">
        <f>IF(C219="","",'Maquette CGRP indicé'!$R$25)</f>
        <v/>
      </c>
      <c r="X219" s="42" t="str">
        <f>IF(D219="","",'Maquette CGRP indicé'!$R$26)</f>
        <v/>
      </c>
      <c r="Y219" s="42" t="str">
        <f>IF(E219="","",'Maquette CGRP indicé'!$R$27)</f>
        <v/>
      </c>
      <c r="Z219" s="42" t="str">
        <f>IF(F219="","",'Maquette CGRP indicé'!$R$28)</f>
        <v/>
      </c>
      <c r="AA219" s="42" t="str">
        <f>IF(G219="","",'Maquette CGRP indicé'!$R$29)</f>
        <v/>
      </c>
      <c r="AB219" s="42" t="str">
        <f>IF(H219="","",'Maquette CGRP indicé'!$R$30)</f>
        <v/>
      </c>
      <c r="AC219" s="42" t="str">
        <f>IF(I219="","",'Maquette CGRP indicé'!$R$31)</f>
        <v/>
      </c>
      <c r="AD219" s="42" t="str">
        <f>IF(J219="","",'Maquette CGRP indicé'!$R$32)</f>
        <v/>
      </c>
      <c r="AE219" s="42" t="str">
        <f>IF(K219="","",'Maquette CGRP indicé'!$R$33)</f>
        <v/>
      </c>
      <c r="AF219" s="42" t="str">
        <f>IF(L219="","",'Maquette CGRP indicé'!$R$34)</f>
        <v/>
      </c>
      <c r="AG219" s="42" t="str">
        <f>IF(M219="","",'Maquette CGRP indicé'!$R$35)</f>
        <v/>
      </c>
      <c r="AH219" s="42" t="str">
        <f>IF(N219="","",'Maquette CGRP indicé'!$R$36)</f>
        <v/>
      </c>
      <c r="AI219" s="42" t="str">
        <f>IF(O219="","",'Maquette CGRP indicé'!$R$37)</f>
        <v/>
      </c>
      <c r="AJ219" s="42" t="str">
        <f>IF(P219="","",'Maquette CGRP indicé'!$R$38)</f>
        <v/>
      </c>
      <c r="AK219" s="42" t="str">
        <f>IF(Q219="","",'Maquette CGRP indicé'!$R$39)</f>
        <v/>
      </c>
      <c r="AL219" s="64"/>
      <c r="AM219" s="64"/>
      <c r="AN219" s="64"/>
      <c r="AO219" s="64"/>
      <c r="AP219" s="65"/>
      <c r="AQ219" s="45" t="str">
        <f>IF(C219="","",'Maquette CGRP indicé'!$G$25)</f>
        <v/>
      </c>
      <c r="AR219" s="46" t="str">
        <f>IF(D219="","",'Maquette CGRP indicé'!$G$26)</f>
        <v/>
      </c>
      <c r="AS219" s="46" t="str">
        <f>IF(E219="","",'Maquette CGRP indicé'!$G$27)</f>
        <v/>
      </c>
      <c r="AT219" s="46" t="str">
        <f>IF(F219="","",'Maquette CGRP indicé'!$G$28)</f>
        <v/>
      </c>
      <c r="AU219" s="46" t="str">
        <f>IF(G219="","",'Maquette CGRP indicé'!$G$29)</f>
        <v/>
      </c>
      <c r="AV219" s="46" t="str">
        <f>IF(H219="","",'Maquette CGRP indicé'!$G$30)</f>
        <v/>
      </c>
      <c r="AW219" s="46" t="str">
        <f>IF(I219="","",'Maquette CGRP indicé'!$G$31)</f>
        <v/>
      </c>
      <c r="AX219" s="46" t="str">
        <f>IF(J219="","",'Maquette CGRP indicé'!$G$32)</f>
        <v/>
      </c>
      <c r="AY219" s="46" t="str">
        <f>IF(K219="","",'Maquette CGRP indicé'!$G$33)</f>
        <v/>
      </c>
      <c r="AZ219" s="46" t="str">
        <f>IF(L219="","",'Maquette CGRP indicé'!$G$34)</f>
        <v/>
      </c>
      <c r="BA219" s="46" t="str">
        <f>IF(M219="","",'Maquette CGRP indicé'!$G$35)</f>
        <v/>
      </c>
      <c r="BB219" s="46" t="str">
        <f>IF(N219="","",'Maquette CGRP indicé'!$G$36)</f>
        <v/>
      </c>
      <c r="BC219" s="46" t="str">
        <f>IF(O219="","",'Maquette CGRP indicé'!$G$37)</f>
        <v/>
      </c>
      <c r="BD219" s="46" t="str">
        <f>IF(P219="","",'Maquette CGRP indicé'!$G$38)</f>
        <v/>
      </c>
      <c r="BE219" s="46" t="str">
        <f>IF(Q219="","",'Maquette CGRP indicé'!$G$39)</f>
        <v/>
      </c>
      <c r="BF219" s="68"/>
      <c r="BG219" s="68"/>
      <c r="BH219" s="68"/>
      <c r="BI219" s="68"/>
      <c r="BJ219" s="69"/>
      <c r="BK219" s="48" t="str">
        <f>IF(C219="","",'Maquette CGRP indicé'!$H$25)</f>
        <v/>
      </c>
      <c r="BL219" s="49" t="str">
        <f>IF(D219="","",'Maquette CGRP indicé'!$H$26)</f>
        <v/>
      </c>
      <c r="BM219" s="49" t="str">
        <f>IF(E219="","",'Maquette CGRP indicé'!$H$27)</f>
        <v/>
      </c>
      <c r="BN219" s="49" t="str">
        <f>IF(F219="","",'Maquette CGRP indicé'!$H$28)</f>
        <v/>
      </c>
      <c r="BO219" s="49" t="str">
        <f>IF(G219="","",'Maquette CGRP indicé'!$H$29)</f>
        <v/>
      </c>
      <c r="BP219" s="49" t="str">
        <f>IF(H219="","",'Maquette CGRP indicé'!$H$30)</f>
        <v/>
      </c>
      <c r="BQ219" s="49" t="str">
        <f>IF(I219="","",'Maquette CGRP indicé'!$H$31)</f>
        <v/>
      </c>
      <c r="BR219" s="49" t="str">
        <f>IF(J219="","",'Maquette CGRP indicé'!$H$32)</f>
        <v/>
      </c>
      <c r="BS219" s="49" t="str">
        <f>IF(K219="","",'Maquette CGRP indicé'!$H$33)</f>
        <v/>
      </c>
      <c r="BT219" s="49" t="str">
        <f>IF(L219="","",'Maquette CGRP indicé'!$H$34)</f>
        <v/>
      </c>
      <c r="BU219" s="49" t="str">
        <f>IF(M219="","",'Maquette CGRP indicé'!$H$35)</f>
        <v/>
      </c>
      <c r="BV219" s="49" t="str">
        <f>IF(N219="","",'Maquette CGRP indicé'!$H$36)</f>
        <v/>
      </c>
      <c r="BW219" s="49" t="str">
        <f>IF(O219="","",'Maquette CGRP indicé'!$H$37)</f>
        <v/>
      </c>
      <c r="BX219" s="49" t="str">
        <f>IF(P219="","",'Maquette CGRP indicé'!$H$38)</f>
        <v/>
      </c>
      <c r="BY219" s="49" t="str">
        <f>IF(Q219="","",'Maquette CGRP indicé'!$H$39)</f>
        <v/>
      </c>
      <c r="BZ219" s="72"/>
      <c r="CA219" s="72"/>
      <c r="CB219" s="72"/>
      <c r="CC219" s="72"/>
      <c r="CD219" s="73"/>
      <c r="CE219" s="38" t="str">
        <f>IF(C219="","",'Maquette CGRP indicé'!$I$25)</f>
        <v/>
      </c>
      <c r="CF219" s="39" t="str">
        <f>IF(D219="","",'Maquette CGRP indicé'!$I$26)</f>
        <v/>
      </c>
      <c r="CG219" s="39" t="str">
        <f>IF(E219="","",'Maquette CGRP indicé'!$I$27)</f>
        <v/>
      </c>
      <c r="CH219" s="39" t="str">
        <f>IF(F219="","",'Maquette CGRP indicé'!$I$28)</f>
        <v/>
      </c>
      <c r="CI219" s="39" t="str">
        <f>IF(G219="","",'Maquette CGRP indicé'!$I$29)</f>
        <v/>
      </c>
      <c r="CJ219" s="39" t="str">
        <f>IF(H219="","",'Maquette CGRP indicé'!$I$30)</f>
        <v/>
      </c>
      <c r="CK219" s="39" t="str">
        <f>IF(I219="","",'Maquette CGRP indicé'!$I$31)</f>
        <v/>
      </c>
      <c r="CL219" s="39" t="str">
        <f>IF(J219="","",'Maquette CGRP indicé'!$I$32)</f>
        <v/>
      </c>
      <c r="CM219" s="39" t="str">
        <f>IF(K219="","",'Maquette CGRP indicé'!$I$33)</f>
        <v/>
      </c>
      <c r="CN219" s="39" t="str">
        <f>IF(L219="","",'Maquette CGRP indicé'!$I$34)</f>
        <v/>
      </c>
      <c r="CO219" s="39" t="str">
        <f>IF(M219="","",'Maquette CGRP indicé'!$I$35)</f>
        <v/>
      </c>
      <c r="CP219" s="39" t="str">
        <f>IF(N219="","",'Maquette CGRP indicé'!$I$36)</f>
        <v/>
      </c>
      <c r="CQ219" s="39" t="str">
        <f>IF(O219="","",'Maquette CGRP indicé'!$I$37)</f>
        <v/>
      </c>
      <c r="CR219" s="39" t="str">
        <f>IF(P219="","",'Maquette CGRP indicé'!$I$38)</f>
        <v/>
      </c>
      <c r="CS219" s="39" t="str">
        <f>IF(Q219="","",'Maquette CGRP indicé'!$I$39)</f>
        <v/>
      </c>
      <c r="CT219" s="68"/>
      <c r="CU219" s="68"/>
      <c r="CV219" s="68"/>
      <c r="CW219" s="68"/>
      <c r="CX219" s="69"/>
      <c r="CY219" s="1">
        <f t="shared" si="32"/>
        <v>45508</v>
      </c>
      <c r="CZ219" s="1" t="str">
        <f t="shared" si="33"/>
        <v>22/07-18/08</v>
      </c>
      <c r="DA219" s="22" t="str">
        <f t="shared" si="34"/>
        <v/>
      </c>
      <c r="DB219" s="22" t="str">
        <f t="shared" si="35"/>
        <v/>
      </c>
      <c r="DC219" s="29" t="str">
        <f t="shared" si="36"/>
        <v/>
      </c>
      <c r="DD219" s="29" t="str">
        <f t="shared" si="37"/>
        <v/>
      </c>
      <c r="DE219" s="29" t="str">
        <f t="shared" si="38"/>
        <v/>
      </c>
    </row>
    <row r="220" spans="1:109">
      <c r="A220" s="9">
        <f t="shared" si="39"/>
        <v>45509</v>
      </c>
      <c r="B220" s="9" t="str">
        <f>IF(AND(formules!$K$29="sogarantykids",A220&gt;formules!$F$30),"",VLOOKUP(TEXT(A220,"jj/mm"),formules!B:C,2,FALSE))</f>
        <v>22/07-18/08</v>
      </c>
      <c r="C220" s="63" t="str">
        <f>IF(B220="","",IF(AND(A220&gt;'Maquette CGRP indicé'!$C$25-1,A220&lt;'Maquette CGRP indicé'!$D$25+1),"X",""))</f>
        <v/>
      </c>
      <c r="D220" s="63" t="str">
        <f>IF(B220="","",IF(AND(A220&gt;'Maquette CGRP indicé'!$C$26-1,A220&lt;'Maquette CGRP indicé'!$D$26+1),"X",""))</f>
        <v/>
      </c>
      <c r="E220" s="63" t="str">
        <f>IF(B220="","",IF(AND(A220&gt;'Maquette CGRP indicé'!$C$27-1,A220&lt;'Maquette CGRP indicé'!$D$27+1),"X",""))</f>
        <v/>
      </c>
      <c r="F220" s="63" t="str">
        <f>IF(B220="","",IF(AND(A220&gt;'Maquette CGRP indicé'!$C$28-1,A220&lt;'Maquette CGRP indicé'!$D$28+1),"X",""))</f>
        <v/>
      </c>
      <c r="G220" s="63" t="str">
        <f>IF(B220="","",IF(AND(A220&gt;'Maquette CGRP indicé'!$C$29-1,A220&lt;'Maquette CGRP indicé'!$D$29+1),"X",""))</f>
        <v/>
      </c>
      <c r="H220" s="63" t="str">
        <f>IF(B220="","",IF(AND(A220&gt;'Maquette CGRP indicé'!$C$30-1,A220&lt;'Maquette CGRP indicé'!$D$30+1),"X",""))</f>
        <v/>
      </c>
      <c r="I220" s="63" t="str">
        <f>IF(B220="","",IF(AND(A220&gt;'Maquette CGRP indicé'!$C$31-1,A220&lt;'Maquette CGRP indicé'!$D$31+1),"X",""))</f>
        <v/>
      </c>
      <c r="J220" s="63" t="str">
        <f>IF(B220="","",IF(AND(A220&gt;'Maquette CGRP indicé'!$C$32-1,A220&lt;'Maquette CGRP indicé'!$D$32+1),"X",""))</f>
        <v/>
      </c>
      <c r="K220" s="63" t="str">
        <f>IF(B220="","",IF(AND(A220&gt;'Maquette CGRP indicé'!$C$33-1,A220&lt;'Maquette CGRP indicé'!$D$33+1),"X",""))</f>
        <v/>
      </c>
      <c r="L220" s="63" t="str">
        <f>IF(B220="","",IF(AND(A220&gt;'Maquette CGRP indicé'!$C$34-1,A220&lt;'Maquette CGRP indicé'!$D$34+1),"X",""))</f>
        <v/>
      </c>
      <c r="M220" s="63" t="str">
        <f>IF(B220="","",IF(AND(A220&gt;'Maquette CGRP indicé'!$C$35-1,A220&lt;'Maquette CGRP indicé'!$D$35+1),"X",""))</f>
        <v/>
      </c>
      <c r="N220" s="63" t="str">
        <f>IF(B220="","",IF(AND(A220&gt;'Maquette CGRP indicé'!$C$36-1,A220&lt;'Maquette CGRP indicé'!$D$36+1),"X",""))</f>
        <v/>
      </c>
      <c r="O220" s="63" t="str">
        <f>IF(B220="","",IF(AND(A220&gt;'Maquette CGRP indicé'!$C$37-1,A220&lt;'Maquette CGRP indicé'!$D$37+1),"X",""))</f>
        <v/>
      </c>
      <c r="P220" s="63" t="str">
        <f>IF(B220="","",IF(AND(A220&gt;'Maquette CGRP indicé'!$C$38-1,A220&lt;'Maquette CGRP indicé'!$D$38+1),"X",""))</f>
        <v/>
      </c>
      <c r="Q220" s="63" t="str">
        <f>IF(B220="","",IF(AND(A220&gt;'Maquette CGRP indicé'!$C$39-1,A220&lt;'Maquette CGRP indicé'!$D$39+1),"X",""))</f>
        <v/>
      </c>
      <c r="W220" s="41" t="str">
        <f>IF(C220="","",'Maquette CGRP indicé'!$R$25)</f>
        <v/>
      </c>
      <c r="X220" s="42" t="str">
        <f>IF(D220="","",'Maquette CGRP indicé'!$R$26)</f>
        <v/>
      </c>
      <c r="Y220" s="42" t="str">
        <f>IF(E220="","",'Maquette CGRP indicé'!$R$27)</f>
        <v/>
      </c>
      <c r="Z220" s="42" t="str">
        <f>IF(F220="","",'Maquette CGRP indicé'!$R$28)</f>
        <v/>
      </c>
      <c r="AA220" s="42" t="str">
        <f>IF(G220="","",'Maquette CGRP indicé'!$R$29)</f>
        <v/>
      </c>
      <c r="AB220" s="42" t="str">
        <f>IF(H220="","",'Maquette CGRP indicé'!$R$30)</f>
        <v/>
      </c>
      <c r="AC220" s="42" t="str">
        <f>IF(I220="","",'Maquette CGRP indicé'!$R$31)</f>
        <v/>
      </c>
      <c r="AD220" s="42" t="str">
        <f>IF(J220="","",'Maquette CGRP indicé'!$R$32)</f>
        <v/>
      </c>
      <c r="AE220" s="42" t="str">
        <f>IF(K220="","",'Maquette CGRP indicé'!$R$33)</f>
        <v/>
      </c>
      <c r="AF220" s="42" t="str">
        <f>IF(L220="","",'Maquette CGRP indicé'!$R$34)</f>
        <v/>
      </c>
      <c r="AG220" s="42" t="str">
        <f>IF(M220="","",'Maquette CGRP indicé'!$R$35)</f>
        <v/>
      </c>
      <c r="AH220" s="42" t="str">
        <f>IF(N220="","",'Maquette CGRP indicé'!$R$36)</f>
        <v/>
      </c>
      <c r="AI220" s="42" t="str">
        <f>IF(O220="","",'Maquette CGRP indicé'!$R$37)</f>
        <v/>
      </c>
      <c r="AJ220" s="42" t="str">
        <f>IF(P220="","",'Maquette CGRP indicé'!$R$38)</f>
        <v/>
      </c>
      <c r="AK220" s="42" t="str">
        <f>IF(Q220="","",'Maquette CGRP indicé'!$R$39)</f>
        <v/>
      </c>
      <c r="AL220" s="64"/>
      <c r="AM220" s="64"/>
      <c r="AN220" s="64"/>
      <c r="AO220" s="64"/>
      <c r="AP220" s="65"/>
      <c r="AQ220" s="45" t="str">
        <f>IF(C220="","",'Maquette CGRP indicé'!$G$25)</f>
        <v/>
      </c>
      <c r="AR220" s="46" t="str">
        <f>IF(D220="","",'Maquette CGRP indicé'!$G$26)</f>
        <v/>
      </c>
      <c r="AS220" s="46" t="str">
        <f>IF(E220="","",'Maquette CGRP indicé'!$G$27)</f>
        <v/>
      </c>
      <c r="AT220" s="46" t="str">
        <f>IF(F220="","",'Maquette CGRP indicé'!$G$28)</f>
        <v/>
      </c>
      <c r="AU220" s="46" t="str">
        <f>IF(G220="","",'Maquette CGRP indicé'!$G$29)</f>
        <v/>
      </c>
      <c r="AV220" s="46" t="str">
        <f>IF(H220="","",'Maquette CGRP indicé'!$G$30)</f>
        <v/>
      </c>
      <c r="AW220" s="46" t="str">
        <f>IF(I220="","",'Maquette CGRP indicé'!$G$31)</f>
        <v/>
      </c>
      <c r="AX220" s="46" t="str">
        <f>IF(J220="","",'Maquette CGRP indicé'!$G$32)</f>
        <v/>
      </c>
      <c r="AY220" s="46" t="str">
        <f>IF(K220="","",'Maquette CGRP indicé'!$G$33)</f>
        <v/>
      </c>
      <c r="AZ220" s="46" t="str">
        <f>IF(L220="","",'Maquette CGRP indicé'!$G$34)</f>
        <v/>
      </c>
      <c r="BA220" s="46" t="str">
        <f>IF(M220="","",'Maquette CGRP indicé'!$G$35)</f>
        <v/>
      </c>
      <c r="BB220" s="46" t="str">
        <f>IF(N220="","",'Maquette CGRP indicé'!$G$36)</f>
        <v/>
      </c>
      <c r="BC220" s="46" t="str">
        <f>IF(O220="","",'Maquette CGRP indicé'!$G$37)</f>
        <v/>
      </c>
      <c r="BD220" s="46" t="str">
        <f>IF(P220="","",'Maquette CGRP indicé'!$G$38)</f>
        <v/>
      </c>
      <c r="BE220" s="46" t="str">
        <f>IF(Q220="","",'Maquette CGRP indicé'!$G$39)</f>
        <v/>
      </c>
      <c r="BF220" s="68"/>
      <c r="BG220" s="68"/>
      <c r="BH220" s="68"/>
      <c r="BI220" s="68"/>
      <c r="BJ220" s="69"/>
      <c r="BK220" s="48" t="str">
        <f>IF(C220="","",'Maquette CGRP indicé'!$H$25)</f>
        <v/>
      </c>
      <c r="BL220" s="49" t="str">
        <f>IF(D220="","",'Maquette CGRP indicé'!$H$26)</f>
        <v/>
      </c>
      <c r="BM220" s="49" t="str">
        <f>IF(E220="","",'Maquette CGRP indicé'!$H$27)</f>
        <v/>
      </c>
      <c r="BN220" s="49" t="str">
        <f>IF(F220="","",'Maquette CGRP indicé'!$H$28)</f>
        <v/>
      </c>
      <c r="BO220" s="49" t="str">
        <f>IF(G220="","",'Maquette CGRP indicé'!$H$29)</f>
        <v/>
      </c>
      <c r="BP220" s="49" t="str">
        <f>IF(H220="","",'Maquette CGRP indicé'!$H$30)</f>
        <v/>
      </c>
      <c r="BQ220" s="49" t="str">
        <f>IF(I220="","",'Maquette CGRP indicé'!$H$31)</f>
        <v/>
      </c>
      <c r="BR220" s="49" t="str">
        <f>IF(J220="","",'Maquette CGRP indicé'!$H$32)</f>
        <v/>
      </c>
      <c r="BS220" s="49" t="str">
        <f>IF(K220="","",'Maquette CGRP indicé'!$H$33)</f>
        <v/>
      </c>
      <c r="BT220" s="49" t="str">
        <f>IF(L220="","",'Maquette CGRP indicé'!$H$34)</f>
        <v/>
      </c>
      <c r="BU220" s="49" t="str">
        <f>IF(M220="","",'Maquette CGRP indicé'!$H$35)</f>
        <v/>
      </c>
      <c r="BV220" s="49" t="str">
        <f>IF(N220="","",'Maquette CGRP indicé'!$H$36)</f>
        <v/>
      </c>
      <c r="BW220" s="49" t="str">
        <f>IF(O220="","",'Maquette CGRP indicé'!$H$37)</f>
        <v/>
      </c>
      <c r="BX220" s="49" t="str">
        <f>IF(P220="","",'Maquette CGRP indicé'!$H$38)</f>
        <v/>
      </c>
      <c r="BY220" s="49" t="str">
        <f>IF(Q220="","",'Maquette CGRP indicé'!$H$39)</f>
        <v/>
      </c>
      <c r="BZ220" s="72"/>
      <c r="CA220" s="72"/>
      <c r="CB220" s="72"/>
      <c r="CC220" s="72"/>
      <c r="CD220" s="73"/>
      <c r="CE220" s="38" t="str">
        <f>IF(C220="","",'Maquette CGRP indicé'!$I$25)</f>
        <v/>
      </c>
      <c r="CF220" s="39" t="str">
        <f>IF(D220="","",'Maquette CGRP indicé'!$I$26)</f>
        <v/>
      </c>
      <c r="CG220" s="39" t="str">
        <f>IF(E220="","",'Maquette CGRP indicé'!$I$27)</f>
        <v/>
      </c>
      <c r="CH220" s="39" t="str">
        <f>IF(F220="","",'Maquette CGRP indicé'!$I$28)</f>
        <v/>
      </c>
      <c r="CI220" s="39" t="str">
        <f>IF(G220="","",'Maquette CGRP indicé'!$I$29)</f>
        <v/>
      </c>
      <c r="CJ220" s="39" t="str">
        <f>IF(H220="","",'Maquette CGRP indicé'!$I$30)</f>
        <v/>
      </c>
      <c r="CK220" s="39" t="str">
        <f>IF(I220="","",'Maquette CGRP indicé'!$I$31)</f>
        <v/>
      </c>
      <c r="CL220" s="39" t="str">
        <f>IF(J220="","",'Maquette CGRP indicé'!$I$32)</f>
        <v/>
      </c>
      <c r="CM220" s="39" t="str">
        <f>IF(K220="","",'Maquette CGRP indicé'!$I$33)</f>
        <v/>
      </c>
      <c r="CN220" s="39" t="str">
        <f>IF(L220="","",'Maquette CGRP indicé'!$I$34)</f>
        <v/>
      </c>
      <c r="CO220" s="39" t="str">
        <f>IF(M220="","",'Maquette CGRP indicé'!$I$35)</f>
        <v/>
      </c>
      <c r="CP220" s="39" t="str">
        <f>IF(N220="","",'Maquette CGRP indicé'!$I$36)</f>
        <v/>
      </c>
      <c r="CQ220" s="39" t="str">
        <f>IF(O220="","",'Maquette CGRP indicé'!$I$37)</f>
        <v/>
      </c>
      <c r="CR220" s="39" t="str">
        <f>IF(P220="","",'Maquette CGRP indicé'!$I$38)</f>
        <v/>
      </c>
      <c r="CS220" s="39" t="str">
        <f>IF(Q220="","",'Maquette CGRP indicé'!$I$39)</f>
        <v/>
      </c>
      <c r="CT220" s="68"/>
      <c r="CU220" s="68"/>
      <c r="CV220" s="68"/>
      <c r="CW220" s="68"/>
      <c r="CX220" s="69"/>
      <c r="CY220" s="1">
        <f t="shared" si="32"/>
        <v>45509</v>
      </c>
      <c r="CZ220" s="1" t="str">
        <f t="shared" si="33"/>
        <v>22/07-18/08</v>
      </c>
      <c r="DA220" s="22" t="str">
        <f t="shared" si="34"/>
        <v/>
      </c>
      <c r="DB220" s="22" t="str">
        <f t="shared" si="35"/>
        <v/>
      </c>
      <c r="DC220" s="29" t="str">
        <f t="shared" si="36"/>
        <v/>
      </c>
      <c r="DD220" s="29" t="str">
        <f t="shared" si="37"/>
        <v/>
      </c>
      <c r="DE220" s="29" t="str">
        <f t="shared" si="38"/>
        <v/>
      </c>
    </row>
    <row r="221" spans="1:109">
      <c r="A221" s="9">
        <f t="shared" si="39"/>
        <v>45510</v>
      </c>
      <c r="B221" s="9" t="str">
        <f>IF(AND(formules!$K$29="sogarantykids",A221&gt;formules!$F$30),"",VLOOKUP(TEXT(A221,"jj/mm"),formules!B:C,2,FALSE))</f>
        <v>22/07-18/08</v>
      </c>
      <c r="C221" s="63" t="str">
        <f>IF(B221="","",IF(AND(A221&gt;'Maquette CGRP indicé'!$C$25-1,A221&lt;'Maquette CGRP indicé'!$D$25+1),"X",""))</f>
        <v/>
      </c>
      <c r="D221" s="63" t="str">
        <f>IF(B221="","",IF(AND(A221&gt;'Maquette CGRP indicé'!$C$26-1,A221&lt;'Maquette CGRP indicé'!$D$26+1),"X",""))</f>
        <v/>
      </c>
      <c r="E221" s="63" t="str">
        <f>IF(B221="","",IF(AND(A221&gt;'Maquette CGRP indicé'!$C$27-1,A221&lt;'Maquette CGRP indicé'!$D$27+1),"X",""))</f>
        <v/>
      </c>
      <c r="F221" s="63" t="str">
        <f>IF(B221="","",IF(AND(A221&gt;'Maquette CGRP indicé'!$C$28-1,A221&lt;'Maquette CGRP indicé'!$D$28+1),"X",""))</f>
        <v/>
      </c>
      <c r="G221" s="63" t="str">
        <f>IF(B221="","",IF(AND(A221&gt;'Maquette CGRP indicé'!$C$29-1,A221&lt;'Maquette CGRP indicé'!$D$29+1),"X",""))</f>
        <v/>
      </c>
      <c r="H221" s="63" t="str">
        <f>IF(B221="","",IF(AND(A221&gt;'Maquette CGRP indicé'!$C$30-1,A221&lt;'Maquette CGRP indicé'!$D$30+1),"X",""))</f>
        <v/>
      </c>
      <c r="I221" s="63" t="str">
        <f>IF(B221="","",IF(AND(A221&gt;'Maquette CGRP indicé'!$C$31-1,A221&lt;'Maquette CGRP indicé'!$D$31+1),"X",""))</f>
        <v/>
      </c>
      <c r="J221" s="63" t="str">
        <f>IF(B221="","",IF(AND(A221&gt;'Maquette CGRP indicé'!$C$32-1,A221&lt;'Maquette CGRP indicé'!$D$32+1),"X",""))</f>
        <v/>
      </c>
      <c r="K221" s="63" t="str">
        <f>IF(B221="","",IF(AND(A221&gt;'Maquette CGRP indicé'!$C$33-1,A221&lt;'Maquette CGRP indicé'!$D$33+1),"X",""))</f>
        <v/>
      </c>
      <c r="L221" s="63" t="str">
        <f>IF(B221="","",IF(AND(A221&gt;'Maquette CGRP indicé'!$C$34-1,A221&lt;'Maquette CGRP indicé'!$D$34+1),"X",""))</f>
        <v/>
      </c>
      <c r="M221" s="63" t="str">
        <f>IF(B221="","",IF(AND(A221&gt;'Maquette CGRP indicé'!$C$35-1,A221&lt;'Maquette CGRP indicé'!$D$35+1),"X",""))</f>
        <v/>
      </c>
      <c r="N221" s="63" t="str">
        <f>IF(B221="","",IF(AND(A221&gt;'Maquette CGRP indicé'!$C$36-1,A221&lt;'Maquette CGRP indicé'!$D$36+1),"X",""))</f>
        <v/>
      </c>
      <c r="O221" s="63" t="str">
        <f>IF(B221="","",IF(AND(A221&gt;'Maquette CGRP indicé'!$C$37-1,A221&lt;'Maquette CGRP indicé'!$D$37+1),"X",""))</f>
        <v/>
      </c>
      <c r="P221" s="63" t="str">
        <f>IF(B221="","",IF(AND(A221&gt;'Maquette CGRP indicé'!$C$38-1,A221&lt;'Maquette CGRP indicé'!$D$38+1),"X",""))</f>
        <v/>
      </c>
      <c r="Q221" s="63" t="str">
        <f>IF(B221="","",IF(AND(A221&gt;'Maquette CGRP indicé'!$C$39-1,A221&lt;'Maquette CGRP indicé'!$D$39+1),"X",""))</f>
        <v/>
      </c>
      <c r="W221" s="41" t="str">
        <f>IF(C221="","",'Maquette CGRP indicé'!$R$25)</f>
        <v/>
      </c>
      <c r="X221" s="42" t="str">
        <f>IF(D221="","",'Maquette CGRP indicé'!$R$26)</f>
        <v/>
      </c>
      <c r="Y221" s="42" t="str">
        <f>IF(E221="","",'Maquette CGRP indicé'!$R$27)</f>
        <v/>
      </c>
      <c r="Z221" s="42" t="str">
        <f>IF(F221="","",'Maquette CGRP indicé'!$R$28)</f>
        <v/>
      </c>
      <c r="AA221" s="42" t="str">
        <f>IF(G221="","",'Maquette CGRP indicé'!$R$29)</f>
        <v/>
      </c>
      <c r="AB221" s="42" t="str">
        <f>IF(H221="","",'Maquette CGRP indicé'!$R$30)</f>
        <v/>
      </c>
      <c r="AC221" s="42" t="str">
        <f>IF(I221="","",'Maquette CGRP indicé'!$R$31)</f>
        <v/>
      </c>
      <c r="AD221" s="42" t="str">
        <f>IF(J221="","",'Maquette CGRP indicé'!$R$32)</f>
        <v/>
      </c>
      <c r="AE221" s="42" t="str">
        <f>IF(K221="","",'Maquette CGRP indicé'!$R$33)</f>
        <v/>
      </c>
      <c r="AF221" s="42" t="str">
        <f>IF(L221="","",'Maquette CGRP indicé'!$R$34)</f>
        <v/>
      </c>
      <c r="AG221" s="42" t="str">
        <f>IF(M221="","",'Maquette CGRP indicé'!$R$35)</f>
        <v/>
      </c>
      <c r="AH221" s="42" t="str">
        <f>IF(N221="","",'Maquette CGRP indicé'!$R$36)</f>
        <v/>
      </c>
      <c r="AI221" s="42" t="str">
        <f>IF(O221="","",'Maquette CGRP indicé'!$R$37)</f>
        <v/>
      </c>
      <c r="AJ221" s="42" t="str">
        <f>IF(P221="","",'Maquette CGRP indicé'!$R$38)</f>
        <v/>
      </c>
      <c r="AK221" s="42" t="str">
        <f>IF(Q221="","",'Maquette CGRP indicé'!$R$39)</f>
        <v/>
      </c>
      <c r="AL221" s="64"/>
      <c r="AM221" s="64"/>
      <c r="AN221" s="64"/>
      <c r="AO221" s="64"/>
      <c r="AP221" s="65"/>
      <c r="AQ221" s="45" t="str">
        <f>IF(C221="","",'Maquette CGRP indicé'!$G$25)</f>
        <v/>
      </c>
      <c r="AR221" s="46" t="str">
        <f>IF(D221="","",'Maquette CGRP indicé'!$G$26)</f>
        <v/>
      </c>
      <c r="AS221" s="46" t="str">
        <f>IF(E221="","",'Maquette CGRP indicé'!$G$27)</f>
        <v/>
      </c>
      <c r="AT221" s="46" t="str">
        <f>IF(F221="","",'Maquette CGRP indicé'!$G$28)</f>
        <v/>
      </c>
      <c r="AU221" s="46" t="str">
        <f>IF(G221="","",'Maquette CGRP indicé'!$G$29)</f>
        <v/>
      </c>
      <c r="AV221" s="46" t="str">
        <f>IF(H221="","",'Maquette CGRP indicé'!$G$30)</f>
        <v/>
      </c>
      <c r="AW221" s="46" t="str">
        <f>IF(I221="","",'Maquette CGRP indicé'!$G$31)</f>
        <v/>
      </c>
      <c r="AX221" s="46" t="str">
        <f>IF(J221="","",'Maquette CGRP indicé'!$G$32)</f>
        <v/>
      </c>
      <c r="AY221" s="46" t="str">
        <f>IF(K221="","",'Maquette CGRP indicé'!$G$33)</f>
        <v/>
      </c>
      <c r="AZ221" s="46" t="str">
        <f>IF(L221="","",'Maquette CGRP indicé'!$G$34)</f>
        <v/>
      </c>
      <c r="BA221" s="46" t="str">
        <f>IF(M221="","",'Maquette CGRP indicé'!$G$35)</f>
        <v/>
      </c>
      <c r="BB221" s="46" t="str">
        <f>IF(N221="","",'Maquette CGRP indicé'!$G$36)</f>
        <v/>
      </c>
      <c r="BC221" s="46" t="str">
        <f>IF(O221="","",'Maquette CGRP indicé'!$G$37)</f>
        <v/>
      </c>
      <c r="BD221" s="46" t="str">
        <f>IF(P221="","",'Maquette CGRP indicé'!$G$38)</f>
        <v/>
      </c>
      <c r="BE221" s="46" t="str">
        <f>IF(Q221="","",'Maquette CGRP indicé'!$G$39)</f>
        <v/>
      </c>
      <c r="BF221" s="68"/>
      <c r="BG221" s="68"/>
      <c r="BH221" s="68"/>
      <c r="BI221" s="68"/>
      <c r="BJ221" s="69"/>
      <c r="BK221" s="48" t="str">
        <f>IF(C221="","",'Maquette CGRP indicé'!$H$25)</f>
        <v/>
      </c>
      <c r="BL221" s="49" t="str">
        <f>IF(D221="","",'Maquette CGRP indicé'!$H$26)</f>
        <v/>
      </c>
      <c r="BM221" s="49" t="str">
        <f>IF(E221="","",'Maquette CGRP indicé'!$H$27)</f>
        <v/>
      </c>
      <c r="BN221" s="49" t="str">
        <f>IF(F221="","",'Maquette CGRP indicé'!$H$28)</f>
        <v/>
      </c>
      <c r="BO221" s="49" t="str">
        <f>IF(G221="","",'Maquette CGRP indicé'!$H$29)</f>
        <v/>
      </c>
      <c r="BP221" s="49" t="str">
        <f>IF(H221="","",'Maquette CGRP indicé'!$H$30)</f>
        <v/>
      </c>
      <c r="BQ221" s="49" t="str">
        <f>IF(I221="","",'Maquette CGRP indicé'!$H$31)</f>
        <v/>
      </c>
      <c r="BR221" s="49" t="str">
        <f>IF(J221="","",'Maquette CGRP indicé'!$H$32)</f>
        <v/>
      </c>
      <c r="BS221" s="49" t="str">
        <f>IF(K221="","",'Maquette CGRP indicé'!$H$33)</f>
        <v/>
      </c>
      <c r="BT221" s="49" t="str">
        <f>IF(L221="","",'Maquette CGRP indicé'!$H$34)</f>
        <v/>
      </c>
      <c r="BU221" s="49" t="str">
        <f>IF(M221="","",'Maquette CGRP indicé'!$H$35)</f>
        <v/>
      </c>
      <c r="BV221" s="49" t="str">
        <f>IF(N221="","",'Maquette CGRP indicé'!$H$36)</f>
        <v/>
      </c>
      <c r="BW221" s="49" t="str">
        <f>IF(O221="","",'Maquette CGRP indicé'!$H$37)</f>
        <v/>
      </c>
      <c r="BX221" s="49" t="str">
        <f>IF(P221="","",'Maquette CGRP indicé'!$H$38)</f>
        <v/>
      </c>
      <c r="BY221" s="49" t="str">
        <f>IF(Q221="","",'Maquette CGRP indicé'!$H$39)</f>
        <v/>
      </c>
      <c r="BZ221" s="72"/>
      <c r="CA221" s="72"/>
      <c r="CB221" s="72"/>
      <c r="CC221" s="72"/>
      <c r="CD221" s="73"/>
      <c r="CE221" s="38" t="str">
        <f>IF(C221="","",'Maquette CGRP indicé'!$I$25)</f>
        <v/>
      </c>
      <c r="CF221" s="39" t="str">
        <f>IF(D221="","",'Maquette CGRP indicé'!$I$26)</f>
        <v/>
      </c>
      <c r="CG221" s="39" t="str">
        <f>IF(E221="","",'Maquette CGRP indicé'!$I$27)</f>
        <v/>
      </c>
      <c r="CH221" s="39" t="str">
        <f>IF(F221="","",'Maquette CGRP indicé'!$I$28)</f>
        <v/>
      </c>
      <c r="CI221" s="39" t="str">
        <f>IF(G221="","",'Maquette CGRP indicé'!$I$29)</f>
        <v/>
      </c>
      <c r="CJ221" s="39" t="str">
        <f>IF(H221="","",'Maquette CGRP indicé'!$I$30)</f>
        <v/>
      </c>
      <c r="CK221" s="39" t="str">
        <f>IF(I221="","",'Maquette CGRP indicé'!$I$31)</f>
        <v/>
      </c>
      <c r="CL221" s="39" t="str">
        <f>IF(J221="","",'Maquette CGRP indicé'!$I$32)</f>
        <v/>
      </c>
      <c r="CM221" s="39" t="str">
        <f>IF(K221="","",'Maquette CGRP indicé'!$I$33)</f>
        <v/>
      </c>
      <c r="CN221" s="39" t="str">
        <f>IF(L221="","",'Maquette CGRP indicé'!$I$34)</f>
        <v/>
      </c>
      <c r="CO221" s="39" t="str">
        <f>IF(M221="","",'Maquette CGRP indicé'!$I$35)</f>
        <v/>
      </c>
      <c r="CP221" s="39" t="str">
        <f>IF(N221="","",'Maquette CGRP indicé'!$I$36)</f>
        <v/>
      </c>
      <c r="CQ221" s="39" t="str">
        <f>IF(O221="","",'Maquette CGRP indicé'!$I$37)</f>
        <v/>
      </c>
      <c r="CR221" s="39" t="str">
        <f>IF(P221="","",'Maquette CGRP indicé'!$I$38)</f>
        <v/>
      </c>
      <c r="CS221" s="39" t="str">
        <f>IF(Q221="","",'Maquette CGRP indicé'!$I$39)</f>
        <v/>
      </c>
      <c r="CT221" s="68"/>
      <c r="CU221" s="68"/>
      <c r="CV221" s="68"/>
      <c r="CW221" s="68"/>
      <c r="CX221" s="69"/>
      <c r="CY221" s="1">
        <f t="shared" si="32"/>
        <v>45510</v>
      </c>
      <c r="CZ221" s="1" t="str">
        <f t="shared" si="33"/>
        <v>22/07-18/08</v>
      </c>
      <c r="DA221" s="22" t="str">
        <f t="shared" si="34"/>
        <v/>
      </c>
      <c r="DB221" s="22" t="str">
        <f t="shared" si="35"/>
        <v/>
      </c>
      <c r="DC221" s="29" t="str">
        <f t="shared" si="36"/>
        <v/>
      </c>
      <c r="DD221" s="29" t="str">
        <f t="shared" si="37"/>
        <v/>
      </c>
      <c r="DE221" s="29" t="str">
        <f t="shared" si="38"/>
        <v/>
      </c>
    </row>
    <row r="222" spans="1:109">
      <c r="A222" s="9">
        <f t="shared" si="39"/>
        <v>45511</v>
      </c>
      <c r="B222" s="9" t="str">
        <f>IF(AND(formules!$K$29="sogarantykids",A222&gt;formules!$F$30),"",VLOOKUP(TEXT(A222,"jj/mm"),formules!B:C,2,FALSE))</f>
        <v>22/07-18/08</v>
      </c>
      <c r="C222" s="63" t="str">
        <f>IF(B222="","",IF(AND(A222&gt;'Maquette CGRP indicé'!$C$25-1,A222&lt;'Maquette CGRP indicé'!$D$25+1),"X",""))</f>
        <v/>
      </c>
      <c r="D222" s="63" t="str">
        <f>IF(B222="","",IF(AND(A222&gt;'Maquette CGRP indicé'!$C$26-1,A222&lt;'Maquette CGRP indicé'!$D$26+1),"X",""))</f>
        <v/>
      </c>
      <c r="E222" s="63" t="str">
        <f>IF(B222="","",IF(AND(A222&gt;'Maquette CGRP indicé'!$C$27-1,A222&lt;'Maquette CGRP indicé'!$D$27+1),"X",""))</f>
        <v/>
      </c>
      <c r="F222" s="63" t="str">
        <f>IF(B222="","",IF(AND(A222&gt;'Maquette CGRP indicé'!$C$28-1,A222&lt;'Maquette CGRP indicé'!$D$28+1),"X",""))</f>
        <v/>
      </c>
      <c r="G222" s="63" t="str">
        <f>IF(B222="","",IF(AND(A222&gt;'Maquette CGRP indicé'!$C$29-1,A222&lt;'Maquette CGRP indicé'!$D$29+1),"X",""))</f>
        <v/>
      </c>
      <c r="H222" s="63" t="str">
        <f>IF(B222="","",IF(AND(A222&gt;'Maquette CGRP indicé'!$C$30-1,A222&lt;'Maquette CGRP indicé'!$D$30+1),"X",""))</f>
        <v/>
      </c>
      <c r="I222" s="63" t="str">
        <f>IF(B222="","",IF(AND(A222&gt;'Maquette CGRP indicé'!$C$31-1,A222&lt;'Maquette CGRP indicé'!$D$31+1),"X",""))</f>
        <v/>
      </c>
      <c r="J222" s="63" t="str">
        <f>IF(B222="","",IF(AND(A222&gt;'Maquette CGRP indicé'!$C$32-1,A222&lt;'Maquette CGRP indicé'!$D$32+1),"X",""))</f>
        <v/>
      </c>
      <c r="K222" s="63" t="str">
        <f>IF(B222="","",IF(AND(A222&gt;'Maquette CGRP indicé'!$C$33-1,A222&lt;'Maquette CGRP indicé'!$D$33+1),"X",""))</f>
        <v/>
      </c>
      <c r="L222" s="63" t="str">
        <f>IF(B222="","",IF(AND(A222&gt;'Maquette CGRP indicé'!$C$34-1,A222&lt;'Maquette CGRP indicé'!$D$34+1),"X",""))</f>
        <v/>
      </c>
      <c r="M222" s="63" t="str">
        <f>IF(B222="","",IF(AND(A222&gt;'Maquette CGRP indicé'!$C$35-1,A222&lt;'Maquette CGRP indicé'!$D$35+1),"X",""))</f>
        <v/>
      </c>
      <c r="N222" s="63" t="str">
        <f>IF(B222="","",IF(AND(A222&gt;'Maquette CGRP indicé'!$C$36-1,A222&lt;'Maquette CGRP indicé'!$D$36+1),"X",""))</f>
        <v/>
      </c>
      <c r="O222" s="63" t="str">
        <f>IF(B222="","",IF(AND(A222&gt;'Maquette CGRP indicé'!$C$37-1,A222&lt;'Maquette CGRP indicé'!$D$37+1),"X",""))</f>
        <v/>
      </c>
      <c r="P222" s="63" t="str">
        <f>IF(B222="","",IF(AND(A222&gt;'Maquette CGRP indicé'!$C$38-1,A222&lt;'Maquette CGRP indicé'!$D$38+1),"X",""))</f>
        <v/>
      </c>
      <c r="Q222" s="63" t="str">
        <f>IF(B222="","",IF(AND(A222&gt;'Maquette CGRP indicé'!$C$39-1,A222&lt;'Maquette CGRP indicé'!$D$39+1),"X",""))</f>
        <v/>
      </c>
      <c r="W222" s="41" t="str">
        <f>IF(C222="","",'Maquette CGRP indicé'!$R$25)</f>
        <v/>
      </c>
      <c r="X222" s="42" t="str">
        <f>IF(D222="","",'Maquette CGRP indicé'!$R$26)</f>
        <v/>
      </c>
      <c r="Y222" s="42" t="str">
        <f>IF(E222="","",'Maquette CGRP indicé'!$R$27)</f>
        <v/>
      </c>
      <c r="Z222" s="42" t="str">
        <f>IF(F222="","",'Maquette CGRP indicé'!$R$28)</f>
        <v/>
      </c>
      <c r="AA222" s="42" t="str">
        <f>IF(G222="","",'Maquette CGRP indicé'!$R$29)</f>
        <v/>
      </c>
      <c r="AB222" s="42" t="str">
        <f>IF(H222="","",'Maquette CGRP indicé'!$R$30)</f>
        <v/>
      </c>
      <c r="AC222" s="42" t="str">
        <f>IF(I222="","",'Maquette CGRP indicé'!$R$31)</f>
        <v/>
      </c>
      <c r="AD222" s="42" t="str">
        <f>IF(J222="","",'Maquette CGRP indicé'!$R$32)</f>
        <v/>
      </c>
      <c r="AE222" s="42" t="str">
        <f>IF(K222="","",'Maquette CGRP indicé'!$R$33)</f>
        <v/>
      </c>
      <c r="AF222" s="42" t="str">
        <f>IF(L222="","",'Maquette CGRP indicé'!$R$34)</f>
        <v/>
      </c>
      <c r="AG222" s="42" t="str">
        <f>IF(M222="","",'Maquette CGRP indicé'!$R$35)</f>
        <v/>
      </c>
      <c r="AH222" s="42" t="str">
        <f>IF(N222="","",'Maquette CGRP indicé'!$R$36)</f>
        <v/>
      </c>
      <c r="AI222" s="42" t="str">
        <f>IF(O222="","",'Maquette CGRP indicé'!$R$37)</f>
        <v/>
      </c>
      <c r="AJ222" s="42" t="str">
        <f>IF(P222="","",'Maquette CGRP indicé'!$R$38)</f>
        <v/>
      </c>
      <c r="AK222" s="42" t="str">
        <f>IF(Q222="","",'Maquette CGRP indicé'!$R$39)</f>
        <v/>
      </c>
      <c r="AL222" s="64"/>
      <c r="AM222" s="64"/>
      <c r="AN222" s="64"/>
      <c r="AO222" s="64"/>
      <c r="AP222" s="65"/>
      <c r="AQ222" s="45" t="str">
        <f>IF(C222="","",'Maquette CGRP indicé'!$G$25)</f>
        <v/>
      </c>
      <c r="AR222" s="46" t="str">
        <f>IF(D222="","",'Maquette CGRP indicé'!$G$26)</f>
        <v/>
      </c>
      <c r="AS222" s="46" t="str">
        <f>IF(E222="","",'Maquette CGRP indicé'!$G$27)</f>
        <v/>
      </c>
      <c r="AT222" s="46" t="str">
        <f>IF(F222="","",'Maquette CGRP indicé'!$G$28)</f>
        <v/>
      </c>
      <c r="AU222" s="46" t="str">
        <f>IF(G222="","",'Maquette CGRP indicé'!$G$29)</f>
        <v/>
      </c>
      <c r="AV222" s="46" t="str">
        <f>IF(H222="","",'Maquette CGRP indicé'!$G$30)</f>
        <v/>
      </c>
      <c r="AW222" s="46" t="str">
        <f>IF(I222="","",'Maquette CGRP indicé'!$G$31)</f>
        <v/>
      </c>
      <c r="AX222" s="46" t="str">
        <f>IF(J222="","",'Maquette CGRP indicé'!$G$32)</f>
        <v/>
      </c>
      <c r="AY222" s="46" t="str">
        <f>IF(K222="","",'Maquette CGRP indicé'!$G$33)</f>
        <v/>
      </c>
      <c r="AZ222" s="46" t="str">
        <f>IF(L222="","",'Maquette CGRP indicé'!$G$34)</f>
        <v/>
      </c>
      <c r="BA222" s="46" t="str">
        <f>IF(M222="","",'Maquette CGRP indicé'!$G$35)</f>
        <v/>
      </c>
      <c r="BB222" s="46" t="str">
        <f>IF(N222="","",'Maquette CGRP indicé'!$G$36)</f>
        <v/>
      </c>
      <c r="BC222" s="46" t="str">
        <f>IF(O222="","",'Maquette CGRP indicé'!$G$37)</f>
        <v/>
      </c>
      <c r="BD222" s="46" t="str">
        <f>IF(P222="","",'Maquette CGRP indicé'!$G$38)</f>
        <v/>
      </c>
      <c r="BE222" s="46" t="str">
        <f>IF(Q222="","",'Maquette CGRP indicé'!$G$39)</f>
        <v/>
      </c>
      <c r="BF222" s="68"/>
      <c r="BG222" s="68"/>
      <c r="BH222" s="68"/>
      <c r="BI222" s="68"/>
      <c r="BJ222" s="69"/>
      <c r="BK222" s="48" t="str">
        <f>IF(C222="","",'Maquette CGRP indicé'!$H$25)</f>
        <v/>
      </c>
      <c r="BL222" s="49" t="str">
        <f>IF(D222="","",'Maquette CGRP indicé'!$H$26)</f>
        <v/>
      </c>
      <c r="BM222" s="49" t="str">
        <f>IF(E222="","",'Maquette CGRP indicé'!$H$27)</f>
        <v/>
      </c>
      <c r="BN222" s="49" t="str">
        <f>IF(F222="","",'Maquette CGRP indicé'!$H$28)</f>
        <v/>
      </c>
      <c r="BO222" s="49" t="str">
        <f>IF(G222="","",'Maquette CGRP indicé'!$H$29)</f>
        <v/>
      </c>
      <c r="BP222" s="49" t="str">
        <f>IF(H222="","",'Maquette CGRP indicé'!$H$30)</f>
        <v/>
      </c>
      <c r="BQ222" s="49" t="str">
        <f>IF(I222="","",'Maquette CGRP indicé'!$H$31)</f>
        <v/>
      </c>
      <c r="BR222" s="49" t="str">
        <f>IF(J222="","",'Maquette CGRP indicé'!$H$32)</f>
        <v/>
      </c>
      <c r="BS222" s="49" t="str">
        <f>IF(K222="","",'Maquette CGRP indicé'!$H$33)</f>
        <v/>
      </c>
      <c r="BT222" s="49" t="str">
        <f>IF(L222="","",'Maquette CGRP indicé'!$H$34)</f>
        <v/>
      </c>
      <c r="BU222" s="49" t="str">
        <f>IF(M222="","",'Maquette CGRP indicé'!$H$35)</f>
        <v/>
      </c>
      <c r="BV222" s="49" t="str">
        <f>IF(N222="","",'Maquette CGRP indicé'!$H$36)</f>
        <v/>
      </c>
      <c r="BW222" s="49" t="str">
        <f>IF(O222="","",'Maquette CGRP indicé'!$H$37)</f>
        <v/>
      </c>
      <c r="BX222" s="49" t="str">
        <f>IF(P222="","",'Maquette CGRP indicé'!$H$38)</f>
        <v/>
      </c>
      <c r="BY222" s="49" t="str">
        <f>IF(Q222="","",'Maquette CGRP indicé'!$H$39)</f>
        <v/>
      </c>
      <c r="BZ222" s="72"/>
      <c r="CA222" s="72"/>
      <c r="CB222" s="72"/>
      <c r="CC222" s="72"/>
      <c r="CD222" s="73"/>
      <c r="CE222" s="38" t="str">
        <f>IF(C222="","",'Maquette CGRP indicé'!$I$25)</f>
        <v/>
      </c>
      <c r="CF222" s="39" t="str">
        <f>IF(D222="","",'Maquette CGRP indicé'!$I$26)</f>
        <v/>
      </c>
      <c r="CG222" s="39" t="str">
        <f>IF(E222="","",'Maquette CGRP indicé'!$I$27)</f>
        <v/>
      </c>
      <c r="CH222" s="39" t="str">
        <f>IF(F222="","",'Maquette CGRP indicé'!$I$28)</f>
        <v/>
      </c>
      <c r="CI222" s="39" t="str">
        <f>IF(G222="","",'Maquette CGRP indicé'!$I$29)</f>
        <v/>
      </c>
      <c r="CJ222" s="39" t="str">
        <f>IF(H222="","",'Maquette CGRP indicé'!$I$30)</f>
        <v/>
      </c>
      <c r="CK222" s="39" t="str">
        <f>IF(I222="","",'Maquette CGRP indicé'!$I$31)</f>
        <v/>
      </c>
      <c r="CL222" s="39" t="str">
        <f>IF(J222="","",'Maquette CGRP indicé'!$I$32)</f>
        <v/>
      </c>
      <c r="CM222" s="39" t="str">
        <f>IF(K222="","",'Maquette CGRP indicé'!$I$33)</f>
        <v/>
      </c>
      <c r="CN222" s="39" t="str">
        <f>IF(L222="","",'Maquette CGRP indicé'!$I$34)</f>
        <v/>
      </c>
      <c r="CO222" s="39" t="str">
        <f>IF(M222="","",'Maquette CGRP indicé'!$I$35)</f>
        <v/>
      </c>
      <c r="CP222" s="39" t="str">
        <f>IF(N222="","",'Maquette CGRP indicé'!$I$36)</f>
        <v/>
      </c>
      <c r="CQ222" s="39" t="str">
        <f>IF(O222="","",'Maquette CGRP indicé'!$I$37)</f>
        <v/>
      </c>
      <c r="CR222" s="39" t="str">
        <f>IF(P222="","",'Maquette CGRP indicé'!$I$38)</f>
        <v/>
      </c>
      <c r="CS222" s="39" t="str">
        <f>IF(Q222="","",'Maquette CGRP indicé'!$I$39)</f>
        <v/>
      </c>
      <c r="CT222" s="68"/>
      <c r="CU222" s="68"/>
      <c r="CV222" s="68"/>
      <c r="CW222" s="68"/>
      <c r="CX222" s="69"/>
      <c r="CY222" s="1">
        <f t="shared" si="32"/>
        <v>45511</v>
      </c>
      <c r="CZ222" s="1" t="str">
        <f t="shared" si="33"/>
        <v>22/07-18/08</v>
      </c>
      <c r="DA222" s="22" t="str">
        <f t="shared" si="34"/>
        <v/>
      </c>
      <c r="DB222" s="22" t="str">
        <f t="shared" si="35"/>
        <v/>
      </c>
      <c r="DC222" s="29" t="str">
        <f t="shared" si="36"/>
        <v/>
      </c>
      <c r="DD222" s="29" t="str">
        <f t="shared" si="37"/>
        <v/>
      </c>
      <c r="DE222" s="29" t="str">
        <f t="shared" si="38"/>
        <v/>
      </c>
    </row>
    <row r="223" spans="1:109">
      <c r="A223" s="9">
        <f t="shared" si="39"/>
        <v>45512</v>
      </c>
      <c r="B223" s="9" t="str">
        <f>IF(AND(formules!$K$29="sogarantykids",A223&gt;formules!$F$30),"",VLOOKUP(TEXT(A223,"jj/mm"),formules!B:C,2,FALSE))</f>
        <v>22/07-18/08</v>
      </c>
      <c r="C223" s="63" t="str">
        <f>IF(B223="","",IF(AND(A223&gt;'Maquette CGRP indicé'!$C$25-1,A223&lt;'Maquette CGRP indicé'!$D$25+1),"X",""))</f>
        <v/>
      </c>
      <c r="D223" s="63" t="str">
        <f>IF(B223="","",IF(AND(A223&gt;'Maquette CGRP indicé'!$C$26-1,A223&lt;'Maquette CGRP indicé'!$D$26+1),"X",""))</f>
        <v/>
      </c>
      <c r="E223" s="63" t="str">
        <f>IF(B223="","",IF(AND(A223&gt;'Maquette CGRP indicé'!$C$27-1,A223&lt;'Maquette CGRP indicé'!$D$27+1),"X",""))</f>
        <v/>
      </c>
      <c r="F223" s="63" t="str">
        <f>IF(B223="","",IF(AND(A223&gt;'Maquette CGRP indicé'!$C$28-1,A223&lt;'Maquette CGRP indicé'!$D$28+1),"X",""))</f>
        <v/>
      </c>
      <c r="G223" s="63" t="str">
        <f>IF(B223="","",IF(AND(A223&gt;'Maquette CGRP indicé'!$C$29-1,A223&lt;'Maquette CGRP indicé'!$D$29+1),"X",""))</f>
        <v/>
      </c>
      <c r="H223" s="63" t="str">
        <f>IF(B223="","",IF(AND(A223&gt;'Maquette CGRP indicé'!$C$30-1,A223&lt;'Maquette CGRP indicé'!$D$30+1),"X",""))</f>
        <v/>
      </c>
      <c r="I223" s="63" t="str">
        <f>IF(B223="","",IF(AND(A223&gt;'Maquette CGRP indicé'!$C$31-1,A223&lt;'Maquette CGRP indicé'!$D$31+1),"X",""))</f>
        <v/>
      </c>
      <c r="J223" s="63" t="str">
        <f>IF(B223="","",IF(AND(A223&gt;'Maquette CGRP indicé'!$C$32-1,A223&lt;'Maquette CGRP indicé'!$D$32+1),"X",""))</f>
        <v/>
      </c>
      <c r="K223" s="63" t="str">
        <f>IF(B223="","",IF(AND(A223&gt;'Maquette CGRP indicé'!$C$33-1,A223&lt;'Maquette CGRP indicé'!$D$33+1),"X",""))</f>
        <v/>
      </c>
      <c r="L223" s="63" t="str">
        <f>IF(B223="","",IF(AND(A223&gt;'Maquette CGRP indicé'!$C$34-1,A223&lt;'Maquette CGRP indicé'!$D$34+1),"X",""))</f>
        <v/>
      </c>
      <c r="M223" s="63" t="str">
        <f>IF(B223="","",IF(AND(A223&gt;'Maquette CGRP indicé'!$C$35-1,A223&lt;'Maquette CGRP indicé'!$D$35+1),"X",""))</f>
        <v/>
      </c>
      <c r="N223" s="63" t="str">
        <f>IF(B223="","",IF(AND(A223&gt;'Maquette CGRP indicé'!$C$36-1,A223&lt;'Maquette CGRP indicé'!$D$36+1),"X",""))</f>
        <v/>
      </c>
      <c r="O223" s="63" t="str">
        <f>IF(B223="","",IF(AND(A223&gt;'Maquette CGRP indicé'!$C$37-1,A223&lt;'Maquette CGRP indicé'!$D$37+1),"X",""))</f>
        <v/>
      </c>
      <c r="P223" s="63" t="str">
        <f>IF(B223="","",IF(AND(A223&gt;'Maquette CGRP indicé'!$C$38-1,A223&lt;'Maquette CGRP indicé'!$D$38+1),"X",""))</f>
        <v/>
      </c>
      <c r="Q223" s="63" t="str">
        <f>IF(B223="","",IF(AND(A223&gt;'Maquette CGRP indicé'!$C$39-1,A223&lt;'Maquette CGRP indicé'!$D$39+1),"X",""))</f>
        <v/>
      </c>
      <c r="W223" s="41" t="str">
        <f>IF(C223="","",'Maquette CGRP indicé'!$R$25)</f>
        <v/>
      </c>
      <c r="X223" s="42" t="str">
        <f>IF(D223="","",'Maquette CGRP indicé'!$R$26)</f>
        <v/>
      </c>
      <c r="Y223" s="42" t="str">
        <f>IF(E223="","",'Maquette CGRP indicé'!$R$27)</f>
        <v/>
      </c>
      <c r="Z223" s="42" t="str">
        <f>IF(F223="","",'Maquette CGRP indicé'!$R$28)</f>
        <v/>
      </c>
      <c r="AA223" s="42" t="str">
        <f>IF(G223="","",'Maquette CGRP indicé'!$R$29)</f>
        <v/>
      </c>
      <c r="AB223" s="42" t="str">
        <f>IF(H223="","",'Maquette CGRP indicé'!$R$30)</f>
        <v/>
      </c>
      <c r="AC223" s="42" t="str">
        <f>IF(I223="","",'Maquette CGRP indicé'!$R$31)</f>
        <v/>
      </c>
      <c r="AD223" s="42" t="str">
        <f>IF(J223="","",'Maquette CGRP indicé'!$R$32)</f>
        <v/>
      </c>
      <c r="AE223" s="42" t="str">
        <f>IF(K223="","",'Maquette CGRP indicé'!$R$33)</f>
        <v/>
      </c>
      <c r="AF223" s="42" t="str">
        <f>IF(L223="","",'Maquette CGRP indicé'!$R$34)</f>
        <v/>
      </c>
      <c r="AG223" s="42" t="str">
        <f>IF(M223="","",'Maquette CGRP indicé'!$R$35)</f>
        <v/>
      </c>
      <c r="AH223" s="42" t="str">
        <f>IF(N223="","",'Maquette CGRP indicé'!$R$36)</f>
        <v/>
      </c>
      <c r="AI223" s="42" t="str">
        <f>IF(O223="","",'Maquette CGRP indicé'!$R$37)</f>
        <v/>
      </c>
      <c r="AJ223" s="42" t="str">
        <f>IF(P223="","",'Maquette CGRP indicé'!$R$38)</f>
        <v/>
      </c>
      <c r="AK223" s="42" t="str">
        <f>IF(Q223="","",'Maquette CGRP indicé'!$R$39)</f>
        <v/>
      </c>
      <c r="AL223" s="64"/>
      <c r="AM223" s="64"/>
      <c r="AN223" s="64"/>
      <c r="AO223" s="64"/>
      <c r="AP223" s="65"/>
      <c r="AQ223" s="45" t="str">
        <f>IF(C223="","",'Maquette CGRP indicé'!$G$25)</f>
        <v/>
      </c>
      <c r="AR223" s="46" t="str">
        <f>IF(D223="","",'Maquette CGRP indicé'!$G$26)</f>
        <v/>
      </c>
      <c r="AS223" s="46" t="str">
        <f>IF(E223="","",'Maquette CGRP indicé'!$G$27)</f>
        <v/>
      </c>
      <c r="AT223" s="46" t="str">
        <f>IF(F223="","",'Maquette CGRP indicé'!$G$28)</f>
        <v/>
      </c>
      <c r="AU223" s="46" t="str">
        <f>IF(G223="","",'Maquette CGRP indicé'!$G$29)</f>
        <v/>
      </c>
      <c r="AV223" s="46" t="str">
        <f>IF(H223="","",'Maquette CGRP indicé'!$G$30)</f>
        <v/>
      </c>
      <c r="AW223" s="46" t="str">
        <f>IF(I223="","",'Maquette CGRP indicé'!$G$31)</f>
        <v/>
      </c>
      <c r="AX223" s="46" t="str">
        <f>IF(J223="","",'Maquette CGRP indicé'!$G$32)</f>
        <v/>
      </c>
      <c r="AY223" s="46" t="str">
        <f>IF(K223="","",'Maquette CGRP indicé'!$G$33)</f>
        <v/>
      </c>
      <c r="AZ223" s="46" t="str">
        <f>IF(L223="","",'Maquette CGRP indicé'!$G$34)</f>
        <v/>
      </c>
      <c r="BA223" s="46" t="str">
        <f>IF(M223="","",'Maquette CGRP indicé'!$G$35)</f>
        <v/>
      </c>
      <c r="BB223" s="46" t="str">
        <f>IF(N223="","",'Maquette CGRP indicé'!$G$36)</f>
        <v/>
      </c>
      <c r="BC223" s="46" t="str">
        <f>IF(O223="","",'Maquette CGRP indicé'!$G$37)</f>
        <v/>
      </c>
      <c r="BD223" s="46" t="str">
        <f>IF(P223="","",'Maquette CGRP indicé'!$G$38)</f>
        <v/>
      </c>
      <c r="BE223" s="46" t="str">
        <f>IF(Q223="","",'Maquette CGRP indicé'!$G$39)</f>
        <v/>
      </c>
      <c r="BF223" s="68"/>
      <c r="BG223" s="68"/>
      <c r="BH223" s="68"/>
      <c r="BI223" s="68"/>
      <c r="BJ223" s="69"/>
      <c r="BK223" s="48" t="str">
        <f>IF(C223="","",'Maquette CGRP indicé'!$H$25)</f>
        <v/>
      </c>
      <c r="BL223" s="49" t="str">
        <f>IF(D223="","",'Maquette CGRP indicé'!$H$26)</f>
        <v/>
      </c>
      <c r="BM223" s="49" t="str">
        <f>IF(E223="","",'Maquette CGRP indicé'!$H$27)</f>
        <v/>
      </c>
      <c r="BN223" s="49" t="str">
        <f>IF(F223="","",'Maquette CGRP indicé'!$H$28)</f>
        <v/>
      </c>
      <c r="BO223" s="49" t="str">
        <f>IF(G223="","",'Maquette CGRP indicé'!$H$29)</f>
        <v/>
      </c>
      <c r="BP223" s="49" t="str">
        <f>IF(H223="","",'Maquette CGRP indicé'!$H$30)</f>
        <v/>
      </c>
      <c r="BQ223" s="49" t="str">
        <f>IF(I223="","",'Maquette CGRP indicé'!$H$31)</f>
        <v/>
      </c>
      <c r="BR223" s="49" t="str">
        <f>IF(J223="","",'Maquette CGRP indicé'!$H$32)</f>
        <v/>
      </c>
      <c r="BS223" s="49" t="str">
        <f>IF(K223="","",'Maquette CGRP indicé'!$H$33)</f>
        <v/>
      </c>
      <c r="BT223" s="49" t="str">
        <f>IF(L223="","",'Maquette CGRP indicé'!$H$34)</f>
        <v/>
      </c>
      <c r="BU223" s="49" t="str">
        <f>IF(M223="","",'Maquette CGRP indicé'!$H$35)</f>
        <v/>
      </c>
      <c r="BV223" s="49" t="str">
        <f>IF(N223="","",'Maquette CGRP indicé'!$H$36)</f>
        <v/>
      </c>
      <c r="BW223" s="49" t="str">
        <f>IF(O223="","",'Maquette CGRP indicé'!$H$37)</f>
        <v/>
      </c>
      <c r="BX223" s="49" t="str">
        <f>IF(P223="","",'Maquette CGRP indicé'!$H$38)</f>
        <v/>
      </c>
      <c r="BY223" s="49" t="str">
        <f>IF(Q223="","",'Maquette CGRP indicé'!$H$39)</f>
        <v/>
      </c>
      <c r="BZ223" s="72"/>
      <c r="CA223" s="72"/>
      <c r="CB223" s="72"/>
      <c r="CC223" s="72"/>
      <c r="CD223" s="73"/>
      <c r="CE223" s="38" t="str">
        <f>IF(C223="","",'Maquette CGRP indicé'!$I$25)</f>
        <v/>
      </c>
      <c r="CF223" s="39" t="str">
        <f>IF(D223="","",'Maquette CGRP indicé'!$I$26)</f>
        <v/>
      </c>
      <c r="CG223" s="39" t="str">
        <f>IF(E223="","",'Maquette CGRP indicé'!$I$27)</f>
        <v/>
      </c>
      <c r="CH223" s="39" t="str">
        <f>IF(F223="","",'Maquette CGRP indicé'!$I$28)</f>
        <v/>
      </c>
      <c r="CI223" s="39" t="str">
        <f>IF(G223="","",'Maquette CGRP indicé'!$I$29)</f>
        <v/>
      </c>
      <c r="CJ223" s="39" t="str">
        <f>IF(H223="","",'Maquette CGRP indicé'!$I$30)</f>
        <v/>
      </c>
      <c r="CK223" s="39" t="str">
        <f>IF(I223="","",'Maquette CGRP indicé'!$I$31)</f>
        <v/>
      </c>
      <c r="CL223" s="39" t="str">
        <f>IF(J223="","",'Maquette CGRP indicé'!$I$32)</f>
        <v/>
      </c>
      <c r="CM223" s="39" t="str">
        <f>IF(K223="","",'Maquette CGRP indicé'!$I$33)</f>
        <v/>
      </c>
      <c r="CN223" s="39" t="str">
        <f>IF(L223="","",'Maquette CGRP indicé'!$I$34)</f>
        <v/>
      </c>
      <c r="CO223" s="39" t="str">
        <f>IF(M223="","",'Maquette CGRP indicé'!$I$35)</f>
        <v/>
      </c>
      <c r="CP223" s="39" t="str">
        <f>IF(N223="","",'Maquette CGRP indicé'!$I$36)</f>
        <v/>
      </c>
      <c r="CQ223" s="39" t="str">
        <f>IF(O223="","",'Maquette CGRP indicé'!$I$37)</f>
        <v/>
      </c>
      <c r="CR223" s="39" t="str">
        <f>IF(P223="","",'Maquette CGRP indicé'!$I$38)</f>
        <v/>
      </c>
      <c r="CS223" s="39" t="str">
        <f>IF(Q223="","",'Maquette CGRP indicé'!$I$39)</f>
        <v/>
      </c>
      <c r="CT223" s="68"/>
      <c r="CU223" s="68"/>
      <c r="CV223" s="68"/>
      <c r="CW223" s="68"/>
      <c r="CX223" s="69"/>
      <c r="CY223" s="1">
        <f t="shared" si="32"/>
        <v>45512</v>
      </c>
      <c r="CZ223" s="1" t="str">
        <f t="shared" si="33"/>
        <v>22/07-18/08</v>
      </c>
      <c r="DA223" s="22" t="str">
        <f t="shared" si="34"/>
        <v/>
      </c>
      <c r="DB223" s="22" t="str">
        <f t="shared" si="35"/>
        <v/>
      </c>
      <c r="DC223" s="29" t="str">
        <f t="shared" si="36"/>
        <v/>
      </c>
      <c r="DD223" s="29" t="str">
        <f t="shared" si="37"/>
        <v/>
      </c>
      <c r="DE223" s="29" t="str">
        <f t="shared" si="38"/>
        <v/>
      </c>
    </row>
    <row r="224" spans="1:109">
      <c r="A224" s="9">
        <f t="shared" si="39"/>
        <v>45513</v>
      </c>
      <c r="B224" s="9" t="str">
        <f>IF(AND(formules!$K$29="sogarantykids",A224&gt;formules!$F$30),"",VLOOKUP(TEXT(A224,"jj/mm"),formules!B:C,2,FALSE))</f>
        <v>22/07-18/08</v>
      </c>
      <c r="C224" s="63" t="str">
        <f>IF(B224="","",IF(AND(A224&gt;'Maquette CGRP indicé'!$C$25-1,A224&lt;'Maquette CGRP indicé'!$D$25+1),"X",""))</f>
        <v/>
      </c>
      <c r="D224" s="63" t="str">
        <f>IF(B224="","",IF(AND(A224&gt;'Maquette CGRP indicé'!$C$26-1,A224&lt;'Maquette CGRP indicé'!$D$26+1),"X",""))</f>
        <v/>
      </c>
      <c r="E224" s="63" t="str">
        <f>IF(B224="","",IF(AND(A224&gt;'Maquette CGRP indicé'!$C$27-1,A224&lt;'Maquette CGRP indicé'!$D$27+1),"X",""))</f>
        <v/>
      </c>
      <c r="F224" s="63" t="str">
        <f>IF(B224="","",IF(AND(A224&gt;'Maquette CGRP indicé'!$C$28-1,A224&lt;'Maquette CGRP indicé'!$D$28+1),"X",""))</f>
        <v/>
      </c>
      <c r="G224" s="63" t="str">
        <f>IF(B224="","",IF(AND(A224&gt;'Maquette CGRP indicé'!$C$29-1,A224&lt;'Maquette CGRP indicé'!$D$29+1),"X",""))</f>
        <v/>
      </c>
      <c r="H224" s="63" t="str">
        <f>IF(B224="","",IF(AND(A224&gt;'Maquette CGRP indicé'!$C$30-1,A224&lt;'Maquette CGRP indicé'!$D$30+1),"X",""))</f>
        <v/>
      </c>
      <c r="I224" s="63" t="str">
        <f>IF(B224="","",IF(AND(A224&gt;'Maquette CGRP indicé'!$C$31-1,A224&lt;'Maquette CGRP indicé'!$D$31+1),"X",""))</f>
        <v/>
      </c>
      <c r="J224" s="63" t="str">
        <f>IF(B224="","",IF(AND(A224&gt;'Maquette CGRP indicé'!$C$32-1,A224&lt;'Maquette CGRP indicé'!$D$32+1),"X",""))</f>
        <v/>
      </c>
      <c r="K224" s="63" t="str">
        <f>IF(B224="","",IF(AND(A224&gt;'Maquette CGRP indicé'!$C$33-1,A224&lt;'Maquette CGRP indicé'!$D$33+1),"X",""))</f>
        <v/>
      </c>
      <c r="L224" s="63" t="str">
        <f>IF(B224="","",IF(AND(A224&gt;'Maquette CGRP indicé'!$C$34-1,A224&lt;'Maquette CGRP indicé'!$D$34+1),"X",""))</f>
        <v/>
      </c>
      <c r="M224" s="63" t="str">
        <f>IF(B224="","",IF(AND(A224&gt;'Maquette CGRP indicé'!$C$35-1,A224&lt;'Maquette CGRP indicé'!$D$35+1),"X",""))</f>
        <v/>
      </c>
      <c r="N224" s="63" t="str">
        <f>IF(B224="","",IF(AND(A224&gt;'Maquette CGRP indicé'!$C$36-1,A224&lt;'Maquette CGRP indicé'!$D$36+1),"X",""))</f>
        <v/>
      </c>
      <c r="O224" s="63" t="str">
        <f>IF(B224="","",IF(AND(A224&gt;'Maquette CGRP indicé'!$C$37-1,A224&lt;'Maquette CGRP indicé'!$D$37+1),"X",""))</f>
        <v/>
      </c>
      <c r="P224" s="63" t="str">
        <f>IF(B224="","",IF(AND(A224&gt;'Maquette CGRP indicé'!$C$38-1,A224&lt;'Maquette CGRP indicé'!$D$38+1),"X",""))</f>
        <v/>
      </c>
      <c r="Q224" s="63" t="str">
        <f>IF(B224="","",IF(AND(A224&gt;'Maquette CGRP indicé'!$C$39-1,A224&lt;'Maquette CGRP indicé'!$D$39+1),"X",""))</f>
        <v/>
      </c>
      <c r="W224" s="41" t="str">
        <f>IF(C224="","",'Maquette CGRP indicé'!$R$25)</f>
        <v/>
      </c>
      <c r="X224" s="42" t="str">
        <f>IF(D224="","",'Maquette CGRP indicé'!$R$26)</f>
        <v/>
      </c>
      <c r="Y224" s="42" t="str">
        <f>IF(E224="","",'Maquette CGRP indicé'!$R$27)</f>
        <v/>
      </c>
      <c r="Z224" s="42" t="str">
        <f>IF(F224="","",'Maquette CGRP indicé'!$R$28)</f>
        <v/>
      </c>
      <c r="AA224" s="42" t="str">
        <f>IF(G224="","",'Maquette CGRP indicé'!$R$29)</f>
        <v/>
      </c>
      <c r="AB224" s="42" t="str">
        <f>IF(H224="","",'Maquette CGRP indicé'!$R$30)</f>
        <v/>
      </c>
      <c r="AC224" s="42" t="str">
        <f>IF(I224="","",'Maquette CGRP indicé'!$R$31)</f>
        <v/>
      </c>
      <c r="AD224" s="42" t="str">
        <f>IF(J224="","",'Maquette CGRP indicé'!$R$32)</f>
        <v/>
      </c>
      <c r="AE224" s="42" t="str">
        <f>IF(K224="","",'Maquette CGRP indicé'!$R$33)</f>
        <v/>
      </c>
      <c r="AF224" s="42" t="str">
        <f>IF(L224="","",'Maquette CGRP indicé'!$R$34)</f>
        <v/>
      </c>
      <c r="AG224" s="42" t="str">
        <f>IF(M224="","",'Maquette CGRP indicé'!$R$35)</f>
        <v/>
      </c>
      <c r="AH224" s="42" t="str">
        <f>IF(N224="","",'Maquette CGRP indicé'!$R$36)</f>
        <v/>
      </c>
      <c r="AI224" s="42" t="str">
        <f>IF(O224="","",'Maquette CGRP indicé'!$R$37)</f>
        <v/>
      </c>
      <c r="AJ224" s="42" t="str">
        <f>IF(P224="","",'Maquette CGRP indicé'!$R$38)</f>
        <v/>
      </c>
      <c r="AK224" s="42" t="str">
        <f>IF(Q224="","",'Maquette CGRP indicé'!$R$39)</f>
        <v/>
      </c>
      <c r="AL224" s="64"/>
      <c r="AM224" s="64"/>
      <c r="AN224" s="64"/>
      <c r="AO224" s="64"/>
      <c r="AP224" s="65"/>
      <c r="AQ224" s="45" t="str">
        <f>IF(C224="","",'Maquette CGRP indicé'!$G$25)</f>
        <v/>
      </c>
      <c r="AR224" s="46" t="str">
        <f>IF(D224="","",'Maquette CGRP indicé'!$G$26)</f>
        <v/>
      </c>
      <c r="AS224" s="46" t="str">
        <f>IF(E224="","",'Maquette CGRP indicé'!$G$27)</f>
        <v/>
      </c>
      <c r="AT224" s="46" t="str">
        <f>IF(F224="","",'Maquette CGRP indicé'!$G$28)</f>
        <v/>
      </c>
      <c r="AU224" s="46" t="str">
        <f>IF(G224="","",'Maquette CGRP indicé'!$G$29)</f>
        <v/>
      </c>
      <c r="AV224" s="46" t="str">
        <f>IF(H224="","",'Maquette CGRP indicé'!$G$30)</f>
        <v/>
      </c>
      <c r="AW224" s="46" t="str">
        <f>IF(I224="","",'Maquette CGRP indicé'!$G$31)</f>
        <v/>
      </c>
      <c r="AX224" s="46" t="str">
        <f>IF(J224="","",'Maquette CGRP indicé'!$G$32)</f>
        <v/>
      </c>
      <c r="AY224" s="46" t="str">
        <f>IF(K224="","",'Maquette CGRP indicé'!$G$33)</f>
        <v/>
      </c>
      <c r="AZ224" s="46" t="str">
        <f>IF(L224="","",'Maquette CGRP indicé'!$G$34)</f>
        <v/>
      </c>
      <c r="BA224" s="46" t="str">
        <f>IF(M224="","",'Maquette CGRP indicé'!$G$35)</f>
        <v/>
      </c>
      <c r="BB224" s="46" t="str">
        <f>IF(N224="","",'Maquette CGRP indicé'!$G$36)</f>
        <v/>
      </c>
      <c r="BC224" s="46" t="str">
        <f>IF(O224="","",'Maquette CGRP indicé'!$G$37)</f>
        <v/>
      </c>
      <c r="BD224" s="46" t="str">
        <f>IF(P224="","",'Maquette CGRP indicé'!$G$38)</f>
        <v/>
      </c>
      <c r="BE224" s="46" t="str">
        <f>IF(Q224="","",'Maquette CGRP indicé'!$G$39)</f>
        <v/>
      </c>
      <c r="BF224" s="68"/>
      <c r="BG224" s="68"/>
      <c r="BH224" s="68"/>
      <c r="BI224" s="68"/>
      <c r="BJ224" s="69"/>
      <c r="BK224" s="48" t="str">
        <f>IF(C224="","",'Maquette CGRP indicé'!$H$25)</f>
        <v/>
      </c>
      <c r="BL224" s="49" t="str">
        <f>IF(D224="","",'Maquette CGRP indicé'!$H$26)</f>
        <v/>
      </c>
      <c r="BM224" s="49" t="str">
        <f>IF(E224="","",'Maquette CGRP indicé'!$H$27)</f>
        <v/>
      </c>
      <c r="BN224" s="49" t="str">
        <f>IF(F224="","",'Maquette CGRP indicé'!$H$28)</f>
        <v/>
      </c>
      <c r="BO224" s="49" t="str">
        <f>IF(G224="","",'Maquette CGRP indicé'!$H$29)</f>
        <v/>
      </c>
      <c r="BP224" s="49" t="str">
        <f>IF(H224="","",'Maquette CGRP indicé'!$H$30)</f>
        <v/>
      </c>
      <c r="BQ224" s="49" t="str">
        <f>IF(I224="","",'Maquette CGRP indicé'!$H$31)</f>
        <v/>
      </c>
      <c r="BR224" s="49" t="str">
        <f>IF(J224="","",'Maquette CGRP indicé'!$H$32)</f>
        <v/>
      </c>
      <c r="BS224" s="49" t="str">
        <f>IF(K224="","",'Maquette CGRP indicé'!$H$33)</f>
        <v/>
      </c>
      <c r="BT224" s="49" t="str">
        <f>IF(L224="","",'Maquette CGRP indicé'!$H$34)</f>
        <v/>
      </c>
      <c r="BU224" s="49" t="str">
        <f>IF(M224="","",'Maquette CGRP indicé'!$H$35)</f>
        <v/>
      </c>
      <c r="BV224" s="49" t="str">
        <f>IF(N224="","",'Maquette CGRP indicé'!$H$36)</f>
        <v/>
      </c>
      <c r="BW224" s="49" t="str">
        <f>IF(O224="","",'Maquette CGRP indicé'!$H$37)</f>
        <v/>
      </c>
      <c r="BX224" s="49" t="str">
        <f>IF(P224="","",'Maquette CGRP indicé'!$H$38)</f>
        <v/>
      </c>
      <c r="BY224" s="49" t="str">
        <f>IF(Q224="","",'Maquette CGRP indicé'!$H$39)</f>
        <v/>
      </c>
      <c r="BZ224" s="72"/>
      <c r="CA224" s="72"/>
      <c r="CB224" s="72"/>
      <c r="CC224" s="72"/>
      <c r="CD224" s="73"/>
      <c r="CE224" s="38" t="str">
        <f>IF(C224="","",'Maquette CGRP indicé'!$I$25)</f>
        <v/>
      </c>
      <c r="CF224" s="39" t="str">
        <f>IF(D224="","",'Maquette CGRP indicé'!$I$26)</f>
        <v/>
      </c>
      <c r="CG224" s="39" t="str">
        <f>IF(E224="","",'Maquette CGRP indicé'!$I$27)</f>
        <v/>
      </c>
      <c r="CH224" s="39" t="str">
        <f>IF(F224="","",'Maquette CGRP indicé'!$I$28)</f>
        <v/>
      </c>
      <c r="CI224" s="39" t="str">
        <f>IF(G224="","",'Maquette CGRP indicé'!$I$29)</f>
        <v/>
      </c>
      <c r="CJ224" s="39" t="str">
        <f>IF(H224="","",'Maquette CGRP indicé'!$I$30)</f>
        <v/>
      </c>
      <c r="CK224" s="39" t="str">
        <f>IF(I224="","",'Maquette CGRP indicé'!$I$31)</f>
        <v/>
      </c>
      <c r="CL224" s="39" t="str">
        <f>IF(J224="","",'Maquette CGRP indicé'!$I$32)</f>
        <v/>
      </c>
      <c r="CM224" s="39" t="str">
        <f>IF(K224="","",'Maquette CGRP indicé'!$I$33)</f>
        <v/>
      </c>
      <c r="CN224" s="39" t="str">
        <f>IF(L224="","",'Maquette CGRP indicé'!$I$34)</f>
        <v/>
      </c>
      <c r="CO224" s="39" t="str">
        <f>IF(M224="","",'Maquette CGRP indicé'!$I$35)</f>
        <v/>
      </c>
      <c r="CP224" s="39" t="str">
        <f>IF(N224="","",'Maquette CGRP indicé'!$I$36)</f>
        <v/>
      </c>
      <c r="CQ224" s="39" t="str">
        <f>IF(O224="","",'Maquette CGRP indicé'!$I$37)</f>
        <v/>
      </c>
      <c r="CR224" s="39" t="str">
        <f>IF(P224="","",'Maquette CGRP indicé'!$I$38)</f>
        <v/>
      </c>
      <c r="CS224" s="39" t="str">
        <f>IF(Q224="","",'Maquette CGRP indicé'!$I$39)</f>
        <v/>
      </c>
      <c r="CT224" s="68"/>
      <c r="CU224" s="68"/>
      <c r="CV224" s="68"/>
      <c r="CW224" s="68"/>
      <c r="CX224" s="69"/>
      <c r="CY224" s="1">
        <f t="shared" si="32"/>
        <v>45513</v>
      </c>
      <c r="CZ224" s="1" t="str">
        <f t="shared" si="33"/>
        <v>22/07-18/08</v>
      </c>
      <c r="DA224" s="22" t="str">
        <f t="shared" si="34"/>
        <v/>
      </c>
      <c r="DB224" s="22" t="str">
        <f t="shared" si="35"/>
        <v/>
      </c>
      <c r="DC224" s="29" t="str">
        <f t="shared" si="36"/>
        <v/>
      </c>
      <c r="DD224" s="29" t="str">
        <f t="shared" si="37"/>
        <v/>
      </c>
      <c r="DE224" s="29" t="str">
        <f t="shared" si="38"/>
        <v/>
      </c>
    </row>
    <row r="225" spans="1:109">
      <c r="A225" s="9">
        <f t="shared" si="39"/>
        <v>45514</v>
      </c>
      <c r="B225" s="9" t="str">
        <f>IF(AND(formules!$K$29="sogarantykids",A225&gt;formules!$F$30),"",VLOOKUP(TEXT(A225,"jj/mm"),formules!B:C,2,FALSE))</f>
        <v>22/07-18/08</v>
      </c>
      <c r="C225" s="63" t="str">
        <f>IF(B225="","",IF(AND(A225&gt;'Maquette CGRP indicé'!$C$25-1,A225&lt;'Maquette CGRP indicé'!$D$25+1),"X",""))</f>
        <v/>
      </c>
      <c r="D225" s="63" t="str">
        <f>IF(B225="","",IF(AND(A225&gt;'Maquette CGRP indicé'!$C$26-1,A225&lt;'Maquette CGRP indicé'!$D$26+1),"X",""))</f>
        <v/>
      </c>
      <c r="E225" s="63" t="str">
        <f>IF(B225="","",IF(AND(A225&gt;'Maquette CGRP indicé'!$C$27-1,A225&lt;'Maquette CGRP indicé'!$D$27+1),"X",""))</f>
        <v/>
      </c>
      <c r="F225" s="63" t="str">
        <f>IF(B225="","",IF(AND(A225&gt;'Maquette CGRP indicé'!$C$28-1,A225&lt;'Maquette CGRP indicé'!$D$28+1),"X",""))</f>
        <v/>
      </c>
      <c r="G225" s="63" t="str">
        <f>IF(B225="","",IF(AND(A225&gt;'Maquette CGRP indicé'!$C$29-1,A225&lt;'Maquette CGRP indicé'!$D$29+1),"X",""))</f>
        <v/>
      </c>
      <c r="H225" s="63" t="str">
        <f>IF(B225="","",IF(AND(A225&gt;'Maquette CGRP indicé'!$C$30-1,A225&lt;'Maquette CGRP indicé'!$D$30+1),"X",""))</f>
        <v/>
      </c>
      <c r="I225" s="63" t="str">
        <f>IF(B225="","",IF(AND(A225&gt;'Maquette CGRP indicé'!$C$31-1,A225&lt;'Maquette CGRP indicé'!$D$31+1),"X",""))</f>
        <v/>
      </c>
      <c r="J225" s="63" t="str">
        <f>IF(B225="","",IF(AND(A225&gt;'Maquette CGRP indicé'!$C$32-1,A225&lt;'Maquette CGRP indicé'!$D$32+1),"X",""))</f>
        <v/>
      </c>
      <c r="K225" s="63" t="str">
        <f>IF(B225="","",IF(AND(A225&gt;'Maquette CGRP indicé'!$C$33-1,A225&lt;'Maquette CGRP indicé'!$D$33+1),"X",""))</f>
        <v/>
      </c>
      <c r="L225" s="63" t="str">
        <f>IF(B225="","",IF(AND(A225&gt;'Maquette CGRP indicé'!$C$34-1,A225&lt;'Maquette CGRP indicé'!$D$34+1),"X",""))</f>
        <v/>
      </c>
      <c r="M225" s="63" t="str">
        <f>IF(B225="","",IF(AND(A225&gt;'Maquette CGRP indicé'!$C$35-1,A225&lt;'Maquette CGRP indicé'!$D$35+1),"X",""))</f>
        <v/>
      </c>
      <c r="N225" s="63" t="str">
        <f>IF(B225="","",IF(AND(A225&gt;'Maquette CGRP indicé'!$C$36-1,A225&lt;'Maquette CGRP indicé'!$D$36+1),"X",""))</f>
        <v/>
      </c>
      <c r="O225" s="63" t="str">
        <f>IF(B225="","",IF(AND(A225&gt;'Maquette CGRP indicé'!$C$37-1,A225&lt;'Maquette CGRP indicé'!$D$37+1),"X",""))</f>
        <v/>
      </c>
      <c r="P225" s="63" t="str">
        <f>IF(B225="","",IF(AND(A225&gt;'Maquette CGRP indicé'!$C$38-1,A225&lt;'Maquette CGRP indicé'!$D$38+1),"X",""))</f>
        <v/>
      </c>
      <c r="Q225" s="63" t="str">
        <f>IF(B225="","",IF(AND(A225&gt;'Maquette CGRP indicé'!$C$39-1,A225&lt;'Maquette CGRP indicé'!$D$39+1),"X",""))</f>
        <v/>
      </c>
      <c r="W225" s="41" t="str">
        <f>IF(C225="","",'Maquette CGRP indicé'!$R$25)</f>
        <v/>
      </c>
      <c r="X225" s="42" t="str">
        <f>IF(D225="","",'Maquette CGRP indicé'!$R$26)</f>
        <v/>
      </c>
      <c r="Y225" s="42" t="str">
        <f>IF(E225="","",'Maquette CGRP indicé'!$R$27)</f>
        <v/>
      </c>
      <c r="Z225" s="42" t="str">
        <f>IF(F225="","",'Maquette CGRP indicé'!$R$28)</f>
        <v/>
      </c>
      <c r="AA225" s="42" t="str">
        <f>IF(G225="","",'Maquette CGRP indicé'!$R$29)</f>
        <v/>
      </c>
      <c r="AB225" s="42" t="str">
        <f>IF(H225="","",'Maquette CGRP indicé'!$R$30)</f>
        <v/>
      </c>
      <c r="AC225" s="42" t="str">
        <f>IF(I225="","",'Maquette CGRP indicé'!$R$31)</f>
        <v/>
      </c>
      <c r="AD225" s="42" t="str">
        <f>IF(J225="","",'Maquette CGRP indicé'!$R$32)</f>
        <v/>
      </c>
      <c r="AE225" s="42" t="str">
        <f>IF(K225="","",'Maquette CGRP indicé'!$R$33)</f>
        <v/>
      </c>
      <c r="AF225" s="42" t="str">
        <f>IF(L225="","",'Maquette CGRP indicé'!$R$34)</f>
        <v/>
      </c>
      <c r="AG225" s="42" t="str">
        <f>IF(M225="","",'Maquette CGRP indicé'!$R$35)</f>
        <v/>
      </c>
      <c r="AH225" s="42" t="str">
        <f>IF(N225="","",'Maquette CGRP indicé'!$R$36)</f>
        <v/>
      </c>
      <c r="AI225" s="42" t="str">
        <f>IF(O225="","",'Maquette CGRP indicé'!$R$37)</f>
        <v/>
      </c>
      <c r="AJ225" s="42" t="str">
        <f>IF(P225="","",'Maquette CGRP indicé'!$R$38)</f>
        <v/>
      </c>
      <c r="AK225" s="42" t="str">
        <f>IF(Q225="","",'Maquette CGRP indicé'!$R$39)</f>
        <v/>
      </c>
      <c r="AL225" s="64"/>
      <c r="AM225" s="64"/>
      <c r="AN225" s="64"/>
      <c r="AO225" s="64"/>
      <c r="AP225" s="65"/>
      <c r="AQ225" s="45" t="str">
        <f>IF(C225="","",'Maquette CGRP indicé'!$G$25)</f>
        <v/>
      </c>
      <c r="AR225" s="46" t="str">
        <f>IF(D225="","",'Maquette CGRP indicé'!$G$26)</f>
        <v/>
      </c>
      <c r="AS225" s="46" t="str">
        <f>IF(E225="","",'Maquette CGRP indicé'!$G$27)</f>
        <v/>
      </c>
      <c r="AT225" s="46" t="str">
        <f>IF(F225="","",'Maquette CGRP indicé'!$G$28)</f>
        <v/>
      </c>
      <c r="AU225" s="46" t="str">
        <f>IF(G225="","",'Maquette CGRP indicé'!$G$29)</f>
        <v/>
      </c>
      <c r="AV225" s="46" t="str">
        <f>IF(H225="","",'Maquette CGRP indicé'!$G$30)</f>
        <v/>
      </c>
      <c r="AW225" s="46" t="str">
        <f>IF(I225="","",'Maquette CGRP indicé'!$G$31)</f>
        <v/>
      </c>
      <c r="AX225" s="46" t="str">
        <f>IF(J225="","",'Maquette CGRP indicé'!$G$32)</f>
        <v/>
      </c>
      <c r="AY225" s="46" t="str">
        <f>IF(K225="","",'Maquette CGRP indicé'!$G$33)</f>
        <v/>
      </c>
      <c r="AZ225" s="46" t="str">
        <f>IF(L225="","",'Maquette CGRP indicé'!$G$34)</f>
        <v/>
      </c>
      <c r="BA225" s="46" t="str">
        <f>IF(M225="","",'Maquette CGRP indicé'!$G$35)</f>
        <v/>
      </c>
      <c r="BB225" s="46" t="str">
        <f>IF(N225="","",'Maquette CGRP indicé'!$G$36)</f>
        <v/>
      </c>
      <c r="BC225" s="46" t="str">
        <f>IF(O225="","",'Maquette CGRP indicé'!$G$37)</f>
        <v/>
      </c>
      <c r="BD225" s="46" t="str">
        <f>IF(P225="","",'Maquette CGRP indicé'!$G$38)</f>
        <v/>
      </c>
      <c r="BE225" s="46" t="str">
        <f>IF(Q225="","",'Maquette CGRP indicé'!$G$39)</f>
        <v/>
      </c>
      <c r="BF225" s="68"/>
      <c r="BG225" s="68"/>
      <c r="BH225" s="68"/>
      <c r="BI225" s="68"/>
      <c r="BJ225" s="69"/>
      <c r="BK225" s="48" t="str">
        <f>IF(C225="","",'Maquette CGRP indicé'!$H$25)</f>
        <v/>
      </c>
      <c r="BL225" s="49" t="str">
        <f>IF(D225="","",'Maquette CGRP indicé'!$H$26)</f>
        <v/>
      </c>
      <c r="BM225" s="49" t="str">
        <f>IF(E225="","",'Maquette CGRP indicé'!$H$27)</f>
        <v/>
      </c>
      <c r="BN225" s="49" t="str">
        <f>IF(F225="","",'Maquette CGRP indicé'!$H$28)</f>
        <v/>
      </c>
      <c r="BO225" s="49" t="str">
        <f>IF(G225="","",'Maquette CGRP indicé'!$H$29)</f>
        <v/>
      </c>
      <c r="BP225" s="49" t="str">
        <f>IF(H225="","",'Maquette CGRP indicé'!$H$30)</f>
        <v/>
      </c>
      <c r="BQ225" s="49" t="str">
        <f>IF(I225="","",'Maquette CGRP indicé'!$H$31)</f>
        <v/>
      </c>
      <c r="BR225" s="49" t="str">
        <f>IF(J225="","",'Maquette CGRP indicé'!$H$32)</f>
        <v/>
      </c>
      <c r="BS225" s="49" t="str">
        <f>IF(K225="","",'Maquette CGRP indicé'!$H$33)</f>
        <v/>
      </c>
      <c r="BT225" s="49" t="str">
        <f>IF(L225="","",'Maquette CGRP indicé'!$H$34)</f>
        <v/>
      </c>
      <c r="BU225" s="49" t="str">
        <f>IF(M225="","",'Maquette CGRP indicé'!$H$35)</f>
        <v/>
      </c>
      <c r="BV225" s="49" t="str">
        <f>IF(N225="","",'Maquette CGRP indicé'!$H$36)</f>
        <v/>
      </c>
      <c r="BW225" s="49" t="str">
        <f>IF(O225="","",'Maquette CGRP indicé'!$H$37)</f>
        <v/>
      </c>
      <c r="BX225" s="49" t="str">
        <f>IF(P225="","",'Maquette CGRP indicé'!$H$38)</f>
        <v/>
      </c>
      <c r="BY225" s="49" t="str">
        <f>IF(Q225="","",'Maquette CGRP indicé'!$H$39)</f>
        <v/>
      </c>
      <c r="BZ225" s="72"/>
      <c r="CA225" s="72"/>
      <c r="CB225" s="72"/>
      <c r="CC225" s="72"/>
      <c r="CD225" s="73"/>
      <c r="CE225" s="38" t="str">
        <f>IF(C225="","",'Maquette CGRP indicé'!$I$25)</f>
        <v/>
      </c>
      <c r="CF225" s="39" t="str">
        <f>IF(D225="","",'Maquette CGRP indicé'!$I$26)</f>
        <v/>
      </c>
      <c r="CG225" s="39" t="str">
        <f>IF(E225="","",'Maquette CGRP indicé'!$I$27)</f>
        <v/>
      </c>
      <c r="CH225" s="39" t="str">
        <f>IF(F225="","",'Maquette CGRP indicé'!$I$28)</f>
        <v/>
      </c>
      <c r="CI225" s="39" t="str">
        <f>IF(G225="","",'Maquette CGRP indicé'!$I$29)</f>
        <v/>
      </c>
      <c r="CJ225" s="39" t="str">
        <f>IF(H225="","",'Maquette CGRP indicé'!$I$30)</f>
        <v/>
      </c>
      <c r="CK225" s="39" t="str">
        <f>IF(I225="","",'Maquette CGRP indicé'!$I$31)</f>
        <v/>
      </c>
      <c r="CL225" s="39" t="str">
        <f>IF(J225="","",'Maquette CGRP indicé'!$I$32)</f>
        <v/>
      </c>
      <c r="CM225" s="39" t="str">
        <f>IF(K225="","",'Maquette CGRP indicé'!$I$33)</f>
        <v/>
      </c>
      <c r="CN225" s="39" t="str">
        <f>IF(L225="","",'Maquette CGRP indicé'!$I$34)</f>
        <v/>
      </c>
      <c r="CO225" s="39" t="str">
        <f>IF(M225="","",'Maquette CGRP indicé'!$I$35)</f>
        <v/>
      </c>
      <c r="CP225" s="39" t="str">
        <f>IF(N225="","",'Maquette CGRP indicé'!$I$36)</f>
        <v/>
      </c>
      <c r="CQ225" s="39" t="str">
        <f>IF(O225="","",'Maquette CGRP indicé'!$I$37)</f>
        <v/>
      </c>
      <c r="CR225" s="39" t="str">
        <f>IF(P225="","",'Maquette CGRP indicé'!$I$38)</f>
        <v/>
      </c>
      <c r="CS225" s="39" t="str">
        <f>IF(Q225="","",'Maquette CGRP indicé'!$I$39)</f>
        <v/>
      </c>
      <c r="CT225" s="68"/>
      <c r="CU225" s="68"/>
      <c r="CV225" s="68"/>
      <c r="CW225" s="68"/>
      <c r="CX225" s="69"/>
      <c r="CY225" s="1">
        <f t="shared" si="32"/>
        <v>45514</v>
      </c>
      <c r="CZ225" s="1" t="str">
        <f t="shared" si="33"/>
        <v>22/07-18/08</v>
      </c>
      <c r="DA225" s="22" t="str">
        <f t="shared" si="34"/>
        <v/>
      </c>
      <c r="DB225" s="22" t="str">
        <f t="shared" si="35"/>
        <v/>
      </c>
      <c r="DC225" s="29" t="str">
        <f t="shared" si="36"/>
        <v/>
      </c>
      <c r="DD225" s="29" t="str">
        <f t="shared" si="37"/>
        <v/>
      </c>
      <c r="DE225" s="29" t="str">
        <f t="shared" si="38"/>
        <v/>
      </c>
    </row>
    <row r="226" spans="1:109">
      <c r="A226" s="9">
        <f t="shared" si="39"/>
        <v>45515</v>
      </c>
      <c r="B226" s="9" t="str">
        <f>IF(AND(formules!$K$29="sogarantykids",A226&gt;formules!$F$30),"",VLOOKUP(TEXT(A226,"jj/mm"),formules!B:C,2,FALSE))</f>
        <v>22/07-18/08</v>
      </c>
      <c r="C226" s="63" t="str">
        <f>IF(B226="","",IF(AND(A226&gt;'Maquette CGRP indicé'!$C$25-1,A226&lt;'Maquette CGRP indicé'!$D$25+1),"X",""))</f>
        <v/>
      </c>
      <c r="D226" s="63" t="str">
        <f>IF(B226="","",IF(AND(A226&gt;'Maquette CGRP indicé'!$C$26-1,A226&lt;'Maquette CGRP indicé'!$D$26+1),"X",""))</f>
        <v/>
      </c>
      <c r="E226" s="63" t="str">
        <f>IF(B226="","",IF(AND(A226&gt;'Maquette CGRP indicé'!$C$27-1,A226&lt;'Maquette CGRP indicé'!$D$27+1),"X",""))</f>
        <v/>
      </c>
      <c r="F226" s="63" t="str">
        <f>IF(B226="","",IF(AND(A226&gt;'Maquette CGRP indicé'!$C$28-1,A226&lt;'Maquette CGRP indicé'!$D$28+1),"X",""))</f>
        <v/>
      </c>
      <c r="G226" s="63" t="str">
        <f>IF(B226="","",IF(AND(A226&gt;'Maquette CGRP indicé'!$C$29-1,A226&lt;'Maquette CGRP indicé'!$D$29+1),"X",""))</f>
        <v/>
      </c>
      <c r="H226" s="63" t="str">
        <f>IF(B226="","",IF(AND(A226&gt;'Maquette CGRP indicé'!$C$30-1,A226&lt;'Maquette CGRP indicé'!$D$30+1),"X",""))</f>
        <v/>
      </c>
      <c r="I226" s="63" t="str">
        <f>IF(B226="","",IF(AND(A226&gt;'Maquette CGRP indicé'!$C$31-1,A226&lt;'Maquette CGRP indicé'!$D$31+1),"X",""))</f>
        <v/>
      </c>
      <c r="J226" s="63" t="str">
        <f>IF(B226="","",IF(AND(A226&gt;'Maquette CGRP indicé'!$C$32-1,A226&lt;'Maquette CGRP indicé'!$D$32+1),"X",""))</f>
        <v/>
      </c>
      <c r="K226" s="63" t="str">
        <f>IF(B226="","",IF(AND(A226&gt;'Maquette CGRP indicé'!$C$33-1,A226&lt;'Maquette CGRP indicé'!$D$33+1),"X",""))</f>
        <v/>
      </c>
      <c r="L226" s="63" t="str">
        <f>IF(B226="","",IF(AND(A226&gt;'Maquette CGRP indicé'!$C$34-1,A226&lt;'Maquette CGRP indicé'!$D$34+1),"X",""))</f>
        <v/>
      </c>
      <c r="M226" s="63" t="str">
        <f>IF(B226="","",IF(AND(A226&gt;'Maquette CGRP indicé'!$C$35-1,A226&lt;'Maquette CGRP indicé'!$D$35+1),"X",""))</f>
        <v/>
      </c>
      <c r="N226" s="63" t="str">
        <f>IF(B226="","",IF(AND(A226&gt;'Maquette CGRP indicé'!$C$36-1,A226&lt;'Maquette CGRP indicé'!$D$36+1),"X",""))</f>
        <v/>
      </c>
      <c r="O226" s="63" t="str">
        <f>IF(B226="","",IF(AND(A226&gt;'Maquette CGRP indicé'!$C$37-1,A226&lt;'Maquette CGRP indicé'!$D$37+1),"X",""))</f>
        <v/>
      </c>
      <c r="P226" s="63" t="str">
        <f>IF(B226="","",IF(AND(A226&gt;'Maquette CGRP indicé'!$C$38-1,A226&lt;'Maquette CGRP indicé'!$D$38+1),"X",""))</f>
        <v/>
      </c>
      <c r="Q226" s="63" t="str">
        <f>IF(B226="","",IF(AND(A226&gt;'Maquette CGRP indicé'!$C$39-1,A226&lt;'Maquette CGRP indicé'!$D$39+1),"X",""))</f>
        <v/>
      </c>
      <c r="W226" s="41" t="str">
        <f>IF(C226="","",'Maquette CGRP indicé'!$R$25)</f>
        <v/>
      </c>
      <c r="X226" s="42" t="str">
        <f>IF(D226="","",'Maquette CGRP indicé'!$R$26)</f>
        <v/>
      </c>
      <c r="Y226" s="42" t="str">
        <f>IF(E226="","",'Maquette CGRP indicé'!$R$27)</f>
        <v/>
      </c>
      <c r="Z226" s="42" t="str">
        <f>IF(F226="","",'Maquette CGRP indicé'!$R$28)</f>
        <v/>
      </c>
      <c r="AA226" s="42" t="str">
        <f>IF(G226="","",'Maquette CGRP indicé'!$R$29)</f>
        <v/>
      </c>
      <c r="AB226" s="42" t="str">
        <f>IF(H226="","",'Maquette CGRP indicé'!$R$30)</f>
        <v/>
      </c>
      <c r="AC226" s="42" t="str">
        <f>IF(I226="","",'Maquette CGRP indicé'!$R$31)</f>
        <v/>
      </c>
      <c r="AD226" s="42" t="str">
        <f>IF(J226="","",'Maquette CGRP indicé'!$R$32)</f>
        <v/>
      </c>
      <c r="AE226" s="42" t="str">
        <f>IF(K226="","",'Maquette CGRP indicé'!$R$33)</f>
        <v/>
      </c>
      <c r="AF226" s="42" t="str">
        <f>IF(L226="","",'Maquette CGRP indicé'!$R$34)</f>
        <v/>
      </c>
      <c r="AG226" s="42" t="str">
        <f>IF(M226="","",'Maquette CGRP indicé'!$R$35)</f>
        <v/>
      </c>
      <c r="AH226" s="42" t="str">
        <f>IF(N226="","",'Maquette CGRP indicé'!$R$36)</f>
        <v/>
      </c>
      <c r="AI226" s="42" t="str">
        <f>IF(O226="","",'Maquette CGRP indicé'!$R$37)</f>
        <v/>
      </c>
      <c r="AJ226" s="42" t="str">
        <f>IF(P226="","",'Maquette CGRP indicé'!$R$38)</f>
        <v/>
      </c>
      <c r="AK226" s="42" t="str">
        <f>IF(Q226="","",'Maquette CGRP indicé'!$R$39)</f>
        <v/>
      </c>
      <c r="AL226" s="64"/>
      <c r="AM226" s="64"/>
      <c r="AN226" s="64"/>
      <c r="AO226" s="64"/>
      <c r="AP226" s="65"/>
      <c r="AQ226" s="45" t="str">
        <f>IF(C226="","",'Maquette CGRP indicé'!$G$25)</f>
        <v/>
      </c>
      <c r="AR226" s="46" t="str">
        <f>IF(D226="","",'Maquette CGRP indicé'!$G$26)</f>
        <v/>
      </c>
      <c r="AS226" s="46" t="str">
        <f>IF(E226="","",'Maquette CGRP indicé'!$G$27)</f>
        <v/>
      </c>
      <c r="AT226" s="46" t="str">
        <f>IF(F226="","",'Maquette CGRP indicé'!$G$28)</f>
        <v/>
      </c>
      <c r="AU226" s="46" t="str">
        <f>IF(G226="","",'Maquette CGRP indicé'!$G$29)</f>
        <v/>
      </c>
      <c r="AV226" s="46" t="str">
        <f>IF(H226="","",'Maquette CGRP indicé'!$G$30)</f>
        <v/>
      </c>
      <c r="AW226" s="46" t="str">
        <f>IF(I226="","",'Maquette CGRP indicé'!$G$31)</f>
        <v/>
      </c>
      <c r="AX226" s="46" t="str">
        <f>IF(J226="","",'Maquette CGRP indicé'!$G$32)</f>
        <v/>
      </c>
      <c r="AY226" s="46" t="str">
        <f>IF(K226="","",'Maquette CGRP indicé'!$G$33)</f>
        <v/>
      </c>
      <c r="AZ226" s="46" t="str">
        <f>IF(L226="","",'Maquette CGRP indicé'!$G$34)</f>
        <v/>
      </c>
      <c r="BA226" s="46" t="str">
        <f>IF(M226="","",'Maquette CGRP indicé'!$G$35)</f>
        <v/>
      </c>
      <c r="BB226" s="46" t="str">
        <f>IF(N226="","",'Maquette CGRP indicé'!$G$36)</f>
        <v/>
      </c>
      <c r="BC226" s="46" t="str">
        <f>IF(O226="","",'Maquette CGRP indicé'!$G$37)</f>
        <v/>
      </c>
      <c r="BD226" s="46" t="str">
        <f>IF(P226="","",'Maquette CGRP indicé'!$G$38)</f>
        <v/>
      </c>
      <c r="BE226" s="46" t="str">
        <f>IF(Q226="","",'Maquette CGRP indicé'!$G$39)</f>
        <v/>
      </c>
      <c r="BF226" s="68"/>
      <c r="BG226" s="68"/>
      <c r="BH226" s="68"/>
      <c r="BI226" s="68"/>
      <c r="BJ226" s="69"/>
      <c r="BK226" s="48" t="str">
        <f>IF(C226="","",'Maquette CGRP indicé'!$H$25)</f>
        <v/>
      </c>
      <c r="BL226" s="49" t="str">
        <f>IF(D226="","",'Maquette CGRP indicé'!$H$26)</f>
        <v/>
      </c>
      <c r="BM226" s="49" t="str">
        <f>IF(E226="","",'Maquette CGRP indicé'!$H$27)</f>
        <v/>
      </c>
      <c r="BN226" s="49" t="str">
        <f>IF(F226="","",'Maquette CGRP indicé'!$H$28)</f>
        <v/>
      </c>
      <c r="BO226" s="49" t="str">
        <f>IF(G226="","",'Maquette CGRP indicé'!$H$29)</f>
        <v/>
      </c>
      <c r="BP226" s="49" t="str">
        <f>IF(H226="","",'Maquette CGRP indicé'!$H$30)</f>
        <v/>
      </c>
      <c r="BQ226" s="49" t="str">
        <f>IF(I226="","",'Maquette CGRP indicé'!$H$31)</f>
        <v/>
      </c>
      <c r="BR226" s="49" t="str">
        <f>IF(J226="","",'Maquette CGRP indicé'!$H$32)</f>
        <v/>
      </c>
      <c r="BS226" s="49" t="str">
        <f>IF(K226="","",'Maquette CGRP indicé'!$H$33)</f>
        <v/>
      </c>
      <c r="BT226" s="49" t="str">
        <f>IF(L226="","",'Maquette CGRP indicé'!$H$34)</f>
        <v/>
      </c>
      <c r="BU226" s="49" t="str">
        <f>IF(M226="","",'Maquette CGRP indicé'!$H$35)</f>
        <v/>
      </c>
      <c r="BV226" s="49" t="str">
        <f>IF(N226="","",'Maquette CGRP indicé'!$H$36)</f>
        <v/>
      </c>
      <c r="BW226" s="49" t="str">
        <f>IF(O226="","",'Maquette CGRP indicé'!$H$37)</f>
        <v/>
      </c>
      <c r="BX226" s="49" t="str">
        <f>IF(P226="","",'Maquette CGRP indicé'!$H$38)</f>
        <v/>
      </c>
      <c r="BY226" s="49" t="str">
        <f>IF(Q226="","",'Maquette CGRP indicé'!$H$39)</f>
        <v/>
      </c>
      <c r="BZ226" s="72"/>
      <c r="CA226" s="72"/>
      <c r="CB226" s="72"/>
      <c r="CC226" s="72"/>
      <c r="CD226" s="73"/>
      <c r="CE226" s="38" t="str">
        <f>IF(C226="","",'Maquette CGRP indicé'!$I$25)</f>
        <v/>
      </c>
      <c r="CF226" s="39" t="str">
        <f>IF(D226="","",'Maquette CGRP indicé'!$I$26)</f>
        <v/>
      </c>
      <c r="CG226" s="39" t="str">
        <f>IF(E226="","",'Maquette CGRP indicé'!$I$27)</f>
        <v/>
      </c>
      <c r="CH226" s="39" t="str">
        <f>IF(F226="","",'Maquette CGRP indicé'!$I$28)</f>
        <v/>
      </c>
      <c r="CI226" s="39" t="str">
        <f>IF(G226="","",'Maquette CGRP indicé'!$I$29)</f>
        <v/>
      </c>
      <c r="CJ226" s="39" t="str">
        <f>IF(H226="","",'Maquette CGRP indicé'!$I$30)</f>
        <v/>
      </c>
      <c r="CK226" s="39" t="str">
        <f>IF(I226="","",'Maquette CGRP indicé'!$I$31)</f>
        <v/>
      </c>
      <c r="CL226" s="39" t="str">
        <f>IF(J226="","",'Maquette CGRP indicé'!$I$32)</f>
        <v/>
      </c>
      <c r="CM226" s="39" t="str">
        <f>IF(K226="","",'Maquette CGRP indicé'!$I$33)</f>
        <v/>
      </c>
      <c r="CN226" s="39" t="str">
        <f>IF(L226="","",'Maquette CGRP indicé'!$I$34)</f>
        <v/>
      </c>
      <c r="CO226" s="39" t="str">
        <f>IF(M226="","",'Maquette CGRP indicé'!$I$35)</f>
        <v/>
      </c>
      <c r="CP226" s="39" t="str">
        <f>IF(N226="","",'Maquette CGRP indicé'!$I$36)</f>
        <v/>
      </c>
      <c r="CQ226" s="39" t="str">
        <f>IF(O226="","",'Maquette CGRP indicé'!$I$37)</f>
        <v/>
      </c>
      <c r="CR226" s="39" t="str">
        <f>IF(P226="","",'Maquette CGRP indicé'!$I$38)</f>
        <v/>
      </c>
      <c r="CS226" s="39" t="str">
        <f>IF(Q226="","",'Maquette CGRP indicé'!$I$39)</f>
        <v/>
      </c>
      <c r="CT226" s="68"/>
      <c r="CU226" s="68"/>
      <c r="CV226" s="68"/>
      <c r="CW226" s="68"/>
      <c r="CX226" s="69"/>
      <c r="CY226" s="1">
        <f t="shared" si="32"/>
        <v>45515</v>
      </c>
      <c r="CZ226" s="1" t="str">
        <f t="shared" si="33"/>
        <v>22/07-18/08</v>
      </c>
      <c r="DA226" s="22" t="str">
        <f t="shared" si="34"/>
        <v/>
      </c>
      <c r="DB226" s="22" t="str">
        <f t="shared" si="35"/>
        <v/>
      </c>
      <c r="DC226" s="29" t="str">
        <f t="shared" si="36"/>
        <v/>
      </c>
      <c r="DD226" s="29" t="str">
        <f t="shared" si="37"/>
        <v/>
      </c>
      <c r="DE226" s="29" t="str">
        <f t="shared" si="38"/>
        <v/>
      </c>
    </row>
    <row r="227" spans="1:109">
      <c r="A227" s="9">
        <f t="shared" si="39"/>
        <v>45516</v>
      </c>
      <c r="B227" s="9" t="str">
        <f>IF(AND(formules!$K$29="sogarantykids",A227&gt;formules!$F$30),"",VLOOKUP(TEXT(A227,"jj/mm"),formules!B:C,2,FALSE))</f>
        <v>22/07-18/08</v>
      </c>
      <c r="C227" s="63" t="str">
        <f>IF(B227="","",IF(AND(A227&gt;'Maquette CGRP indicé'!$C$25-1,A227&lt;'Maquette CGRP indicé'!$D$25+1),"X",""))</f>
        <v/>
      </c>
      <c r="D227" s="63" t="str">
        <f>IF(B227="","",IF(AND(A227&gt;'Maquette CGRP indicé'!$C$26-1,A227&lt;'Maquette CGRP indicé'!$D$26+1),"X",""))</f>
        <v/>
      </c>
      <c r="E227" s="63" t="str">
        <f>IF(B227="","",IF(AND(A227&gt;'Maquette CGRP indicé'!$C$27-1,A227&lt;'Maquette CGRP indicé'!$D$27+1),"X",""))</f>
        <v/>
      </c>
      <c r="F227" s="63" t="str">
        <f>IF(B227="","",IF(AND(A227&gt;'Maquette CGRP indicé'!$C$28-1,A227&lt;'Maquette CGRP indicé'!$D$28+1),"X",""))</f>
        <v/>
      </c>
      <c r="G227" s="63" t="str">
        <f>IF(B227="","",IF(AND(A227&gt;'Maquette CGRP indicé'!$C$29-1,A227&lt;'Maquette CGRP indicé'!$D$29+1),"X",""))</f>
        <v/>
      </c>
      <c r="H227" s="63" t="str">
        <f>IF(B227="","",IF(AND(A227&gt;'Maquette CGRP indicé'!$C$30-1,A227&lt;'Maquette CGRP indicé'!$D$30+1),"X",""))</f>
        <v/>
      </c>
      <c r="I227" s="63" t="str">
        <f>IF(B227="","",IF(AND(A227&gt;'Maquette CGRP indicé'!$C$31-1,A227&lt;'Maquette CGRP indicé'!$D$31+1),"X",""))</f>
        <v/>
      </c>
      <c r="J227" s="63" t="str">
        <f>IF(B227="","",IF(AND(A227&gt;'Maquette CGRP indicé'!$C$32-1,A227&lt;'Maquette CGRP indicé'!$D$32+1),"X",""))</f>
        <v/>
      </c>
      <c r="K227" s="63" t="str">
        <f>IF(B227="","",IF(AND(A227&gt;'Maquette CGRP indicé'!$C$33-1,A227&lt;'Maquette CGRP indicé'!$D$33+1),"X",""))</f>
        <v/>
      </c>
      <c r="L227" s="63" t="str">
        <f>IF(B227="","",IF(AND(A227&gt;'Maquette CGRP indicé'!$C$34-1,A227&lt;'Maquette CGRP indicé'!$D$34+1),"X",""))</f>
        <v/>
      </c>
      <c r="M227" s="63" t="str">
        <f>IF(B227="","",IF(AND(A227&gt;'Maquette CGRP indicé'!$C$35-1,A227&lt;'Maquette CGRP indicé'!$D$35+1),"X",""))</f>
        <v/>
      </c>
      <c r="N227" s="63" t="str">
        <f>IF(B227="","",IF(AND(A227&gt;'Maquette CGRP indicé'!$C$36-1,A227&lt;'Maquette CGRP indicé'!$D$36+1),"X",""))</f>
        <v/>
      </c>
      <c r="O227" s="63" t="str">
        <f>IF(B227="","",IF(AND(A227&gt;'Maquette CGRP indicé'!$C$37-1,A227&lt;'Maquette CGRP indicé'!$D$37+1),"X",""))</f>
        <v/>
      </c>
      <c r="P227" s="63" t="str">
        <f>IF(B227="","",IF(AND(A227&gt;'Maquette CGRP indicé'!$C$38-1,A227&lt;'Maquette CGRP indicé'!$D$38+1),"X",""))</f>
        <v/>
      </c>
      <c r="Q227" s="63" t="str">
        <f>IF(B227="","",IF(AND(A227&gt;'Maquette CGRP indicé'!$C$39-1,A227&lt;'Maquette CGRP indicé'!$D$39+1),"X",""))</f>
        <v/>
      </c>
      <c r="W227" s="41" t="str">
        <f>IF(C227="","",'Maquette CGRP indicé'!$R$25)</f>
        <v/>
      </c>
      <c r="X227" s="42" t="str">
        <f>IF(D227="","",'Maquette CGRP indicé'!$R$26)</f>
        <v/>
      </c>
      <c r="Y227" s="42" t="str">
        <f>IF(E227="","",'Maquette CGRP indicé'!$R$27)</f>
        <v/>
      </c>
      <c r="Z227" s="42" t="str">
        <f>IF(F227="","",'Maquette CGRP indicé'!$R$28)</f>
        <v/>
      </c>
      <c r="AA227" s="42" t="str">
        <f>IF(G227="","",'Maquette CGRP indicé'!$R$29)</f>
        <v/>
      </c>
      <c r="AB227" s="42" t="str">
        <f>IF(H227="","",'Maquette CGRP indicé'!$R$30)</f>
        <v/>
      </c>
      <c r="AC227" s="42" t="str">
        <f>IF(I227="","",'Maquette CGRP indicé'!$R$31)</f>
        <v/>
      </c>
      <c r="AD227" s="42" t="str">
        <f>IF(J227="","",'Maquette CGRP indicé'!$R$32)</f>
        <v/>
      </c>
      <c r="AE227" s="42" t="str">
        <f>IF(K227="","",'Maquette CGRP indicé'!$R$33)</f>
        <v/>
      </c>
      <c r="AF227" s="42" t="str">
        <f>IF(L227="","",'Maquette CGRP indicé'!$R$34)</f>
        <v/>
      </c>
      <c r="AG227" s="42" t="str">
        <f>IF(M227="","",'Maquette CGRP indicé'!$R$35)</f>
        <v/>
      </c>
      <c r="AH227" s="42" t="str">
        <f>IF(N227="","",'Maquette CGRP indicé'!$R$36)</f>
        <v/>
      </c>
      <c r="AI227" s="42" t="str">
        <f>IF(O227="","",'Maquette CGRP indicé'!$R$37)</f>
        <v/>
      </c>
      <c r="AJ227" s="42" t="str">
        <f>IF(P227="","",'Maquette CGRP indicé'!$R$38)</f>
        <v/>
      </c>
      <c r="AK227" s="42" t="str">
        <f>IF(Q227="","",'Maquette CGRP indicé'!$R$39)</f>
        <v/>
      </c>
      <c r="AL227" s="64"/>
      <c r="AM227" s="64"/>
      <c r="AN227" s="64"/>
      <c r="AO227" s="64"/>
      <c r="AP227" s="65"/>
      <c r="AQ227" s="45" t="str">
        <f>IF(C227="","",'Maquette CGRP indicé'!$G$25)</f>
        <v/>
      </c>
      <c r="AR227" s="46" t="str">
        <f>IF(D227="","",'Maquette CGRP indicé'!$G$26)</f>
        <v/>
      </c>
      <c r="AS227" s="46" t="str">
        <f>IF(E227="","",'Maquette CGRP indicé'!$G$27)</f>
        <v/>
      </c>
      <c r="AT227" s="46" t="str">
        <f>IF(F227="","",'Maquette CGRP indicé'!$G$28)</f>
        <v/>
      </c>
      <c r="AU227" s="46" t="str">
        <f>IF(G227="","",'Maquette CGRP indicé'!$G$29)</f>
        <v/>
      </c>
      <c r="AV227" s="46" t="str">
        <f>IF(H227="","",'Maquette CGRP indicé'!$G$30)</f>
        <v/>
      </c>
      <c r="AW227" s="46" t="str">
        <f>IF(I227="","",'Maquette CGRP indicé'!$G$31)</f>
        <v/>
      </c>
      <c r="AX227" s="46" t="str">
        <f>IF(J227="","",'Maquette CGRP indicé'!$G$32)</f>
        <v/>
      </c>
      <c r="AY227" s="46" t="str">
        <f>IF(K227="","",'Maquette CGRP indicé'!$G$33)</f>
        <v/>
      </c>
      <c r="AZ227" s="46" t="str">
        <f>IF(L227="","",'Maquette CGRP indicé'!$G$34)</f>
        <v/>
      </c>
      <c r="BA227" s="46" t="str">
        <f>IF(M227="","",'Maquette CGRP indicé'!$G$35)</f>
        <v/>
      </c>
      <c r="BB227" s="46" t="str">
        <f>IF(N227="","",'Maquette CGRP indicé'!$G$36)</f>
        <v/>
      </c>
      <c r="BC227" s="46" t="str">
        <f>IF(O227="","",'Maquette CGRP indicé'!$G$37)</f>
        <v/>
      </c>
      <c r="BD227" s="46" t="str">
        <f>IF(P227="","",'Maquette CGRP indicé'!$G$38)</f>
        <v/>
      </c>
      <c r="BE227" s="46" t="str">
        <f>IF(Q227="","",'Maquette CGRP indicé'!$G$39)</f>
        <v/>
      </c>
      <c r="BF227" s="68"/>
      <c r="BG227" s="68"/>
      <c r="BH227" s="68"/>
      <c r="BI227" s="68"/>
      <c r="BJ227" s="69"/>
      <c r="BK227" s="48" t="str">
        <f>IF(C227="","",'Maquette CGRP indicé'!$H$25)</f>
        <v/>
      </c>
      <c r="BL227" s="49" t="str">
        <f>IF(D227="","",'Maquette CGRP indicé'!$H$26)</f>
        <v/>
      </c>
      <c r="BM227" s="49" t="str">
        <f>IF(E227="","",'Maquette CGRP indicé'!$H$27)</f>
        <v/>
      </c>
      <c r="BN227" s="49" t="str">
        <f>IF(F227="","",'Maquette CGRP indicé'!$H$28)</f>
        <v/>
      </c>
      <c r="BO227" s="49" t="str">
        <f>IF(G227="","",'Maquette CGRP indicé'!$H$29)</f>
        <v/>
      </c>
      <c r="BP227" s="49" t="str">
        <f>IF(H227="","",'Maquette CGRP indicé'!$H$30)</f>
        <v/>
      </c>
      <c r="BQ227" s="49" t="str">
        <f>IF(I227="","",'Maquette CGRP indicé'!$H$31)</f>
        <v/>
      </c>
      <c r="BR227" s="49" t="str">
        <f>IF(J227="","",'Maquette CGRP indicé'!$H$32)</f>
        <v/>
      </c>
      <c r="BS227" s="49" t="str">
        <f>IF(K227="","",'Maquette CGRP indicé'!$H$33)</f>
        <v/>
      </c>
      <c r="BT227" s="49" t="str">
        <f>IF(L227="","",'Maquette CGRP indicé'!$H$34)</f>
        <v/>
      </c>
      <c r="BU227" s="49" t="str">
        <f>IF(M227="","",'Maquette CGRP indicé'!$H$35)</f>
        <v/>
      </c>
      <c r="BV227" s="49" t="str">
        <f>IF(N227="","",'Maquette CGRP indicé'!$H$36)</f>
        <v/>
      </c>
      <c r="BW227" s="49" t="str">
        <f>IF(O227="","",'Maquette CGRP indicé'!$H$37)</f>
        <v/>
      </c>
      <c r="BX227" s="49" t="str">
        <f>IF(P227="","",'Maquette CGRP indicé'!$H$38)</f>
        <v/>
      </c>
      <c r="BY227" s="49" t="str">
        <f>IF(Q227="","",'Maquette CGRP indicé'!$H$39)</f>
        <v/>
      </c>
      <c r="BZ227" s="72"/>
      <c r="CA227" s="72"/>
      <c r="CB227" s="72"/>
      <c r="CC227" s="72"/>
      <c r="CD227" s="73"/>
      <c r="CE227" s="38" t="str">
        <f>IF(C227="","",'Maquette CGRP indicé'!$I$25)</f>
        <v/>
      </c>
      <c r="CF227" s="39" t="str">
        <f>IF(D227="","",'Maquette CGRP indicé'!$I$26)</f>
        <v/>
      </c>
      <c r="CG227" s="39" t="str">
        <f>IF(E227="","",'Maquette CGRP indicé'!$I$27)</f>
        <v/>
      </c>
      <c r="CH227" s="39" t="str">
        <f>IF(F227="","",'Maquette CGRP indicé'!$I$28)</f>
        <v/>
      </c>
      <c r="CI227" s="39" t="str">
        <f>IF(G227="","",'Maquette CGRP indicé'!$I$29)</f>
        <v/>
      </c>
      <c r="CJ227" s="39" t="str">
        <f>IF(H227="","",'Maquette CGRP indicé'!$I$30)</f>
        <v/>
      </c>
      <c r="CK227" s="39" t="str">
        <f>IF(I227="","",'Maquette CGRP indicé'!$I$31)</f>
        <v/>
      </c>
      <c r="CL227" s="39" t="str">
        <f>IF(J227="","",'Maquette CGRP indicé'!$I$32)</f>
        <v/>
      </c>
      <c r="CM227" s="39" t="str">
        <f>IF(K227="","",'Maquette CGRP indicé'!$I$33)</f>
        <v/>
      </c>
      <c r="CN227" s="39" t="str">
        <f>IF(L227="","",'Maquette CGRP indicé'!$I$34)</f>
        <v/>
      </c>
      <c r="CO227" s="39" t="str">
        <f>IF(M227="","",'Maquette CGRP indicé'!$I$35)</f>
        <v/>
      </c>
      <c r="CP227" s="39" t="str">
        <f>IF(N227="","",'Maquette CGRP indicé'!$I$36)</f>
        <v/>
      </c>
      <c r="CQ227" s="39" t="str">
        <f>IF(O227="","",'Maquette CGRP indicé'!$I$37)</f>
        <v/>
      </c>
      <c r="CR227" s="39" t="str">
        <f>IF(P227="","",'Maquette CGRP indicé'!$I$38)</f>
        <v/>
      </c>
      <c r="CS227" s="39" t="str">
        <f>IF(Q227="","",'Maquette CGRP indicé'!$I$39)</f>
        <v/>
      </c>
      <c r="CT227" s="68"/>
      <c r="CU227" s="68"/>
      <c r="CV227" s="68"/>
      <c r="CW227" s="68"/>
      <c r="CX227" s="69"/>
      <c r="CY227" s="1">
        <f t="shared" si="32"/>
        <v>45516</v>
      </c>
      <c r="CZ227" s="1" t="str">
        <f t="shared" si="33"/>
        <v>22/07-18/08</v>
      </c>
      <c r="DA227" s="22" t="str">
        <f t="shared" si="34"/>
        <v/>
      </c>
      <c r="DB227" s="22" t="str">
        <f t="shared" si="35"/>
        <v/>
      </c>
      <c r="DC227" s="29" t="str">
        <f t="shared" si="36"/>
        <v/>
      </c>
      <c r="DD227" s="29" t="str">
        <f t="shared" si="37"/>
        <v/>
      </c>
      <c r="DE227" s="29" t="str">
        <f t="shared" si="38"/>
        <v/>
      </c>
    </row>
    <row r="228" spans="1:109">
      <c r="A228" s="9">
        <f t="shared" si="39"/>
        <v>45517</v>
      </c>
      <c r="B228" s="9" t="str">
        <f>IF(AND(formules!$K$29="sogarantykids",A228&gt;formules!$F$30),"",VLOOKUP(TEXT(A228,"jj/mm"),formules!B:C,2,FALSE))</f>
        <v>22/07-18/08</v>
      </c>
      <c r="C228" s="63" t="str">
        <f>IF(B228="","",IF(AND(A228&gt;'Maquette CGRP indicé'!$C$25-1,A228&lt;'Maquette CGRP indicé'!$D$25+1),"X",""))</f>
        <v/>
      </c>
      <c r="D228" s="63" t="str">
        <f>IF(B228="","",IF(AND(A228&gt;'Maquette CGRP indicé'!$C$26-1,A228&lt;'Maquette CGRP indicé'!$D$26+1),"X",""))</f>
        <v/>
      </c>
      <c r="E228" s="63" t="str">
        <f>IF(B228="","",IF(AND(A228&gt;'Maquette CGRP indicé'!$C$27-1,A228&lt;'Maquette CGRP indicé'!$D$27+1),"X",""))</f>
        <v/>
      </c>
      <c r="F228" s="63" t="str">
        <f>IF(B228="","",IF(AND(A228&gt;'Maquette CGRP indicé'!$C$28-1,A228&lt;'Maquette CGRP indicé'!$D$28+1),"X",""))</f>
        <v/>
      </c>
      <c r="G228" s="63" t="str">
        <f>IF(B228="","",IF(AND(A228&gt;'Maquette CGRP indicé'!$C$29-1,A228&lt;'Maquette CGRP indicé'!$D$29+1),"X",""))</f>
        <v/>
      </c>
      <c r="H228" s="63" t="str">
        <f>IF(B228="","",IF(AND(A228&gt;'Maquette CGRP indicé'!$C$30-1,A228&lt;'Maquette CGRP indicé'!$D$30+1),"X",""))</f>
        <v/>
      </c>
      <c r="I228" s="63" t="str">
        <f>IF(B228="","",IF(AND(A228&gt;'Maquette CGRP indicé'!$C$31-1,A228&lt;'Maquette CGRP indicé'!$D$31+1),"X",""))</f>
        <v/>
      </c>
      <c r="J228" s="63" t="str">
        <f>IF(B228="","",IF(AND(A228&gt;'Maquette CGRP indicé'!$C$32-1,A228&lt;'Maquette CGRP indicé'!$D$32+1),"X",""))</f>
        <v/>
      </c>
      <c r="K228" s="63" t="str">
        <f>IF(B228="","",IF(AND(A228&gt;'Maquette CGRP indicé'!$C$33-1,A228&lt;'Maquette CGRP indicé'!$D$33+1),"X",""))</f>
        <v/>
      </c>
      <c r="L228" s="63" t="str">
        <f>IF(B228="","",IF(AND(A228&gt;'Maquette CGRP indicé'!$C$34-1,A228&lt;'Maquette CGRP indicé'!$D$34+1),"X",""))</f>
        <v/>
      </c>
      <c r="M228" s="63" t="str">
        <f>IF(B228="","",IF(AND(A228&gt;'Maquette CGRP indicé'!$C$35-1,A228&lt;'Maquette CGRP indicé'!$D$35+1),"X",""))</f>
        <v/>
      </c>
      <c r="N228" s="63" t="str">
        <f>IF(B228="","",IF(AND(A228&gt;'Maquette CGRP indicé'!$C$36-1,A228&lt;'Maquette CGRP indicé'!$D$36+1),"X",""))</f>
        <v/>
      </c>
      <c r="O228" s="63" t="str">
        <f>IF(B228="","",IF(AND(A228&gt;'Maquette CGRP indicé'!$C$37-1,A228&lt;'Maquette CGRP indicé'!$D$37+1),"X",""))</f>
        <v/>
      </c>
      <c r="P228" s="63" t="str">
        <f>IF(B228="","",IF(AND(A228&gt;'Maquette CGRP indicé'!$C$38-1,A228&lt;'Maquette CGRP indicé'!$D$38+1),"X",""))</f>
        <v/>
      </c>
      <c r="Q228" s="63" t="str">
        <f>IF(B228="","",IF(AND(A228&gt;'Maquette CGRP indicé'!$C$39-1,A228&lt;'Maquette CGRP indicé'!$D$39+1),"X",""))</f>
        <v/>
      </c>
      <c r="W228" s="41" t="str">
        <f>IF(C228="","",'Maquette CGRP indicé'!$R$25)</f>
        <v/>
      </c>
      <c r="X228" s="42" t="str">
        <f>IF(D228="","",'Maquette CGRP indicé'!$R$26)</f>
        <v/>
      </c>
      <c r="Y228" s="42" t="str">
        <f>IF(E228="","",'Maquette CGRP indicé'!$R$27)</f>
        <v/>
      </c>
      <c r="Z228" s="42" t="str">
        <f>IF(F228="","",'Maquette CGRP indicé'!$R$28)</f>
        <v/>
      </c>
      <c r="AA228" s="42" t="str">
        <f>IF(G228="","",'Maquette CGRP indicé'!$R$29)</f>
        <v/>
      </c>
      <c r="AB228" s="42" t="str">
        <f>IF(H228="","",'Maquette CGRP indicé'!$R$30)</f>
        <v/>
      </c>
      <c r="AC228" s="42" t="str">
        <f>IF(I228="","",'Maquette CGRP indicé'!$R$31)</f>
        <v/>
      </c>
      <c r="AD228" s="42" t="str">
        <f>IF(J228="","",'Maquette CGRP indicé'!$R$32)</f>
        <v/>
      </c>
      <c r="AE228" s="42" t="str">
        <f>IF(K228="","",'Maquette CGRP indicé'!$R$33)</f>
        <v/>
      </c>
      <c r="AF228" s="42" t="str">
        <f>IF(L228="","",'Maquette CGRP indicé'!$R$34)</f>
        <v/>
      </c>
      <c r="AG228" s="42" t="str">
        <f>IF(M228="","",'Maquette CGRP indicé'!$R$35)</f>
        <v/>
      </c>
      <c r="AH228" s="42" t="str">
        <f>IF(N228="","",'Maquette CGRP indicé'!$R$36)</f>
        <v/>
      </c>
      <c r="AI228" s="42" t="str">
        <f>IF(O228="","",'Maquette CGRP indicé'!$R$37)</f>
        <v/>
      </c>
      <c r="AJ228" s="42" t="str">
        <f>IF(P228="","",'Maquette CGRP indicé'!$R$38)</f>
        <v/>
      </c>
      <c r="AK228" s="42" t="str">
        <f>IF(Q228="","",'Maquette CGRP indicé'!$R$39)</f>
        <v/>
      </c>
      <c r="AL228" s="64"/>
      <c r="AM228" s="64"/>
      <c r="AN228" s="64"/>
      <c r="AO228" s="64"/>
      <c r="AP228" s="65"/>
      <c r="AQ228" s="45" t="str">
        <f>IF(C228="","",'Maquette CGRP indicé'!$G$25)</f>
        <v/>
      </c>
      <c r="AR228" s="46" t="str">
        <f>IF(D228="","",'Maquette CGRP indicé'!$G$26)</f>
        <v/>
      </c>
      <c r="AS228" s="46" t="str">
        <f>IF(E228="","",'Maquette CGRP indicé'!$G$27)</f>
        <v/>
      </c>
      <c r="AT228" s="46" t="str">
        <f>IF(F228="","",'Maquette CGRP indicé'!$G$28)</f>
        <v/>
      </c>
      <c r="AU228" s="46" t="str">
        <f>IF(G228="","",'Maquette CGRP indicé'!$G$29)</f>
        <v/>
      </c>
      <c r="AV228" s="46" t="str">
        <f>IF(H228="","",'Maquette CGRP indicé'!$G$30)</f>
        <v/>
      </c>
      <c r="AW228" s="46" t="str">
        <f>IF(I228="","",'Maquette CGRP indicé'!$G$31)</f>
        <v/>
      </c>
      <c r="AX228" s="46" t="str">
        <f>IF(J228="","",'Maquette CGRP indicé'!$G$32)</f>
        <v/>
      </c>
      <c r="AY228" s="46" t="str">
        <f>IF(K228="","",'Maquette CGRP indicé'!$G$33)</f>
        <v/>
      </c>
      <c r="AZ228" s="46" t="str">
        <f>IF(L228="","",'Maquette CGRP indicé'!$G$34)</f>
        <v/>
      </c>
      <c r="BA228" s="46" t="str">
        <f>IF(M228="","",'Maquette CGRP indicé'!$G$35)</f>
        <v/>
      </c>
      <c r="BB228" s="46" t="str">
        <f>IF(N228="","",'Maquette CGRP indicé'!$G$36)</f>
        <v/>
      </c>
      <c r="BC228" s="46" t="str">
        <f>IF(O228="","",'Maquette CGRP indicé'!$G$37)</f>
        <v/>
      </c>
      <c r="BD228" s="46" t="str">
        <f>IF(P228="","",'Maquette CGRP indicé'!$G$38)</f>
        <v/>
      </c>
      <c r="BE228" s="46" t="str">
        <f>IF(Q228="","",'Maquette CGRP indicé'!$G$39)</f>
        <v/>
      </c>
      <c r="BF228" s="68"/>
      <c r="BG228" s="68"/>
      <c r="BH228" s="68"/>
      <c r="BI228" s="68"/>
      <c r="BJ228" s="69"/>
      <c r="BK228" s="48" t="str">
        <f>IF(C228="","",'Maquette CGRP indicé'!$H$25)</f>
        <v/>
      </c>
      <c r="BL228" s="49" t="str">
        <f>IF(D228="","",'Maquette CGRP indicé'!$H$26)</f>
        <v/>
      </c>
      <c r="BM228" s="49" t="str">
        <f>IF(E228="","",'Maquette CGRP indicé'!$H$27)</f>
        <v/>
      </c>
      <c r="BN228" s="49" t="str">
        <f>IF(F228="","",'Maquette CGRP indicé'!$H$28)</f>
        <v/>
      </c>
      <c r="BO228" s="49" t="str">
        <f>IF(G228="","",'Maquette CGRP indicé'!$H$29)</f>
        <v/>
      </c>
      <c r="BP228" s="49" t="str">
        <f>IF(H228="","",'Maquette CGRP indicé'!$H$30)</f>
        <v/>
      </c>
      <c r="BQ228" s="49" t="str">
        <f>IF(I228="","",'Maquette CGRP indicé'!$H$31)</f>
        <v/>
      </c>
      <c r="BR228" s="49" t="str">
        <f>IF(J228="","",'Maquette CGRP indicé'!$H$32)</f>
        <v/>
      </c>
      <c r="BS228" s="49" t="str">
        <f>IF(K228="","",'Maquette CGRP indicé'!$H$33)</f>
        <v/>
      </c>
      <c r="BT228" s="49" t="str">
        <f>IF(L228="","",'Maquette CGRP indicé'!$H$34)</f>
        <v/>
      </c>
      <c r="BU228" s="49" t="str">
        <f>IF(M228="","",'Maquette CGRP indicé'!$H$35)</f>
        <v/>
      </c>
      <c r="BV228" s="49" t="str">
        <f>IF(N228="","",'Maquette CGRP indicé'!$H$36)</f>
        <v/>
      </c>
      <c r="BW228" s="49" t="str">
        <f>IF(O228="","",'Maquette CGRP indicé'!$H$37)</f>
        <v/>
      </c>
      <c r="BX228" s="49" t="str">
        <f>IF(P228="","",'Maquette CGRP indicé'!$H$38)</f>
        <v/>
      </c>
      <c r="BY228" s="49" t="str">
        <f>IF(Q228="","",'Maquette CGRP indicé'!$H$39)</f>
        <v/>
      </c>
      <c r="BZ228" s="72"/>
      <c r="CA228" s="72"/>
      <c r="CB228" s="72"/>
      <c r="CC228" s="72"/>
      <c r="CD228" s="73"/>
      <c r="CE228" s="38" t="str">
        <f>IF(C228="","",'Maquette CGRP indicé'!$I$25)</f>
        <v/>
      </c>
      <c r="CF228" s="39" t="str">
        <f>IF(D228="","",'Maquette CGRP indicé'!$I$26)</f>
        <v/>
      </c>
      <c r="CG228" s="39" t="str">
        <f>IF(E228="","",'Maquette CGRP indicé'!$I$27)</f>
        <v/>
      </c>
      <c r="CH228" s="39" t="str">
        <f>IF(F228="","",'Maquette CGRP indicé'!$I$28)</f>
        <v/>
      </c>
      <c r="CI228" s="39" t="str">
        <f>IF(G228="","",'Maquette CGRP indicé'!$I$29)</f>
        <v/>
      </c>
      <c r="CJ228" s="39" t="str">
        <f>IF(H228="","",'Maquette CGRP indicé'!$I$30)</f>
        <v/>
      </c>
      <c r="CK228" s="39" t="str">
        <f>IF(I228="","",'Maquette CGRP indicé'!$I$31)</f>
        <v/>
      </c>
      <c r="CL228" s="39" t="str">
        <f>IF(J228="","",'Maquette CGRP indicé'!$I$32)</f>
        <v/>
      </c>
      <c r="CM228" s="39" t="str">
        <f>IF(K228="","",'Maquette CGRP indicé'!$I$33)</f>
        <v/>
      </c>
      <c r="CN228" s="39" t="str">
        <f>IF(L228="","",'Maquette CGRP indicé'!$I$34)</f>
        <v/>
      </c>
      <c r="CO228" s="39" t="str">
        <f>IF(M228="","",'Maquette CGRP indicé'!$I$35)</f>
        <v/>
      </c>
      <c r="CP228" s="39" t="str">
        <f>IF(N228="","",'Maquette CGRP indicé'!$I$36)</f>
        <v/>
      </c>
      <c r="CQ228" s="39" t="str">
        <f>IF(O228="","",'Maquette CGRP indicé'!$I$37)</f>
        <v/>
      </c>
      <c r="CR228" s="39" t="str">
        <f>IF(P228="","",'Maquette CGRP indicé'!$I$38)</f>
        <v/>
      </c>
      <c r="CS228" s="39" t="str">
        <f>IF(Q228="","",'Maquette CGRP indicé'!$I$39)</f>
        <v/>
      </c>
      <c r="CT228" s="68"/>
      <c r="CU228" s="68"/>
      <c r="CV228" s="68"/>
      <c r="CW228" s="68"/>
      <c r="CX228" s="69"/>
      <c r="CY228" s="1">
        <f t="shared" si="32"/>
        <v>45517</v>
      </c>
      <c r="CZ228" s="1" t="str">
        <f t="shared" si="33"/>
        <v>22/07-18/08</v>
      </c>
      <c r="DA228" s="22" t="str">
        <f t="shared" si="34"/>
        <v/>
      </c>
      <c r="DB228" s="22" t="str">
        <f t="shared" si="35"/>
        <v/>
      </c>
      <c r="DC228" s="29" t="str">
        <f t="shared" si="36"/>
        <v/>
      </c>
      <c r="DD228" s="29" t="str">
        <f t="shared" si="37"/>
        <v/>
      </c>
      <c r="DE228" s="29" t="str">
        <f t="shared" si="38"/>
        <v/>
      </c>
    </row>
    <row r="229" spans="1:109">
      <c r="A229" s="9">
        <f t="shared" si="39"/>
        <v>45518</v>
      </c>
      <c r="B229" s="9" t="str">
        <f>IF(AND(formules!$K$29="sogarantykids",A229&gt;formules!$F$30),"",VLOOKUP(TEXT(A229,"jj/mm"),formules!B:C,2,FALSE))</f>
        <v>22/07-18/08</v>
      </c>
      <c r="C229" s="63" t="str">
        <f>IF(B229="","",IF(AND(A229&gt;'Maquette CGRP indicé'!$C$25-1,A229&lt;'Maquette CGRP indicé'!$D$25+1),"X",""))</f>
        <v/>
      </c>
      <c r="D229" s="63" t="str">
        <f>IF(B229="","",IF(AND(A229&gt;'Maquette CGRP indicé'!$C$26-1,A229&lt;'Maquette CGRP indicé'!$D$26+1),"X",""))</f>
        <v/>
      </c>
      <c r="E229" s="63" t="str">
        <f>IF(B229="","",IF(AND(A229&gt;'Maquette CGRP indicé'!$C$27-1,A229&lt;'Maquette CGRP indicé'!$D$27+1),"X",""))</f>
        <v/>
      </c>
      <c r="F229" s="63" t="str">
        <f>IF(B229="","",IF(AND(A229&gt;'Maquette CGRP indicé'!$C$28-1,A229&lt;'Maquette CGRP indicé'!$D$28+1),"X",""))</f>
        <v/>
      </c>
      <c r="G229" s="63" t="str">
        <f>IF(B229="","",IF(AND(A229&gt;'Maquette CGRP indicé'!$C$29-1,A229&lt;'Maquette CGRP indicé'!$D$29+1),"X",""))</f>
        <v/>
      </c>
      <c r="H229" s="63" t="str">
        <f>IF(B229="","",IF(AND(A229&gt;'Maquette CGRP indicé'!$C$30-1,A229&lt;'Maquette CGRP indicé'!$D$30+1),"X",""))</f>
        <v/>
      </c>
      <c r="I229" s="63" t="str">
        <f>IF(B229="","",IF(AND(A229&gt;'Maquette CGRP indicé'!$C$31-1,A229&lt;'Maquette CGRP indicé'!$D$31+1),"X",""))</f>
        <v/>
      </c>
      <c r="J229" s="63" t="str">
        <f>IF(B229="","",IF(AND(A229&gt;'Maquette CGRP indicé'!$C$32-1,A229&lt;'Maquette CGRP indicé'!$D$32+1),"X",""))</f>
        <v/>
      </c>
      <c r="K229" s="63" t="str">
        <f>IF(B229="","",IF(AND(A229&gt;'Maquette CGRP indicé'!$C$33-1,A229&lt;'Maquette CGRP indicé'!$D$33+1),"X",""))</f>
        <v/>
      </c>
      <c r="L229" s="63" t="str">
        <f>IF(B229="","",IF(AND(A229&gt;'Maquette CGRP indicé'!$C$34-1,A229&lt;'Maquette CGRP indicé'!$D$34+1),"X",""))</f>
        <v/>
      </c>
      <c r="M229" s="63" t="str">
        <f>IF(B229="","",IF(AND(A229&gt;'Maquette CGRP indicé'!$C$35-1,A229&lt;'Maquette CGRP indicé'!$D$35+1),"X",""))</f>
        <v/>
      </c>
      <c r="N229" s="63" t="str">
        <f>IF(B229="","",IF(AND(A229&gt;'Maquette CGRP indicé'!$C$36-1,A229&lt;'Maquette CGRP indicé'!$D$36+1),"X",""))</f>
        <v/>
      </c>
      <c r="O229" s="63" t="str">
        <f>IF(B229="","",IF(AND(A229&gt;'Maquette CGRP indicé'!$C$37-1,A229&lt;'Maquette CGRP indicé'!$D$37+1),"X",""))</f>
        <v/>
      </c>
      <c r="P229" s="63" t="str">
        <f>IF(B229="","",IF(AND(A229&gt;'Maquette CGRP indicé'!$C$38-1,A229&lt;'Maquette CGRP indicé'!$D$38+1),"X",""))</f>
        <v/>
      </c>
      <c r="Q229" s="63" t="str">
        <f>IF(B229="","",IF(AND(A229&gt;'Maquette CGRP indicé'!$C$39-1,A229&lt;'Maquette CGRP indicé'!$D$39+1),"X",""))</f>
        <v/>
      </c>
      <c r="W229" s="41" t="str">
        <f>IF(C229="","",'Maquette CGRP indicé'!$R$25)</f>
        <v/>
      </c>
      <c r="X229" s="42" t="str">
        <f>IF(D229="","",'Maquette CGRP indicé'!$R$26)</f>
        <v/>
      </c>
      <c r="Y229" s="42" t="str">
        <f>IF(E229="","",'Maquette CGRP indicé'!$R$27)</f>
        <v/>
      </c>
      <c r="Z229" s="42" t="str">
        <f>IF(F229="","",'Maquette CGRP indicé'!$R$28)</f>
        <v/>
      </c>
      <c r="AA229" s="42" t="str">
        <f>IF(G229="","",'Maquette CGRP indicé'!$R$29)</f>
        <v/>
      </c>
      <c r="AB229" s="42" t="str">
        <f>IF(H229="","",'Maquette CGRP indicé'!$R$30)</f>
        <v/>
      </c>
      <c r="AC229" s="42" t="str">
        <f>IF(I229="","",'Maquette CGRP indicé'!$R$31)</f>
        <v/>
      </c>
      <c r="AD229" s="42" t="str">
        <f>IF(J229="","",'Maquette CGRP indicé'!$R$32)</f>
        <v/>
      </c>
      <c r="AE229" s="42" t="str">
        <f>IF(K229="","",'Maquette CGRP indicé'!$R$33)</f>
        <v/>
      </c>
      <c r="AF229" s="42" t="str">
        <f>IF(L229="","",'Maquette CGRP indicé'!$R$34)</f>
        <v/>
      </c>
      <c r="AG229" s="42" t="str">
        <f>IF(M229="","",'Maquette CGRP indicé'!$R$35)</f>
        <v/>
      </c>
      <c r="AH229" s="42" t="str">
        <f>IF(N229="","",'Maquette CGRP indicé'!$R$36)</f>
        <v/>
      </c>
      <c r="AI229" s="42" t="str">
        <f>IF(O229="","",'Maquette CGRP indicé'!$R$37)</f>
        <v/>
      </c>
      <c r="AJ229" s="42" t="str">
        <f>IF(P229="","",'Maquette CGRP indicé'!$R$38)</f>
        <v/>
      </c>
      <c r="AK229" s="42" t="str">
        <f>IF(Q229="","",'Maquette CGRP indicé'!$R$39)</f>
        <v/>
      </c>
      <c r="AL229" s="64"/>
      <c r="AM229" s="64"/>
      <c r="AN229" s="64"/>
      <c r="AO229" s="64"/>
      <c r="AP229" s="65"/>
      <c r="AQ229" s="45" t="str">
        <f>IF(C229="","",'Maquette CGRP indicé'!$G$25)</f>
        <v/>
      </c>
      <c r="AR229" s="46" t="str">
        <f>IF(D229="","",'Maquette CGRP indicé'!$G$26)</f>
        <v/>
      </c>
      <c r="AS229" s="46" t="str">
        <f>IF(E229="","",'Maquette CGRP indicé'!$G$27)</f>
        <v/>
      </c>
      <c r="AT229" s="46" t="str">
        <f>IF(F229="","",'Maquette CGRP indicé'!$G$28)</f>
        <v/>
      </c>
      <c r="AU229" s="46" t="str">
        <f>IF(G229="","",'Maquette CGRP indicé'!$G$29)</f>
        <v/>
      </c>
      <c r="AV229" s="46" t="str">
        <f>IF(H229="","",'Maquette CGRP indicé'!$G$30)</f>
        <v/>
      </c>
      <c r="AW229" s="46" t="str">
        <f>IF(I229="","",'Maquette CGRP indicé'!$G$31)</f>
        <v/>
      </c>
      <c r="AX229" s="46" t="str">
        <f>IF(J229="","",'Maquette CGRP indicé'!$G$32)</f>
        <v/>
      </c>
      <c r="AY229" s="46" t="str">
        <f>IF(K229="","",'Maquette CGRP indicé'!$G$33)</f>
        <v/>
      </c>
      <c r="AZ229" s="46" t="str">
        <f>IF(L229="","",'Maquette CGRP indicé'!$G$34)</f>
        <v/>
      </c>
      <c r="BA229" s="46" t="str">
        <f>IF(M229="","",'Maquette CGRP indicé'!$G$35)</f>
        <v/>
      </c>
      <c r="BB229" s="46" t="str">
        <f>IF(N229="","",'Maquette CGRP indicé'!$G$36)</f>
        <v/>
      </c>
      <c r="BC229" s="46" t="str">
        <f>IF(O229="","",'Maquette CGRP indicé'!$G$37)</f>
        <v/>
      </c>
      <c r="BD229" s="46" t="str">
        <f>IF(P229="","",'Maquette CGRP indicé'!$G$38)</f>
        <v/>
      </c>
      <c r="BE229" s="46" t="str">
        <f>IF(Q229="","",'Maquette CGRP indicé'!$G$39)</f>
        <v/>
      </c>
      <c r="BF229" s="68"/>
      <c r="BG229" s="68"/>
      <c r="BH229" s="68"/>
      <c r="BI229" s="68"/>
      <c r="BJ229" s="69"/>
      <c r="BK229" s="48" t="str">
        <f>IF(C229="","",'Maquette CGRP indicé'!$H$25)</f>
        <v/>
      </c>
      <c r="BL229" s="49" t="str">
        <f>IF(D229="","",'Maquette CGRP indicé'!$H$26)</f>
        <v/>
      </c>
      <c r="BM229" s="49" t="str">
        <f>IF(E229="","",'Maquette CGRP indicé'!$H$27)</f>
        <v/>
      </c>
      <c r="BN229" s="49" t="str">
        <f>IF(F229="","",'Maquette CGRP indicé'!$H$28)</f>
        <v/>
      </c>
      <c r="BO229" s="49" t="str">
        <f>IF(G229="","",'Maquette CGRP indicé'!$H$29)</f>
        <v/>
      </c>
      <c r="BP229" s="49" t="str">
        <f>IF(H229="","",'Maquette CGRP indicé'!$H$30)</f>
        <v/>
      </c>
      <c r="BQ229" s="49" t="str">
        <f>IF(I229="","",'Maquette CGRP indicé'!$H$31)</f>
        <v/>
      </c>
      <c r="BR229" s="49" t="str">
        <f>IF(J229="","",'Maquette CGRP indicé'!$H$32)</f>
        <v/>
      </c>
      <c r="BS229" s="49" t="str">
        <f>IF(K229="","",'Maquette CGRP indicé'!$H$33)</f>
        <v/>
      </c>
      <c r="BT229" s="49" t="str">
        <f>IF(L229="","",'Maquette CGRP indicé'!$H$34)</f>
        <v/>
      </c>
      <c r="BU229" s="49" t="str">
        <f>IF(M229="","",'Maquette CGRP indicé'!$H$35)</f>
        <v/>
      </c>
      <c r="BV229" s="49" t="str">
        <f>IF(N229="","",'Maquette CGRP indicé'!$H$36)</f>
        <v/>
      </c>
      <c r="BW229" s="49" t="str">
        <f>IF(O229="","",'Maquette CGRP indicé'!$H$37)</f>
        <v/>
      </c>
      <c r="BX229" s="49" t="str">
        <f>IF(P229="","",'Maquette CGRP indicé'!$H$38)</f>
        <v/>
      </c>
      <c r="BY229" s="49" t="str">
        <f>IF(Q229="","",'Maquette CGRP indicé'!$H$39)</f>
        <v/>
      </c>
      <c r="BZ229" s="72"/>
      <c r="CA229" s="72"/>
      <c r="CB229" s="72"/>
      <c r="CC229" s="72"/>
      <c r="CD229" s="73"/>
      <c r="CE229" s="38" t="str">
        <f>IF(C229="","",'Maquette CGRP indicé'!$I$25)</f>
        <v/>
      </c>
      <c r="CF229" s="39" t="str">
        <f>IF(D229="","",'Maquette CGRP indicé'!$I$26)</f>
        <v/>
      </c>
      <c r="CG229" s="39" t="str">
        <f>IF(E229="","",'Maquette CGRP indicé'!$I$27)</f>
        <v/>
      </c>
      <c r="CH229" s="39" t="str">
        <f>IF(F229="","",'Maquette CGRP indicé'!$I$28)</f>
        <v/>
      </c>
      <c r="CI229" s="39" t="str">
        <f>IF(G229="","",'Maquette CGRP indicé'!$I$29)</f>
        <v/>
      </c>
      <c r="CJ229" s="39" t="str">
        <f>IF(H229="","",'Maquette CGRP indicé'!$I$30)</f>
        <v/>
      </c>
      <c r="CK229" s="39" t="str">
        <f>IF(I229="","",'Maquette CGRP indicé'!$I$31)</f>
        <v/>
      </c>
      <c r="CL229" s="39" t="str">
        <f>IF(J229="","",'Maquette CGRP indicé'!$I$32)</f>
        <v/>
      </c>
      <c r="CM229" s="39" t="str">
        <f>IF(K229="","",'Maquette CGRP indicé'!$I$33)</f>
        <v/>
      </c>
      <c r="CN229" s="39" t="str">
        <f>IF(L229="","",'Maquette CGRP indicé'!$I$34)</f>
        <v/>
      </c>
      <c r="CO229" s="39" t="str">
        <f>IF(M229="","",'Maquette CGRP indicé'!$I$35)</f>
        <v/>
      </c>
      <c r="CP229" s="39" t="str">
        <f>IF(N229="","",'Maquette CGRP indicé'!$I$36)</f>
        <v/>
      </c>
      <c r="CQ229" s="39" t="str">
        <f>IF(O229="","",'Maquette CGRP indicé'!$I$37)</f>
        <v/>
      </c>
      <c r="CR229" s="39" t="str">
        <f>IF(P229="","",'Maquette CGRP indicé'!$I$38)</f>
        <v/>
      </c>
      <c r="CS229" s="39" t="str">
        <f>IF(Q229="","",'Maquette CGRP indicé'!$I$39)</f>
        <v/>
      </c>
      <c r="CT229" s="68"/>
      <c r="CU229" s="68"/>
      <c r="CV229" s="68"/>
      <c r="CW229" s="68"/>
      <c r="CX229" s="69"/>
      <c r="CY229" s="1">
        <f t="shared" si="32"/>
        <v>45518</v>
      </c>
      <c r="CZ229" s="1" t="str">
        <f t="shared" si="33"/>
        <v>22/07-18/08</v>
      </c>
      <c r="DA229" s="22" t="str">
        <f t="shared" si="34"/>
        <v/>
      </c>
      <c r="DB229" s="22" t="str">
        <f t="shared" si="35"/>
        <v/>
      </c>
      <c r="DC229" s="29" t="str">
        <f t="shared" si="36"/>
        <v/>
      </c>
      <c r="DD229" s="29" t="str">
        <f t="shared" si="37"/>
        <v/>
      </c>
      <c r="DE229" s="29" t="str">
        <f t="shared" si="38"/>
        <v/>
      </c>
    </row>
    <row r="230" spans="1:109">
      <c r="A230" s="9">
        <f t="shared" si="39"/>
        <v>45519</v>
      </c>
      <c r="B230" s="9" t="str">
        <f>IF(AND(formules!$K$29="sogarantykids",A230&gt;formules!$F$30),"",VLOOKUP(TEXT(A230,"jj/mm"),formules!B:C,2,FALSE))</f>
        <v>22/07-18/08</v>
      </c>
      <c r="C230" s="63" t="str">
        <f>IF(B230="","",IF(AND(A230&gt;'Maquette CGRP indicé'!$C$25-1,A230&lt;'Maquette CGRP indicé'!$D$25+1),"X",""))</f>
        <v/>
      </c>
      <c r="D230" s="63" t="str">
        <f>IF(B230="","",IF(AND(A230&gt;'Maquette CGRP indicé'!$C$26-1,A230&lt;'Maquette CGRP indicé'!$D$26+1),"X",""))</f>
        <v/>
      </c>
      <c r="E230" s="63" t="str">
        <f>IF(B230="","",IF(AND(A230&gt;'Maquette CGRP indicé'!$C$27-1,A230&lt;'Maquette CGRP indicé'!$D$27+1),"X",""))</f>
        <v/>
      </c>
      <c r="F230" s="63" t="str">
        <f>IF(B230="","",IF(AND(A230&gt;'Maquette CGRP indicé'!$C$28-1,A230&lt;'Maquette CGRP indicé'!$D$28+1),"X",""))</f>
        <v/>
      </c>
      <c r="G230" s="63" t="str">
        <f>IF(B230="","",IF(AND(A230&gt;'Maquette CGRP indicé'!$C$29-1,A230&lt;'Maquette CGRP indicé'!$D$29+1),"X",""))</f>
        <v/>
      </c>
      <c r="H230" s="63" t="str">
        <f>IF(B230="","",IF(AND(A230&gt;'Maquette CGRP indicé'!$C$30-1,A230&lt;'Maquette CGRP indicé'!$D$30+1),"X",""))</f>
        <v/>
      </c>
      <c r="I230" s="63" t="str">
        <f>IF(B230="","",IF(AND(A230&gt;'Maquette CGRP indicé'!$C$31-1,A230&lt;'Maquette CGRP indicé'!$D$31+1),"X",""))</f>
        <v/>
      </c>
      <c r="J230" s="63" t="str">
        <f>IF(B230="","",IF(AND(A230&gt;'Maquette CGRP indicé'!$C$32-1,A230&lt;'Maquette CGRP indicé'!$D$32+1),"X",""))</f>
        <v/>
      </c>
      <c r="K230" s="63" t="str">
        <f>IF(B230="","",IF(AND(A230&gt;'Maquette CGRP indicé'!$C$33-1,A230&lt;'Maquette CGRP indicé'!$D$33+1),"X",""))</f>
        <v/>
      </c>
      <c r="L230" s="63" t="str">
        <f>IF(B230="","",IF(AND(A230&gt;'Maquette CGRP indicé'!$C$34-1,A230&lt;'Maquette CGRP indicé'!$D$34+1),"X",""))</f>
        <v/>
      </c>
      <c r="M230" s="63" t="str">
        <f>IF(B230="","",IF(AND(A230&gt;'Maquette CGRP indicé'!$C$35-1,A230&lt;'Maquette CGRP indicé'!$D$35+1),"X",""))</f>
        <v/>
      </c>
      <c r="N230" s="63" t="str">
        <f>IF(B230="","",IF(AND(A230&gt;'Maquette CGRP indicé'!$C$36-1,A230&lt;'Maquette CGRP indicé'!$D$36+1),"X",""))</f>
        <v/>
      </c>
      <c r="O230" s="63" t="str">
        <f>IF(B230="","",IF(AND(A230&gt;'Maquette CGRP indicé'!$C$37-1,A230&lt;'Maquette CGRP indicé'!$D$37+1),"X",""))</f>
        <v/>
      </c>
      <c r="P230" s="63" t="str">
        <f>IF(B230="","",IF(AND(A230&gt;'Maquette CGRP indicé'!$C$38-1,A230&lt;'Maquette CGRP indicé'!$D$38+1),"X",""))</f>
        <v/>
      </c>
      <c r="Q230" s="63" t="str">
        <f>IF(B230="","",IF(AND(A230&gt;'Maquette CGRP indicé'!$C$39-1,A230&lt;'Maquette CGRP indicé'!$D$39+1),"X",""))</f>
        <v/>
      </c>
      <c r="W230" s="41" t="str">
        <f>IF(C230="","",'Maquette CGRP indicé'!$R$25)</f>
        <v/>
      </c>
      <c r="X230" s="42" t="str">
        <f>IF(D230="","",'Maquette CGRP indicé'!$R$26)</f>
        <v/>
      </c>
      <c r="Y230" s="42" t="str">
        <f>IF(E230="","",'Maquette CGRP indicé'!$R$27)</f>
        <v/>
      </c>
      <c r="Z230" s="42" t="str">
        <f>IF(F230="","",'Maquette CGRP indicé'!$R$28)</f>
        <v/>
      </c>
      <c r="AA230" s="42" t="str">
        <f>IF(G230="","",'Maquette CGRP indicé'!$R$29)</f>
        <v/>
      </c>
      <c r="AB230" s="42" t="str">
        <f>IF(H230="","",'Maquette CGRP indicé'!$R$30)</f>
        <v/>
      </c>
      <c r="AC230" s="42" t="str">
        <f>IF(I230="","",'Maquette CGRP indicé'!$R$31)</f>
        <v/>
      </c>
      <c r="AD230" s="42" t="str">
        <f>IF(J230="","",'Maquette CGRP indicé'!$R$32)</f>
        <v/>
      </c>
      <c r="AE230" s="42" t="str">
        <f>IF(K230="","",'Maquette CGRP indicé'!$R$33)</f>
        <v/>
      </c>
      <c r="AF230" s="42" t="str">
        <f>IF(L230="","",'Maquette CGRP indicé'!$R$34)</f>
        <v/>
      </c>
      <c r="AG230" s="42" t="str">
        <f>IF(M230="","",'Maquette CGRP indicé'!$R$35)</f>
        <v/>
      </c>
      <c r="AH230" s="42" t="str">
        <f>IF(N230="","",'Maquette CGRP indicé'!$R$36)</f>
        <v/>
      </c>
      <c r="AI230" s="42" t="str">
        <f>IF(O230="","",'Maquette CGRP indicé'!$R$37)</f>
        <v/>
      </c>
      <c r="AJ230" s="42" t="str">
        <f>IF(P230="","",'Maquette CGRP indicé'!$R$38)</f>
        <v/>
      </c>
      <c r="AK230" s="42" t="str">
        <f>IF(Q230="","",'Maquette CGRP indicé'!$R$39)</f>
        <v/>
      </c>
      <c r="AL230" s="64"/>
      <c r="AM230" s="64"/>
      <c r="AN230" s="64"/>
      <c r="AO230" s="64"/>
      <c r="AP230" s="65"/>
      <c r="AQ230" s="45" t="str">
        <f>IF(C230="","",'Maquette CGRP indicé'!$G$25)</f>
        <v/>
      </c>
      <c r="AR230" s="46" t="str">
        <f>IF(D230="","",'Maquette CGRP indicé'!$G$26)</f>
        <v/>
      </c>
      <c r="AS230" s="46" t="str">
        <f>IF(E230="","",'Maquette CGRP indicé'!$G$27)</f>
        <v/>
      </c>
      <c r="AT230" s="46" t="str">
        <f>IF(F230="","",'Maquette CGRP indicé'!$G$28)</f>
        <v/>
      </c>
      <c r="AU230" s="46" t="str">
        <f>IF(G230="","",'Maquette CGRP indicé'!$G$29)</f>
        <v/>
      </c>
      <c r="AV230" s="46" t="str">
        <f>IF(H230="","",'Maquette CGRP indicé'!$G$30)</f>
        <v/>
      </c>
      <c r="AW230" s="46" t="str">
        <f>IF(I230="","",'Maquette CGRP indicé'!$G$31)</f>
        <v/>
      </c>
      <c r="AX230" s="46" t="str">
        <f>IF(J230="","",'Maquette CGRP indicé'!$G$32)</f>
        <v/>
      </c>
      <c r="AY230" s="46" t="str">
        <f>IF(K230="","",'Maquette CGRP indicé'!$G$33)</f>
        <v/>
      </c>
      <c r="AZ230" s="46" t="str">
        <f>IF(L230="","",'Maquette CGRP indicé'!$G$34)</f>
        <v/>
      </c>
      <c r="BA230" s="46" t="str">
        <f>IF(M230="","",'Maquette CGRP indicé'!$G$35)</f>
        <v/>
      </c>
      <c r="BB230" s="46" t="str">
        <f>IF(N230="","",'Maquette CGRP indicé'!$G$36)</f>
        <v/>
      </c>
      <c r="BC230" s="46" t="str">
        <f>IF(O230="","",'Maquette CGRP indicé'!$G$37)</f>
        <v/>
      </c>
      <c r="BD230" s="46" t="str">
        <f>IF(P230="","",'Maquette CGRP indicé'!$G$38)</f>
        <v/>
      </c>
      <c r="BE230" s="46" t="str">
        <f>IF(Q230="","",'Maquette CGRP indicé'!$G$39)</f>
        <v/>
      </c>
      <c r="BF230" s="68"/>
      <c r="BG230" s="68"/>
      <c r="BH230" s="68"/>
      <c r="BI230" s="68"/>
      <c r="BJ230" s="69"/>
      <c r="BK230" s="48" t="str">
        <f>IF(C230="","",'Maquette CGRP indicé'!$H$25)</f>
        <v/>
      </c>
      <c r="BL230" s="49" t="str">
        <f>IF(D230="","",'Maquette CGRP indicé'!$H$26)</f>
        <v/>
      </c>
      <c r="BM230" s="49" t="str">
        <f>IF(E230="","",'Maquette CGRP indicé'!$H$27)</f>
        <v/>
      </c>
      <c r="BN230" s="49" t="str">
        <f>IF(F230="","",'Maquette CGRP indicé'!$H$28)</f>
        <v/>
      </c>
      <c r="BO230" s="49" t="str">
        <f>IF(G230="","",'Maquette CGRP indicé'!$H$29)</f>
        <v/>
      </c>
      <c r="BP230" s="49" t="str">
        <f>IF(H230="","",'Maquette CGRP indicé'!$H$30)</f>
        <v/>
      </c>
      <c r="BQ230" s="49" t="str">
        <f>IF(I230="","",'Maquette CGRP indicé'!$H$31)</f>
        <v/>
      </c>
      <c r="BR230" s="49" t="str">
        <f>IF(J230="","",'Maquette CGRP indicé'!$H$32)</f>
        <v/>
      </c>
      <c r="BS230" s="49" t="str">
        <f>IF(K230="","",'Maquette CGRP indicé'!$H$33)</f>
        <v/>
      </c>
      <c r="BT230" s="49" t="str">
        <f>IF(L230="","",'Maquette CGRP indicé'!$H$34)</f>
        <v/>
      </c>
      <c r="BU230" s="49" t="str">
        <f>IF(M230="","",'Maquette CGRP indicé'!$H$35)</f>
        <v/>
      </c>
      <c r="BV230" s="49" t="str">
        <f>IF(N230="","",'Maquette CGRP indicé'!$H$36)</f>
        <v/>
      </c>
      <c r="BW230" s="49" t="str">
        <f>IF(O230="","",'Maquette CGRP indicé'!$H$37)</f>
        <v/>
      </c>
      <c r="BX230" s="49" t="str">
        <f>IF(P230="","",'Maquette CGRP indicé'!$H$38)</f>
        <v/>
      </c>
      <c r="BY230" s="49" t="str">
        <f>IF(Q230="","",'Maquette CGRP indicé'!$H$39)</f>
        <v/>
      </c>
      <c r="BZ230" s="72"/>
      <c r="CA230" s="72"/>
      <c r="CB230" s="72"/>
      <c r="CC230" s="72"/>
      <c r="CD230" s="73"/>
      <c r="CE230" s="38" t="str">
        <f>IF(C230="","",'Maquette CGRP indicé'!$I$25)</f>
        <v/>
      </c>
      <c r="CF230" s="39" t="str">
        <f>IF(D230="","",'Maquette CGRP indicé'!$I$26)</f>
        <v/>
      </c>
      <c r="CG230" s="39" t="str">
        <f>IF(E230="","",'Maquette CGRP indicé'!$I$27)</f>
        <v/>
      </c>
      <c r="CH230" s="39" t="str">
        <f>IF(F230="","",'Maquette CGRP indicé'!$I$28)</f>
        <v/>
      </c>
      <c r="CI230" s="39" t="str">
        <f>IF(G230="","",'Maquette CGRP indicé'!$I$29)</f>
        <v/>
      </c>
      <c r="CJ230" s="39" t="str">
        <f>IF(H230="","",'Maquette CGRP indicé'!$I$30)</f>
        <v/>
      </c>
      <c r="CK230" s="39" t="str">
        <f>IF(I230="","",'Maquette CGRP indicé'!$I$31)</f>
        <v/>
      </c>
      <c r="CL230" s="39" t="str">
        <f>IF(J230="","",'Maquette CGRP indicé'!$I$32)</f>
        <v/>
      </c>
      <c r="CM230" s="39" t="str">
        <f>IF(K230="","",'Maquette CGRP indicé'!$I$33)</f>
        <v/>
      </c>
      <c r="CN230" s="39" t="str">
        <f>IF(L230="","",'Maquette CGRP indicé'!$I$34)</f>
        <v/>
      </c>
      <c r="CO230" s="39" t="str">
        <f>IF(M230="","",'Maquette CGRP indicé'!$I$35)</f>
        <v/>
      </c>
      <c r="CP230" s="39" t="str">
        <f>IF(N230="","",'Maquette CGRP indicé'!$I$36)</f>
        <v/>
      </c>
      <c r="CQ230" s="39" t="str">
        <f>IF(O230="","",'Maquette CGRP indicé'!$I$37)</f>
        <v/>
      </c>
      <c r="CR230" s="39" t="str">
        <f>IF(P230="","",'Maquette CGRP indicé'!$I$38)</f>
        <v/>
      </c>
      <c r="CS230" s="39" t="str">
        <f>IF(Q230="","",'Maquette CGRP indicé'!$I$39)</f>
        <v/>
      </c>
      <c r="CT230" s="68"/>
      <c r="CU230" s="68"/>
      <c r="CV230" s="68"/>
      <c r="CW230" s="68"/>
      <c r="CX230" s="69"/>
      <c r="CY230" s="1">
        <f t="shared" si="32"/>
        <v>45519</v>
      </c>
      <c r="CZ230" s="1" t="str">
        <f t="shared" si="33"/>
        <v>22/07-18/08</v>
      </c>
      <c r="DA230" s="22" t="str">
        <f t="shared" si="34"/>
        <v/>
      </c>
      <c r="DB230" s="22" t="str">
        <f t="shared" si="35"/>
        <v/>
      </c>
      <c r="DC230" s="29" t="str">
        <f t="shared" si="36"/>
        <v/>
      </c>
      <c r="DD230" s="29" t="str">
        <f t="shared" si="37"/>
        <v/>
      </c>
      <c r="DE230" s="29" t="str">
        <f t="shared" si="38"/>
        <v/>
      </c>
    </row>
    <row r="231" spans="1:109">
      <c r="A231" s="9">
        <f t="shared" si="39"/>
        <v>45520</v>
      </c>
      <c r="B231" s="9" t="str">
        <f>IF(AND(formules!$K$29="sogarantykids",A231&gt;formules!$F$30),"",VLOOKUP(TEXT(A231,"jj/mm"),formules!B:C,2,FALSE))</f>
        <v>22/07-18/08</v>
      </c>
      <c r="C231" s="63" t="str">
        <f>IF(B231="","",IF(AND(A231&gt;'Maquette CGRP indicé'!$C$25-1,A231&lt;'Maquette CGRP indicé'!$D$25+1),"X",""))</f>
        <v/>
      </c>
      <c r="D231" s="63" t="str">
        <f>IF(B231="","",IF(AND(A231&gt;'Maquette CGRP indicé'!$C$26-1,A231&lt;'Maquette CGRP indicé'!$D$26+1),"X",""))</f>
        <v/>
      </c>
      <c r="E231" s="63" t="str">
        <f>IF(B231="","",IF(AND(A231&gt;'Maquette CGRP indicé'!$C$27-1,A231&lt;'Maquette CGRP indicé'!$D$27+1),"X",""))</f>
        <v/>
      </c>
      <c r="F231" s="63" t="str">
        <f>IF(B231="","",IF(AND(A231&gt;'Maquette CGRP indicé'!$C$28-1,A231&lt;'Maquette CGRP indicé'!$D$28+1),"X",""))</f>
        <v/>
      </c>
      <c r="G231" s="63" t="str">
        <f>IF(B231="","",IF(AND(A231&gt;'Maquette CGRP indicé'!$C$29-1,A231&lt;'Maquette CGRP indicé'!$D$29+1),"X",""))</f>
        <v/>
      </c>
      <c r="H231" s="63" t="str">
        <f>IF(B231="","",IF(AND(A231&gt;'Maquette CGRP indicé'!$C$30-1,A231&lt;'Maquette CGRP indicé'!$D$30+1),"X",""))</f>
        <v/>
      </c>
      <c r="I231" s="63" t="str">
        <f>IF(B231="","",IF(AND(A231&gt;'Maquette CGRP indicé'!$C$31-1,A231&lt;'Maquette CGRP indicé'!$D$31+1),"X",""))</f>
        <v/>
      </c>
      <c r="J231" s="63" t="str">
        <f>IF(B231="","",IF(AND(A231&gt;'Maquette CGRP indicé'!$C$32-1,A231&lt;'Maquette CGRP indicé'!$D$32+1),"X",""))</f>
        <v/>
      </c>
      <c r="K231" s="63" t="str">
        <f>IF(B231="","",IF(AND(A231&gt;'Maquette CGRP indicé'!$C$33-1,A231&lt;'Maquette CGRP indicé'!$D$33+1),"X",""))</f>
        <v/>
      </c>
      <c r="L231" s="63" t="str">
        <f>IF(B231="","",IF(AND(A231&gt;'Maquette CGRP indicé'!$C$34-1,A231&lt;'Maquette CGRP indicé'!$D$34+1),"X",""))</f>
        <v/>
      </c>
      <c r="M231" s="63" t="str">
        <f>IF(B231="","",IF(AND(A231&gt;'Maquette CGRP indicé'!$C$35-1,A231&lt;'Maquette CGRP indicé'!$D$35+1),"X",""))</f>
        <v/>
      </c>
      <c r="N231" s="63" t="str">
        <f>IF(B231="","",IF(AND(A231&gt;'Maquette CGRP indicé'!$C$36-1,A231&lt;'Maquette CGRP indicé'!$D$36+1),"X",""))</f>
        <v/>
      </c>
      <c r="O231" s="63" t="str">
        <f>IF(B231="","",IF(AND(A231&gt;'Maquette CGRP indicé'!$C$37-1,A231&lt;'Maquette CGRP indicé'!$D$37+1),"X",""))</f>
        <v/>
      </c>
      <c r="P231" s="63" t="str">
        <f>IF(B231="","",IF(AND(A231&gt;'Maquette CGRP indicé'!$C$38-1,A231&lt;'Maquette CGRP indicé'!$D$38+1),"X",""))</f>
        <v/>
      </c>
      <c r="Q231" s="63" t="str">
        <f>IF(B231="","",IF(AND(A231&gt;'Maquette CGRP indicé'!$C$39-1,A231&lt;'Maquette CGRP indicé'!$D$39+1),"X",""))</f>
        <v/>
      </c>
      <c r="W231" s="41" t="str">
        <f>IF(C231="","",'Maquette CGRP indicé'!$R$25)</f>
        <v/>
      </c>
      <c r="X231" s="42" t="str">
        <f>IF(D231="","",'Maquette CGRP indicé'!$R$26)</f>
        <v/>
      </c>
      <c r="Y231" s="42" t="str">
        <f>IF(E231="","",'Maquette CGRP indicé'!$R$27)</f>
        <v/>
      </c>
      <c r="Z231" s="42" t="str">
        <f>IF(F231="","",'Maquette CGRP indicé'!$R$28)</f>
        <v/>
      </c>
      <c r="AA231" s="42" t="str">
        <f>IF(G231="","",'Maquette CGRP indicé'!$R$29)</f>
        <v/>
      </c>
      <c r="AB231" s="42" t="str">
        <f>IF(H231="","",'Maquette CGRP indicé'!$R$30)</f>
        <v/>
      </c>
      <c r="AC231" s="42" t="str">
        <f>IF(I231="","",'Maquette CGRP indicé'!$R$31)</f>
        <v/>
      </c>
      <c r="AD231" s="42" t="str">
        <f>IF(J231="","",'Maquette CGRP indicé'!$R$32)</f>
        <v/>
      </c>
      <c r="AE231" s="42" t="str">
        <f>IF(K231="","",'Maquette CGRP indicé'!$R$33)</f>
        <v/>
      </c>
      <c r="AF231" s="42" t="str">
        <f>IF(L231="","",'Maquette CGRP indicé'!$R$34)</f>
        <v/>
      </c>
      <c r="AG231" s="42" t="str">
        <f>IF(M231="","",'Maquette CGRP indicé'!$R$35)</f>
        <v/>
      </c>
      <c r="AH231" s="42" t="str">
        <f>IF(N231="","",'Maquette CGRP indicé'!$R$36)</f>
        <v/>
      </c>
      <c r="AI231" s="42" t="str">
        <f>IF(O231="","",'Maquette CGRP indicé'!$R$37)</f>
        <v/>
      </c>
      <c r="AJ231" s="42" t="str">
        <f>IF(P231="","",'Maquette CGRP indicé'!$R$38)</f>
        <v/>
      </c>
      <c r="AK231" s="42" t="str">
        <f>IF(Q231="","",'Maquette CGRP indicé'!$R$39)</f>
        <v/>
      </c>
      <c r="AL231" s="64"/>
      <c r="AM231" s="64"/>
      <c r="AN231" s="64"/>
      <c r="AO231" s="64"/>
      <c r="AP231" s="65"/>
      <c r="AQ231" s="45" t="str">
        <f>IF(C231="","",'Maquette CGRP indicé'!$G$25)</f>
        <v/>
      </c>
      <c r="AR231" s="46" t="str">
        <f>IF(D231="","",'Maquette CGRP indicé'!$G$26)</f>
        <v/>
      </c>
      <c r="AS231" s="46" t="str">
        <f>IF(E231="","",'Maquette CGRP indicé'!$G$27)</f>
        <v/>
      </c>
      <c r="AT231" s="46" t="str">
        <f>IF(F231="","",'Maquette CGRP indicé'!$G$28)</f>
        <v/>
      </c>
      <c r="AU231" s="46" t="str">
        <f>IF(G231="","",'Maquette CGRP indicé'!$G$29)</f>
        <v/>
      </c>
      <c r="AV231" s="46" t="str">
        <f>IF(H231="","",'Maquette CGRP indicé'!$G$30)</f>
        <v/>
      </c>
      <c r="AW231" s="46" t="str">
        <f>IF(I231="","",'Maquette CGRP indicé'!$G$31)</f>
        <v/>
      </c>
      <c r="AX231" s="46" t="str">
        <f>IF(J231="","",'Maquette CGRP indicé'!$G$32)</f>
        <v/>
      </c>
      <c r="AY231" s="46" t="str">
        <f>IF(K231="","",'Maquette CGRP indicé'!$G$33)</f>
        <v/>
      </c>
      <c r="AZ231" s="46" t="str">
        <f>IF(L231="","",'Maquette CGRP indicé'!$G$34)</f>
        <v/>
      </c>
      <c r="BA231" s="46" t="str">
        <f>IF(M231="","",'Maquette CGRP indicé'!$G$35)</f>
        <v/>
      </c>
      <c r="BB231" s="46" t="str">
        <f>IF(N231="","",'Maquette CGRP indicé'!$G$36)</f>
        <v/>
      </c>
      <c r="BC231" s="46" t="str">
        <f>IF(O231="","",'Maquette CGRP indicé'!$G$37)</f>
        <v/>
      </c>
      <c r="BD231" s="46" t="str">
        <f>IF(P231="","",'Maquette CGRP indicé'!$G$38)</f>
        <v/>
      </c>
      <c r="BE231" s="46" t="str">
        <f>IF(Q231="","",'Maquette CGRP indicé'!$G$39)</f>
        <v/>
      </c>
      <c r="BF231" s="68"/>
      <c r="BG231" s="68"/>
      <c r="BH231" s="68"/>
      <c r="BI231" s="68"/>
      <c r="BJ231" s="69"/>
      <c r="BK231" s="48" t="str">
        <f>IF(C231="","",'Maquette CGRP indicé'!$H$25)</f>
        <v/>
      </c>
      <c r="BL231" s="49" t="str">
        <f>IF(D231="","",'Maquette CGRP indicé'!$H$26)</f>
        <v/>
      </c>
      <c r="BM231" s="49" t="str">
        <f>IF(E231="","",'Maquette CGRP indicé'!$H$27)</f>
        <v/>
      </c>
      <c r="BN231" s="49" t="str">
        <f>IF(F231="","",'Maquette CGRP indicé'!$H$28)</f>
        <v/>
      </c>
      <c r="BO231" s="49" t="str">
        <f>IF(G231="","",'Maquette CGRP indicé'!$H$29)</f>
        <v/>
      </c>
      <c r="BP231" s="49" t="str">
        <f>IF(H231="","",'Maquette CGRP indicé'!$H$30)</f>
        <v/>
      </c>
      <c r="BQ231" s="49" t="str">
        <f>IF(I231="","",'Maquette CGRP indicé'!$H$31)</f>
        <v/>
      </c>
      <c r="BR231" s="49" t="str">
        <f>IF(J231="","",'Maquette CGRP indicé'!$H$32)</f>
        <v/>
      </c>
      <c r="BS231" s="49" t="str">
        <f>IF(K231="","",'Maquette CGRP indicé'!$H$33)</f>
        <v/>
      </c>
      <c r="BT231" s="49" t="str">
        <f>IF(L231="","",'Maquette CGRP indicé'!$H$34)</f>
        <v/>
      </c>
      <c r="BU231" s="49" t="str">
        <f>IF(M231="","",'Maquette CGRP indicé'!$H$35)</f>
        <v/>
      </c>
      <c r="BV231" s="49" t="str">
        <f>IF(N231="","",'Maquette CGRP indicé'!$H$36)</f>
        <v/>
      </c>
      <c r="BW231" s="49" t="str">
        <f>IF(O231="","",'Maquette CGRP indicé'!$H$37)</f>
        <v/>
      </c>
      <c r="BX231" s="49" t="str">
        <f>IF(P231="","",'Maquette CGRP indicé'!$H$38)</f>
        <v/>
      </c>
      <c r="BY231" s="49" t="str">
        <f>IF(Q231="","",'Maquette CGRP indicé'!$H$39)</f>
        <v/>
      </c>
      <c r="BZ231" s="72"/>
      <c r="CA231" s="72"/>
      <c r="CB231" s="72"/>
      <c r="CC231" s="72"/>
      <c r="CD231" s="73"/>
      <c r="CE231" s="38" t="str">
        <f>IF(C231="","",'Maquette CGRP indicé'!$I$25)</f>
        <v/>
      </c>
      <c r="CF231" s="39" t="str">
        <f>IF(D231="","",'Maquette CGRP indicé'!$I$26)</f>
        <v/>
      </c>
      <c r="CG231" s="39" t="str">
        <f>IF(E231="","",'Maquette CGRP indicé'!$I$27)</f>
        <v/>
      </c>
      <c r="CH231" s="39" t="str">
        <f>IF(F231="","",'Maquette CGRP indicé'!$I$28)</f>
        <v/>
      </c>
      <c r="CI231" s="39" t="str">
        <f>IF(G231="","",'Maquette CGRP indicé'!$I$29)</f>
        <v/>
      </c>
      <c r="CJ231" s="39" t="str">
        <f>IF(H231="","",'Maquette CGRP indicé'!$I$30)</f>
        <v/>
      </c>
      <c r="CK231" s="39" t="str">
        <f>IF(I231="","",'Maquette CGRP indicé'!$I$31)</f>
        <v/>
      </c>
      <c r="CL231" s="39" t="str">
        <f>IF(J231="","",'Maquette CGRP indicé'!$I$32)</f>
        <v/>
      </c>
      <c r="CM231" s="39" t="str">
        <f>IF(K231="","",'Maquette CGRP indicé'!$I$33)</f>
        <v/>
      </c>
      <c r="CN231" s="39" t="str">
        <f>IF(L231="","",'Maquette CGRP indicé'!$I$34)</f>
        <v/>
      </c>
      <c r="CO231" s="39" t="str">
        <f>IF(M231="","",'Maquette CGRP indicé'!$I$35)</f>
        <v/>
      </c>
      <c r="CP231" s="39" t="str">
        <f>IF(N231="","",'Maquette CGRP indicé'!$I$36)</f>
        <v/>
      </c>
      <c r="CQ231" s="39" t="str">
        <f>IF(O231="","",'Maquette CGRP indicé'!$I$37)</f>
        <v/>
      </c>
      <c r="CR231" s="39" t="str">
        <f>IF(P231="","",'Maquette CGRP indicé'!$I$38)</f>
        <v/>
      </c>
      <c r="CS231" s="39" t="str">
        <f>IF(Q231="","",'Maquette CGRP indicé'!$I$39)</f>
        <v/>
      </c>
      <c r="CT231" s="68"/>
      <c r="CU231" s="68"/>
      <c r="CV231" s="68"/>
      <c r="CW231" s="68"/>
      <c r="CX231" s="69"/>
      <c r="CY231" s="1">
        <f t="shared" si="32"/>
        <v>45520</v>
      </c>
      <c r="CZ231" s="1" t="str">
        <f t="shared" si="33"/>
        <v>22/07-18/08</v>
      </c>
      <c r="DA231" s="22" t="str">
        <f t="shared" si="34"/>
        <v/>
      </c>
      <c r="DB231" s="22" t="str">
        <f t="shared" si="35"/>
        <v/>
      </c>
      <c r="DC231" s="29" t="str">
        <f t="shared" si="36"/>
        <v/>
      </c>
      <c r="DD231" s="29" t="str">
        <f t="shared" si="37"/>
        <v/>
      </c>
      <c r="DE231" s="29" t="str">
        <f t="shared" si="38"/>
        <v/>
      </c>
    </row>
    <row r="232" spans="1:109">
      <c r="A232" s="9">
        <f t="shared" si="39"/>
        <v>45521</v>
      </c>
      <c r="B232" s="9" t="str">
        <f>IF(AND(formules!$K$29="sogarantykids",A232&gt;formules!$F$30),"",VLOOKUP(TEXT(A232,"jj/mm"),formules!B:C,2,FALSE))</f>
        <v>22/07-18/08</v>
      </c>
      <c r="C232" s="63" t="str">
        <f>IF(B232="","",IF(AND(A232&gt;'Maquette CGRP indicé'!$C$25-1,A232&lt;'Maquette CGRP indicé'!$D$25+1),"X",""))</f>
        <v/>
      </c>
      <c r="D232" s="63" t="str">
        <f>IF(B232="","",IF(AND(A232&gt;'Maquette CGRP indicé'!$C$26-1,A232&lt;'Maquette CGRP indicé'!$D$26+1),"X",""))</f>
        <v/>
      </c>
      <c r="E232" s="63" t="str">
        <f>IF(B232="","",IF(AND(A232&gt;'Maquette CGRP indicé'!$C$27-1,A232&lt;'Maquette CGRP indicé'!$D$27+1),"X",""))</f>
        <v/>
      </c>
      <c r="F232" s="63" t="str">
        <f>IF(B232="","",IF(AND(A232&gt;'Maquette CGRP indicé'!$C$28-1,A232&lt;'Maquette CGRP indicé'!$D$28+1),"X",""))</f>
        <v/>
      </c>
      <c r="G232" s="63" t="str">
        <f>IF(B232="","",IF(AND(A232&gt;'Maquette CGRP indicé'!$C$29-1,A232&lt;'Maquette CGRP indicé'!$D$29+1),"X",""))</f>
        <v/>
      </c>
      <c r="H232" s="63" t="str">
        <f>IF(B232="","",IF(AND(A232&gt;'Maquette CGRP indicé'!$C$30-1,A232&lt;'Maquette CGRP indicé'!$D$30+1),"X",""))</f>
        <v/>
      </c>
      <c r="I232" s="63" t="str">
        <f>IF(B232="","",IF(AND(A232&gt;'Maquette CGRP indicé'!$C$31-1,A232&lt;'Maquette CGRP indicé'!$D$31+1),"X",""))</f>
        <v/>
      </c>
      <c r="J232" s="63" t="str">
        <f>IF(B232="","",IF(AND(A232&gt;'Maquette CGRP indicé'!$C$32-1,A232&lt;'Maquette CGRP indicé'!$D$32+1),"X",""))</f>
        <v/>
      </c>
      <c r="K232" s="63" t="str">
        <f>IF(B232="","",IF(AND(A232&gt;'Maquette CGRP indicé'!$C$33-1,A232&lt;'Maquette CGRP indicé'!$D$33+1),"X",""))</f>
        <v/>
      </c>
      <c r="L232" s="63" t="str">
        <f>IF(B232="","",IF(AND(A232&gt;'Maquette CGRP indicé'!$C$34-1,A232&lt;'Maquette CGRP indicé'!$D$34+1),"X",""))</f>
        <v/>
      </c>
      <c r="M232" s="63" t="str">
        <f>IF(B232="","",IF(AND(A232&gt;'Maquette CGRP indicé'!$C$35-1,A232&lt;'Maquette CGRP indicé'!$D$35+1),"X",""))</f>
        <v/>
      </c>
      <c r="N232" s="63" t="str">
        <f>IF(B232="","",IF(AND(A232&gt;'Maquette CGRP indicé'!$C$36-1,A232&lt;'Maquette CGRP indicé'!$D$36+1),"X",""))</f>
        <v/>
      </c>
      <c r="O232" s="63" t="str">
        <f>IF(B232="","",IF(AND(A232&gt;'Maquette CGRP indicé'!$C$37-1,A232&lt;'Maquette CGRP indicé'!$D$37+1),"X",""))</f>
        <v/>
      </c>
      <c r="P232" s="63" t="str">
        <f>IF(B232="","",IF(AND(A232&gt;'Maquette CGRP indicé'!$C$38-1,A232&lt;'Maquette CGRP indicé'!$D$38+1),"X",""))</f>
        <v/>
      </c>
      <c r="Q232" s="63" t="str">
        <f>IF(B232="","",IF(AND(A232&gt;'Maquette CGRP indicé'!$C$39-1,A232&lt;'Maquette CGRP indicé'!$D$39+1),"X",""))</f>
        <v/>
      </c>
      <c r="W232" s="41" t="str">
        <f>IF(C232="","",'Maquette CGRP indicé'!$R$25)</f>
        <v/>
      </c>
      <c r="X232" s="42" t="str">
        <f>IF(D232="","",'Maquette CGRP indicé'!$R$26)</f>
        <v/>
      </c>
      <c r="Y232" s="42" t="str">
        <f>IF(E232="","",'Maquette CGRP indicé'!$R$27)</f>
        <v/>
      </c>
      <c r="Z232" s="42" t="str">
        <f>IF(F232="","",'Maquette CGRP indicé'!$R$28)</f>
        <v/>
      </c>
      <c r="AA232" s="42" t="str">
        <f>IF(G232="","",'Maquette CGRP indicé'!$R$29)</f>
        <v/>
      </c>
      <c r="AB232" s="42" t="str">
        <f>IF(H232="","",'Maquette CGRP indicé'!$R$30)</f>
        <v/>
      </c>
      <c r="AC232" s="42" t="str">
        <f>IF(I232="","",'Maquette CGRP indicé'!$R$31)</f>
        <v/>
      </c>
      <c r="AD232" s="42" t="str">
        <f>IF(J232="","",'Maquette CGRP indicé'!$R$32)</f>
        <v/>
      </c>
      <c r="AE232" s="42" t="str">
        <f>IF(K232="","",'Maquette CGRP indicé'!$R$33)</f>
        <v/>
      </c>
      <c r="AF232" s="42" t="str">
        <f>IF(L232="","",'Maquette CGRP indicé'!$R$34)</f>
        <v/>
      </c>
      <c r="AG232" s="42" t="str">
        <f>IF(M232="","",'Maquette CGRP indicé'!$R$35)</f>
        <v/>
      </c>
      <c r="AH232" s="42" t="str">
        <f>IF(N232="","",'Maquette CGRP indicé'!$R$36)</f>
        <v/>
      </c>
      <c r="AI232" s="42" t="str">
        <f>IF(O232="","",'Maquette CGRP indicé'!$R$37)</f>
        <v/>
      </c>
      <c r="AJ232" s="42" t="str">
        <f>IF(P232="","",'Maquette CGRP indicé'!$R$38)</f>
        <v/>
      </c>
      <c r="AK232" s="42" t="str">
        <f>IF(Q232="","",'Maquette CGRP indicé'!$R$39)</f>
        <v/>
      </c>
      <c r="AL232" s="64"/>
      <c r="AM232" s="64"/>
      <c r="AN232" s="64"/>
      <c r="AO232" s="64"/>
      <c r="AP232" s="65"/>
      <c r="AQ232" s="45" t="str">
        <f>IF(C232="","",'Maquette CGRP indicé'!$G$25)</f>
        <v/>
      </c>
      <c r="AR232" s="46" t="str">
        <f>IF(D232="","",'Maquette CGRP indicé'!$G$26)</f>
        <v/>
      </c>
      <c r="AS232" s="46" t="str">
        <f>IF(E232="","",'Maquette CGRP indicé'!$G$27)</f>
        <v/>
      </c>
      <c r="AT232" s="46" t="str">
        <f>IF(F232="","",'Maquette CGRP indicé'!$G$28)</f>
        <v/>
      </c>
      <c r="AU232" s="46" t="str">
        <f>IF(G232="","",'Maquette CGRP indicé'!$G$29)</f>
        <v/>
      </c>
      <c r="AV232" s="46" t="str">
        <f>IF(H232="","",'Maquette CGRP indicé'!$G$30)</f>
        <v/>
      </c>
      <c r="AW232" s="46" t="str">
        <f>IF(I232="","",'Maquette CGRP indicé'!$G$31)</f>
        <v/>
      </c>
      <c r="AX232" s="46" t="str">
        <f>IF(J232="","",'Maquette CGRP indicé'!$G$32)</f>
        <v/>
      </c>
      <c r="AY232" s="46" t="str">
        <f>IF(K232="","",'Maquette CGRP indicé'!$G$33)</f>
        <v/>
      </c>
      <c r="AZ232" s="46" t="str">
        <f>IF(L232="","",'Maquette CGRP indicé'!$G$34)</f>
        <v/>
      </c>
      <c r="BA232" s="46" t="str">
        <f>IF(M232="","",'Maquette CGRP indicé'!$G$35)</f>
        <v/>
      </c>
      <c r="BB232" s="46" t="str">
        <f>IF(N232="","",'Maquette CGRP indicé'!$G$36)</f>
        <v/>
      </c>
      <c r="BC232" s="46" t="str">
        <f>IF(O232="","",'Maquette CGRP indicé'!$G$37)</f>
        <v/>
      </c>
      <c r="BD232" s="46" t="str">
        <f>IF(P232="","",'Maquette CGRP indicé'!$G$38)</f>
        <v/>
      </c>
      <c r="BE232" s="46" t="str">
        <f>IF(Q232="","",'Maquette CGRP indicé'!$G$39)</f>
        <v/>
      </c>
      <c r="BF232" s="68"/>
      <c r="BG232" s="68"/>
      <c r="BH232" s="68"/>
      <c r="BI232" s="68"/>
      <c r="BJ232" s="69"/>
      <c r="BK232" s="48" t="str">
        <f>IF(C232="","",'Maquette CGRP indicé'!$H$25)</f>
        <v/>
      </c>
      <c r="BL232" s="49" t="str">
        <f>IF(D232="","",'Maquette CGRP indicé'!$H$26)</f>
        <v/>
      </c>
      <c r="BM232" s="49" t="str">
        <f>IF(E232="","",'Maquette CGRP indicé'!$H$27)</f>
        <v/>
      </c>
      <c r="BN232" s="49" t="str">
        <f>IF(F232="","",'Maquette CGRP indicé'!$H$28)</f>
        <v/>
      </c>
      <c r="BO232" s="49" t="str">
        <f>IF(G232="","",'Maquette CGRP indicé'!$H$29)</f>
        <v/>
      </c>
      <c r="BP232" s="49" t="str">
        <f>IF(H232="","",'Maquette CGRP indicé'!$H$30)</f>
        <v/>
      </c>
      <c r="BQ232" s="49" t="str">
        <f>IF(I232="","",'Maquette CGRP indicé'!$H$31)</f>
        <v/>
      </c>
      <c r="BR232" s="49" t="str">
        <f>IF(J232="","",'Maquette CGRP indicé'!$H$32)</f>
        <v/>
      </c>
      <c r="BS232" s="49" t="str">
        <f>IF(K232="","",'Maquette CGRP indicé'!$H$33)</f>
        <v/>
      </c>
      <c r="BT232" s="49" t="str">
        <f>IF(L232="","",'Maquette CGRP indicé'!$H$34)</f>
        <v/>
      </c>
      <c r="BU232" s="49" t="str">
        <f>IF(M232="","",'Maquette CGRP indicé'!$H$35)</f>
        <v/>
      </c>
      <c r="BV232" s="49" t="str">
        <f>IF(N232="","",'Maquette CGRP indicé'!$H$36)</f>
        <v/>
      </c>
      <c r="BW232" s="49" t="str">
        <f>IF(O232="","",'Maquette CGRP indicé'!$H$37)</f>
        <v/>
      </c>
      <c r="BX232" s="49" t="str">
        <f>IF(P232="","",'Maquette CGRP indicé'!$H$38)</f>
        <v/>
      </c>
      <c r="BY232" s="49" t="str">
        <f>IF(Q232="","",'Maquette CGRP indicé'!$H$39)</f>
        <v/>
      </c>
      <c r="BZ232" s="72"/>
      <c r="CA232" s="72"/>
      <c r="CB232" s="72"/>
      <c r="CC232" s="72"/>
      <c r="CD232" s="73"/>
      <c r="CE232" s="38" t="str">
        <f>IF(C232="","",'Maquette CGRP indicé'!$I$25)</f>
        <v/>
      </c>
      <c r="CF232" s="39" t="str">
        <f>IF(D232="","",'Maquette CGRP indicé'!$I$26)</f>
        <v/>
      </c>
      <c r="CG232" s="39" t="str">
        <f>IF(E232="","",'Maquette CGRP indicé'!$I$27)</f>
        <v/>
      </c>
      <c r="CH232" s="39" t="str">
        <f>IF(F232="","",'Maquette CGRP indicé'!$I$28)</f>
        <v/>
      </c>
      <c r="CI232" s="39" t="str">
        <f>IF(G232="","",'Maquette CGRP indicé'!$I$29)</f>
        <v/>
      </c>
      <c r="CJ232" s="39" t="str">
        <f>IF(H232="","",'Maquette CGRP indicé'!$I$30)</f>
        <v/>
      </c>
      <c r="CK232" s="39" t="str">
        <f>IF(I232="","",'Maquette CGRP indicé'!$I$31)</f>
        <v/>
      </c>
      <c r="CL232" s="39" t="str">
        <f>IF(J232="","",'Maquette CGRP indicé'!$I$32)</f>
        <v/>
      </c>
      <c r="CM232" s="39" t="str">
        <f>IF(K232="","",'Maquette CGRP indicé'!$I$33)</f>
        <v/>
      </c>
      <c r="CN232" s="39" t="str">
        <f>IF(L232="","",'Maquette CGRP indicé'!$I$34)</f>
        <v/>
      </c>
      <c r="CO232" s="39" t="str">
        <f>IF(M232="","",'Maquette CGRP indicé'!$I$35)</f>
        <v/>
      </c>
      <c r="CP232" s="39" t="str">
        <f>IF(N232="","",'Maquette CGRP indicé'!$I$36)</f>
        <v/>
      </c>
      <c r="CQ232" s="39" t="str">
        <f>IF(O232="","",'Maquette CGRP indicé'!$I$37)</f>
        <v/>
      </c>
      <c r="CR232" s="39" t="str">
        <f>IF(P232="","",'Maquette CGRP indicé'!$I$38)</f>
        <v/>
      </c>
      <c r="CS232" s="39" t="str">
        <f>IF(Q232="","",'Maquette CGRP indicé'!$I$39)</f>
        <v/>
      </c>
      <c r="CT232" s="68"/>
      <c r="CU232" s="68"/>
      <c r="CV232" s="68"/>
      <c r="CW232" s="68"/>
      <c r="CX232" s="69"/>
      <c r="CY232" s="1">
        <f t="shared" si="32"/>
        <v>45521</v>
      </c>
      <c r="CZ232" s="1" t="str">
        <f t="shared" si="33"/>
        <v>22/07-18/08</v>
      </c>
      <c r="DA232" s="22" t="str">
        <f t="shared" si="34"/>
        <v/>
      </c>
      <c r="DB232" s="22" t="str">
        <f t="shared" si="35"/>
        <v/>
      </c>
      <c r="DC232" s="29" t="str">
        <f t="shared" si="36"/>
        <v/>
      </c>
      <c r="DD232" s="29" t="str">
        <f t="shared" si="37"/>
        <v/>
      </c>
      <c r="DE232" s="29" t="str">
        <f t="shared" si="38"/>
        <v/>
      </c>
    </row>
    <row r="233" spans="1:109">
      <c r="A233" s="9">
        <f t="shared" si="39"/>
        <v>45522</v>
      </c>
      <c r="B233" s="9" t="str">
        <f>IF(AND(formules!$K$29="sogarantykids",A233&gt;formules!$F$30),"",VLOOKUP(TEXT(A233,"jj/mm"),formules!B:C,2,FALSE))</f>
        <v>22/07-18/08</v>
      </c>
      <c r="C233" s="63" t="str">
        <f>IF(B233="","",IF(AND(A233&gt;'Maquette CGRP indicé'!$C$25-1,A233&lt;'Maquette CGRP indicé'!$D$25+1),"X",""))</f>
        <v/>
      </c>
      <c r="D233" s="63" t="str">
        <f>IF(B233="","",IF(AND(A233&gt;'Maquette CGRP indicé'!$C$26-1,A233&lt;'Maquette CGRP indicé'!$D$26+1),"X",""))</f>
        <v/>
      </c>
      <c r="E233" s="63" t="str">
        <f>IF(B233="","",IF(AND(A233&gt;'Maquette CGRP indicé'!$C$27-1,A233&lt;'Maquette CGRP indicé'!$D$27+1),"X",""))</f>
        <v/>
      </c>
      <c r="F233" s="63" t="str">
        <f>IF(B233="","",IF(AND(A233&gt;'Maquette CGRP indicé'!$C$28-1,A233&lt;'Maquette CGRP indicé'!$D$28+1),"X",""))</f>
        <v/>
      </c>
      <c r="G233" s="63" t="str">
        <f>IF(B233="","",IF(AND(A233&gt;'Maquette CGRP indicé'!$C$29-1,A233&lt;'Maquette CGRP indicé'!$D$29+1),"X",""))</f>
        <v/>
      </c>
      <c r="H233" s="63" t="str">
        <f>IF(B233="","",IF(AND(A233&gt;'Maquette CGRP indicé'!$C$30-1,A233&lt;'Maquette CGRP indicé'!$D$30+1),"X",""))</f>
        <v/>
      </c>
      <c r="I233" s="63" t="str">
        <f>IF(B233="","",IF(AND(A233&gt;'Maquette CGRP indicé'!$C$31-1,A233&lt;'Maquette CGRP indicé'!$D$31+1),"X",""))</f>
        <v/>
      </c>
      <c r="J233" s="63" t="str">
        <f>IF(B233="","",IF(AND(A233&gt;'Maquette CGRP indicé'!$C$32-1,A233&lt;'Maquette CGRP indicé'!$D$32+1),"X",""))</f>
        <v/>
      </c>
      <c r="K233" s="63" t="str">
        <f>IF(B233="","",IF(AND(A233&gt;'Maquette CGRP indicé'!$C$33-1,A233&lt;'Maquette CGRP indicé'!$D$33+1),"X",""))</f>
        <v/>
      </c>
      <c r="L233" s="63" t="str">
        <f>IF(B233="","",IF(AND(A233&gt;'Maquette CGRP indicé'!$C$34-1,A233&lt;'Maquette CGRP indicé'!$D$34+1),"X",""))</f>
        <v/>
      </c>
      <c r="M233" s="63" t="str">
        <f>IF(B233="","",IF(AND(A233&gt;'Maquette CGRP indicé'!$C$35-1,A233&lt;'Maquette CGRP indicé'!$D$35+1),"X",""))</f>
        <v/>
      </c>
      <c r="N233" s="63" t="str">
        <f>IF(B233="","",IF(AND(A233&gt;'Maquette CGRP indicé'!$C$36-1,A233&lt;'Maquette CGRP indicé'!$D$36+1),"X",""))</f>
        <v/>
      </c>
      <c r="O233" s="63" t="str">
        <f>IF(B233="","",IF(AND(A233&gt;'Maquette CGRP indicé'!$C$37-1,A233&lt;'Maquette CGRP indicé'!$D$37+1),"X",""))</f>
        <v/>
      </c>
      <c r="P233" s="63" t="str">
        <f>IF(B233="","",IF(AND(A233&gt;'Maquette CGRP indicé'!$C$38-1,A233&lt;'Maquette CGRP indicé'!$D$38+1),"X",""))</f>
        <v/>
      </c>
      <c r="Q233" s="63" t="str">
        <f>IF(B233="","",IF(AND(A233&gt;'Maquette CGRP indicé'!$C$39-1,A233&lt;'Maquette CGRP indicé'!$D$39+1),"X",""))</f>
        <v/>
      </c>
      <c r="W233" s="41" t="str">
        <f>IF(C233="","",'Maquette CGRP indicé'!$R$25)</f>
        <v/>
      </c>
      <c r="X233" s="42" t="str">
        <f>IF(D233="","",'Maquette CGRP indicé'!$R$26)</f>
        <v/>
      </c>
      <c r="Y233" s="42" t="str">
        <f>IF(E233="","",'Maquette CGRP indicé'!$R$27)</f>
        <v/>
      </c>
      <c r="Z233" s="42" t="str">
        <f>IF(F233="","",'Maquette CGRP indicé'!$R$28)</f>
        <v/>
      </c>
      <c r="AA233" s="42" t="str">
        <f>IF(G233="","",'Maquette CGRP indicé'!$R$29)</f>
        <v/>
      </c>
      <c r="AB233" s="42" t="str">
        <f>IF(H233="","",'Maquette CGRP indicé'!$R$30)</f>
        <v/>
      </c>
      <c r="AC233" s="42" t="str">
        <f>IF(I233="","",'Maquette CGRP indicé'!$R$31)</f>
        <v/>
      </c>
      <c r="AD233" s="42" t="str">
        <f>IF(J233="","",'Maquette CGRP indicé'!$R$32)</f>
        <v/>
      </c>
      <c r="AE233" s="42" t="str">
        <f>IF(K233="","",'Maquette CGRP indicé'!$R$33)</f>
        <v/>
      </c>
      <c r="AF233" s="42" t="str">
        <f>IF(L233="","",'Maquette CGRP indicé'!$R$34)</f>
        <v/>
      </c>
      <c r="AG233" s="42" t="str">
        <f>IF(M233="","",'Maquette CGRP indicé'!$R$35)</f>
        <v/>
      </c>
      <c r="AH233" s="42" t="str">
        <f>IF(N233="","",'Maquette CGRP indicé'!$R$36)</f>
        <v/>
      </c>
      <c r="AI233" s="42" t="str">
        <f>IF(O233="","",'Maquette CGRP indicé'!$R$37)</f>
        <v/>
      </c>
      <c r="AJ233" s="42" t="str">
        <f>IF(P233="","",'Maquette CGRP indicé'!$R$38)</f>
        <v/>
      </c>
      <c r="AK233" s="42" t="str">
        <f>IF(Q233="","",'Maquette CGRP indicé'!$R$39)</f>
        <v/>
      </c>
      <c r="AL233" s="64"/>
      <c r="AM233" s="64"/>
      <c r="AN233" s="64"/>
      <c r="AO233" s="64"/>
      <c r="AP233" s="65"/>
      <c r="AQ233" s="45" t="str">
        <f>IF(C233="","",'Maquette CGRP indicé'!$G$25)</f>
        <v/>
      </c>
      <c r="AR233" s="46" t="str">
        <f>IF(D233="","",'Maquette CGRP indicé'!$G$26)</f>
        <v/>
      </c>
      <c r="AS233" s="46" t="str">
        <f>IF(E233="","",'Maquette CGRP indicé'!$G$27)</f>
        <v/>
      </c>
      <c r="AT233" s="46" t="str">
        <f>IF(F233="","",'Maquette CGRP indicé'!$G$28)</f>
        <v/>
      </c>
      <c r="AU233" s="46" t="str">
        <f>IF(G233="","",'Maquette CGRP indicé'!$G$29)</f>
        <v/>
      </c>
      <c r="AV233" s="46" t="str">
        <f>IF(H233="","",'Maquette CGRP indicé'!$G$30)</f>
        <v/>
      </c>
      <c r="AW233" s="46" t="str">
        <f>IF(I233="","",'Maquette CGRP indicé'!$G$31)</f>
        <v/>
      </c>
      <c r="AX233" s="46" t="str">
        <f>IF(J233="","",'Maquette CGRP indicé'!$G$32)</f>
        <v/>
      </c>
      <c r="AY233" s="46" t="str">
        <f>IF(K233="","",'Maquette CGRP indicé'!$G$33)</f>
        <v/>
      </c>
      <c r="AZ233" s="46" t="str">
        <f>IF(L233="","",'Maquette CGRP indicé'!$G$34)</f>
        <v/>
      </c>
      <c r="BA233" s="46" t="str">
        <f>IF(M233="","",'Maquette CGRP indicé'!$G$35)</f>
        <v/>
      </c>
      <c r="BB233" s="46" t="str">
        <f>IF(N233="","",'Maquette CGRP indicé'!$G$36)</f>
        <v/>
      </c>
      <c r="BC233" s="46" t="str">
        <f>IF(O233="","",'Maquette CGRP indicé'!$G$37)</f>
        <v/>
      </c>
      <c r="BD233" s="46" t="str">
        <f>IF(P233="","",'Maquette CGRP indicé'!$G$38)</f>
        <v/>
      </c>
      <c r="BE233" s="46" t="str">
        <f>IF(Q233="","",'Maquette CGRP indicé'!$G$39)</f>
        <v/>
      </c>
      <c r="BF233" s="68"/>
      <c r="BG233" s="68"/>
      <c r="BH233" s="68"/>
      <c r="BI233" s="68"/>
      <c r="BJ233" s="69"/>
      <c r="BK233" s="48" t="str">
        <f>IF(C233="","",'Maquette CGRP indicé'!$H$25)</f>
        <v/>
      </c>
      <c r="BL233" s="49" t="str">
        <f>IF(D233="","",'Maquette CGRP indicé'!$H$26)</f>
        <v/>
      </c>
      <c r="BM233" s="49" t="str">
        <f>IF(E233="","",'Maquette CGRP indicé'!$H$27)</f>
        <v/>
      </c>
      <c r="BN233" s="49" t="str">
        <f>IF(F233="","",'Maquette CGRP indicé'!$H$28)</f>
        <v/>
      </c>
      <c r="BO233" s="49" t="str">
        <f>IF(G233="","",'Maquette CGRP indicé'!$H$29)</f>
        <v/>
      </c>
      <c r="BP233" s="49" t="str">
        <f>IF(H233="","",'Maquette CGRP indicé'!$H$30)</f>
        <v/>
      </c>
      <c r="BQ233" s="49" t="str">
        <f>IF(I233="","",'Maquette CGRP indicé'!$H$31)</f>
        <v/>
      </c>
      <c r="BR233" s="49" t="str">
        <f>IF(J233="","",'Maquette CGRP indicé'!$H$32)</f>
        <v/>
      </c>
      <c r="BS233" s="49" t="str">
        <f>IF(K233="","",'Maquette CGRP indicé'!$H$33)</f>
        <v/>
      </c>
      <c r="BT233" s="49" t="str">
        <f>IF(L233="","",'Maquette CGRP indicé'!$H$34)</f>
        <v/>
      </c>
      <c r="BU233" s="49" t="str">
        <f>IF(M233="","",'Maquette CGRP indicé'!$H$35)</f>
        <v/>
      </c>
      <c r="BV233" s="49" t="str">
        <f>IF(N233="","",'Maquette CGRP indicé'!$H$36)</f>
        <v/>
      </c>
      <c r="BW233" s="49" t="str">
        <f>IF(O233="","",'Maquette CGRP indicé'!$H$37)</f>
        <v/>
      </c>
      <c r="BX233" s="49" t="str">
        <f>IF(P233="","",'Maquette CGRP indicé'!$H$38)</f>
        <v/>
      </c>
      <c r="BY233" s="49" t="str">
        <f>IF(Q233="","",'Maquette CGRP indicé'!$H$39)</f>
        <v/>
      </c>
      <c r="BZ233" s="72"/>
      <c r="CA233" s="72"/>
      <c r="CB233" s="72"/>
      <c r="CC233" s="72"/>
      <c r="CD233" s="73"/>
      <c r="CE233" s="38" t="str">
        <f>IF(C233="","",'Maquette CGRP indicé'!$I$25)</f>
        <v/>
      </c>
      <c r="CF233" s="39" t="str">
        <f>IF(D233="","",'Maquette CGRP indicé'!$I$26)</f>
        <v/>
      </c>
      <c r="CG233" s="39" t="str">
        <f>IF(E233="","",'Maquette CGRP indicé'!$I$27)</f>
        <v/>
      </c>
      <c r="CH233" s="39" t="str">
        <f>IF(F233="","",'Maquette CGRP indicé'!$I$28)</f>
        <v/>
      </c>
      <c r="CI233" s="39" t="str">
        <f>IF(G233="","",'Maquette CGRP indicé'!$I$29)</f>
        <v/>
      </c>
      <c r="CJ233" s="39" t="str">
        <f>IF(H233="","",'Maquette CGRP indicé'!$I$30)</f>
        <v/>
      </c>
      <c r="CK233" s="39" t="str">
        <f>IF(I233="","",'Maquette CGRP indicé'!$I$31)</f>
        <v/>
      </c>
      <c r="CL233" s="39" t="str">
        <f>IF(J233="","",'Maquette CGRP indicé'!$I$32)</f>
        <v/>
      </c>
      <c r="CM233" s="39" t="str">
        <f>IF(K233="","",'Maquette CGRP indicé'!$I$33)</f>
        <v/>
      </c>
      <c r="CN233" s="39" t="str">
        <f>IF(L233="","",'Maquette CGRP indicé'!$I$34)</f>
        <v/>
      </c>
      <c r="CO233" s="39" t="str">
        <f>IF(M233="","",'Maquette CGRP indicé'!$I$35)</f>
        <v/>
      </c>
      <c r="CP233" s="39" t="str">
        <f>IF(N233="","",'Maquette CGRP indicé'!$I$36)</f>
        <v/>
      </c>
      <c r="CQ233" s="39" t="str">
        <f>IF(O233="","",'Maquette CGRP indicé'!$I$37)</f>
        <v/>
      </c>
      <c r="CR233" s="39" t="str">
        <f>IF(P233="","",'Maquette CGRP indicé'!$I$38)</f>
        <v/>
      </c>
      <c r="CS233" s="39" t="str">
        <f>IF(Q233="","",'Maquette CGRP indicé'!$I$39)</f>
        <v/>
      </c>
      <c r="CT233" s="68"/>
      <c r="CU233" s="68"/>
      <c r="CV233" s="68"/>
      <c r="CW233" s="68"/>
      <c r="CX233" s="69"/>
      <c r="CY233" s="1">
        <f t="shared" si="32"/>
        <v>45522</v>
      </c>
      <c r="CZ233" s="1" t="str">
        <f t="shared" si="33"/>
        <v>22/07-18/08</v>
      </c>
      <c r="DA233" s="22" t="str">
        <f t="shared" si="34"/>
        <v/>
      </c>
      <c r="DB233" s="22" t="str">
        <f t="shared" si="35"/>
        <v/>
      </c>
      <c r="DC233" s="29" t="str">
        <f t="shared" si="36"/>
        <v/>
      </c>
      <c r="DD233" s="29" t="str">
        <f t="shared" si="37"/>
        <v/>
      </c>
      <c r="DE233" s="29" t="str">
        <f t="shared" si="38"/>
        <v/>
      </c>
    </row>
    <row r="234" spans="1:109">
      <c r="A234" s="9">
        <f t="shared" si="39"/>
        <v>45523</v>
      </c>
      <c r="B234" s="9" t="str">
        <f>IF(AND(formules!$K$29="sogarantykids",A234&gt;formules!$F$30),"",VLOOKUP(TEXT(A234,"jj/mm"),formules!B:C,2,FALSE))</f>
        <v>19/08-25/08</v>
      </c>
      <c r="C234" s="63" t="str">
        <f>IF(B234="","",IF(AND(A234&gt;'Maquette CGRP indicé'!$C$25-1,A234&lt;'Maquette CGRP indicé'!$D$25+1),"X",""))</f>
        <v/>
      </c>
      <c r="D234" s="63" t="str">
        <f>IF(B234="","",IF(AND(A234&gt;'Maquette CGRP indicé'!$C$26-1,A234&lt;'Maquette CGRP indicé'!$D$26+1),"X",""))</f>
        <v/>
      </c>
      <c r="E234" s="63" t="str">
        <f>IF(B234="","",IF(AND(A234&gt;'Maquette CGRP indicé'!$C$27-1,A234&lt;'Maquette CGRP indicé'!$D$27+1),"X",""))</f>
        <v/>
      </c>
      <c r="F234" s="63" t="str">
        <f>IF(B234="","",IF(AND(A234&gt;'Maquette CGRP indicé'!$C$28-1,A234&lt;'Maquette CGRP indicé'!$D$28+1),"X",""))</f>
        <v/>
      </c>
      <c r="G234" s="63" t="str">
        <f>IF(B234="","",IF(AND(A234&gt;'Maquette CGRP indicé'!$C$29-1,A234&lt;'Maquette CGRP indicé'!$D$29+1),"X",""))</f>
        <v/>
      </c>
      <c r="H234" s="63" t="str">
        <f>IF(B234="","",IF(AND(A234&gt;'Maquette CGRP indicé'!$C$30-1,A234&lt;'Maquette CGRP indicé'!$D$30+1),"X",""))</f>
        <v/>
      </c>
      <c r="I234" s="63" t="str">
        <f>IF(B234="","",IF(AND(A234&gt;'Maquette CGRP indicé'!$C$31-1,A234&lt;'Maquette CGRP indicé'!$D$31+1),"X",""))</f>
        <v/>
      </c>
      <c r="J234" s="63" t="str">
        <f>IF(B234="","",IF(AND(A234&gt;'Maquette CGRP indicé'!$C$32-1,A234&lt;'Maquette CGRP indicé'!$D$32+1),"X",""))</f>
        <v/>
      </c>
      <c r="K234" s="63" t="str">
        <f>IF(B234="","",IF(AND(A234&gt;'Maquette CGRP indicé'!$C$33-1,A234&lt;'Maquette CGRP indicé'!$D$33+1),"X",""))</f>
        <v/>
      </c>
      <c r="L234" s="63" t="str">
        <f>IF(B234="","",IF(AND(A234&gt;'Maquette CGRP indicé'!$C$34-1,A234&lt;'Maquette CGRP indicé'!$D$34+1),"X",""))</f>
        <v/>
      </c>
      <c r="M234" s="63" t="str">
        <f>IF(B234="","",IF(AND(A234&gt;'Maquette CGRP indicé'!$C$35-1,A234&lt;'Maquette CGRP indicé'!$D$35+1),"X",""))</f>
        <v/>
      </c>
      <c r="N234" s="63" t="str">
        <f>IF(B234="","",IF(AND(A234&gt;'Maquette CGRP indicé'!$C$36-1,A234&lt;'Maquette CGRP indicé'!$D$36+1),"X",""))</f>
        <v/>
      </c>
      <c r="O234" s="63" t="str">
        <f>IF(B234="","",IF(AND(A234&gt;'Maquette CGRP indicé'!$C$37-1,A234&lt;'Maquette CGRP indicé'!$D$37+1),"X",""))</f>
        <v/>
      </c>
      <c r="P234" s="63" t="str">
        <f>IF(B234="","",IF(AND(A234&gt;'Maquette CGRP indicé'!$C$38-1,A234&lt;'Maquette CGRP indicé'!$D$38+1),"X",""))</f>
        <v/>
      </c>
      <c r="Q234" s="63" t="str">
        <f>IF(B234="","",IF(AND(A234&gt;'Maquette CGRP indicé'!$C$39-1,A234&lt;'Maquette CGRP indicé'!$D$39+1),"X",""))</f>
        <v/>
      </c>
      <c r="W234" s="41" t="str">
        <f>IF(C234="","",'Maquette CGRP indicé'!$R$25)</f>
        <v/>
      </c>
      <c r="X234" s="42" t="str">
        <f>IF(D234="","",'Maquette CGRP indicé'!$R$26)</f>
        <v/>
      </c>
      <c r="Y234" s="42" t="str">
        <f>IF(E234="","",'Maquette CGRP indicé'!$R$27)</f>
        <v/>
      </c>
      <c r="Z234" s="42" t="str">
        <f>IF(F234="","",'Maquette CGRP indicé'!$R$28)</f>
        <v/>
      </c>
      <c r="AA234" s="42" t="str">
        <f>IF(G234="","",'Maquette CGRP indicé'!$R$29)</f>
        <v/>
      </c>
      <c r="AB234" s="42" t="str">
        <f>IF(H234="","",'Maquette CGRP indicé'!$R$30)</f>
        <v/>
      </c>
      <c r="AC234" s="42" t="str">
        <f>IF(I234="","",'Maquette CGRP indicé'!$R$31)</f>
        <v/>
      </c>
      <c r="AD234" s="42" t="str">
        <f>IF(J234="","",'Maquette CGRP indicé'!$R$32)</f>
        <v/>
      </c>
      <c r="AE234" s="42" t="str">
        <f>IF(K234="","",'Maquette CGRP indicé'!$R$33)</f>
        <v/>
      </c>
      <c r="AF234" s="42" t="str">
        <f>IF(L234="","",'Maquette CGRP indicé'!$R$34)</f>
        <v/>
      </c>
      <c r="AG234" s="42" t="str">
        <f>IF(M234="","",'Maquette CGRP indicé'!$R$35)</f>
        <v/>
      </c>
      <c r="AH234" s="42" t="str">
        <f>IF(N234="","",'Maquette CGRP indicé'!$R$36)</f>
        <v/>
      </c>
      <c r="AI234" s="42" t="str">
        <f>IF(O234="","",'Maquette CGRP indicé'!$R$37)</f>
        <v/>
      </c>
      <c r="AJ234" s="42" t="str">
        <f>IF(P234="","",'Maquette CGRP indicé'!$R$38)</f>
        <v/>
      </c>
      <c r="AK234" s="42" t="str">
        <f>IF(Q234="","",'Maquette CGRP indicé'!$R$39)</f>
        <v/>
      </c>
      <c r="AL234" s="64"/>
      <c r="AM234" s="64"/>
      <c r="AN234" s="64"/>
      <c r="AO234" s="64"/>
      <c r="AP234" s="65"/>
      <c r="AQ234" s="45" t="str">
        <f>IF(C234="","",'Maquette CGRP indicé'!$G$25)</f>
        <v/>
      </c>
      <c r="AR234" s="46" t="str">
        <f>IF(D234="","",'Maquette CGRP indicé'!$G$26)</f>
        <v/>
      </c>
      <c r="AS234" s="46" t="str">
        <f>IF(E234="","",'Maquette CGRP indicé'!$G$27)</f>
        <v/>
      </c>
      <c r="AT234" s="46" t="str">
        <f>IF(F234="","",'Maquette CGRP indicé'!$G$28)</f>
        <v/>
      </c>
      <c r="AU234" s="46" t="str">
        <f>IF(G234="","",'Maquette CGRP indicé'!$G$29)</f>
        <v/>
      </c>
      <c r="AV234" s="46" t="str">
        <f>IF(H234="","",'Maquette CGRP indicé'!$G$30)</f>
        <v/>
      </c>
      <c r="AW234" s="46" t="str">
        <f>IF(I234="","",'Maquette CGRP indicé'!$G$31)</f>
        <v/>
      </c>
      <c r="AX234" s="46" t="str">
        <f>IF(J234="","",'Maquette CGRP indicé'!$G$32)</f>
        <v/>
      </c>
      <c r="AY234" s="46" t="str">
        <f>IF(K234="","",'Maquette CGRP indicé'!$G$33)</f>
        <v/>
      </c>
      <c r="AZ234" s="46" t="str">
        <f>IF(L234="","",'Maquette CGRP indicé'!$G$34)</f>
        <v/>
      </c>
      <c r="BA234" s="46" t="str">
        <f>IF(M234="","",'Maquette CGRP indicé'!$G$35)</f>
        <v/>
      </c>
      <c r="BB234" s="46" t="str">
        <f>IF(N234="","",'Maquette CGRP indicé'!$G$36)</f>
        <v/>
      </c>
      <c r="BC234" s="46" t="str">
        <f>IF(O234="","",'Maquette CGRP indicé'!$G$37)</f>
        <v/>
      </c>
      <c r="BD234" s="46" t="str">
        <f>IF(P234="","",'Maquette CGRP indicé'!$G$38)</f>
        <v/>
      </c>
      <c r="BE234" s="46" t="str">
        <f>IF(Q234="","",'Maquette CGRP indicé'!$G$39)</f>
        <v/>
      </c>
      <c r="BF234" s="68"/>
      <c r="BG234" s="68"/>
      <c r="BH234" s="68"/>
      <c r="BI234" s="68"/>
      <c r="BJ234" s="69"/>
      <c r="BK234" s="48" t="str">
        <f>IF(C234="","",'Maquette CGRP indicé'!$H$25)</f>
        <v/>
      </c>
      <c r="BL234" s="49" t="str">
        <f>IF(D234="","",'Maquette CGRP indicé'!$H$26)</f>
        <v/>
      </c>
      <c r="BM234" s="49" t="str">
        <f>IF(E234="","",'Maquette CGRP indicé'!$H$27)</f>
        <v/>
      </c>
      <c r="BN234" s="49" t="str">
        <f>IF(F234="","",'Maquette CGRP indicé'!$H$28)</f>
        <v/>
      </c>
      <c r="BO234" s="49" t="str">
        <f>IF(G234="","",'Maquette CGRP indicé'!$H$29)</f>
        <v/>
      </c>
      <c r="BP234" s="49" t="str">
        <f>IF(H234="","",'Maquette CGRP indicé'!$H$30)</f>
        <v/>
      </c>
      <c r="BQ234" s="49" t="str">
        <f>IF(I234="","",'Maquette CGRP indicé'!$H$31)</f>
        <v/>
      </c>
      <c r="BR234" s="49" t="str">
        <f>IF(J234="","",'Maquette CGRP indicé'!$H$32)</f>
        <v/>
      </c>
      <c r="BS234" s="49" t="str">
        <f>IF(K234="","",'Maquette CGRP indicé'!$H$33)</f>
        <v/>
      </c>
      <c r="BT234" s="49" t="str">
        <f>IF(L234="","",'Maquette CGRP indicé'!$H$34)</f>
        <v/>
      </c>
      <c r="BU234" s="49" t="str">
        <f>IF(M234="","",'Maquette CGRP indicé'!$H$35)</f>
        <v/>
      </c>
      <c r="BV234" s="49" t="str">
        <f>IF(N234="","",'Maquette CGRP indicé'!$H$36)</f>
        <v/>
      </c>
      <c r="BW234" s="49" t="str">
        <f>IF(O234="","",'Maquette CGRP indicé'!$H$37)</f>
        <v/>
      </c>
      <c r="BX234" s="49" t="str">
        <f>IF(P234="","",'Maquette CGRP indicé'!$H$38)</f>
        <v/>
      </c>
      <c r="BY234" s="49" t="str">
        <f>IF(Q234="","",'Maquette CGRP indicé'!$H$39)</f>
        <v/>
      </c>
      <c r="BZ234" s="72"/>
      <c r="CA234" s="72"/>
      <c r="CB234" s="72"/>
      <c r="CC234" s="72"/>
      <c r="CD234" s="73"/>
      <c r="CE234" s="38" t="str">
        <f>IF(C234="","",'Maquette CGRP indicé'!$I$25)</f>
        <v/>
      </c>
      <c r="CF234" s="39" t="str">
        <f>IF(D234="","",'Maquette CGRP indicé'!$I$26)</f>
        <v/>
      </c>
      <c r="CG234" s="39" t="str">
        <f>IF(E234="","",'Maquette CGRP indicé'!$I$27)</f>
        <v/>
      </c>
      <c r="CH234" s="39" t="str">
        <f>IF(F234="","",'Maquette CGRP indicé'!$I$28)</f>
        <v/>
      </c>
      <c r="CI234" s="39" t="str">
        <f>IF(G234="","",'Maquette CGRP indicé'!$I$29)</f>
        <v/>
      </c>
      <c r="CJ234" s="39" t="str">
        <f>IF(H234="","",'Maquette CGRP indicé'!$I$30)</f>
        <v/>
      </c>
      <c r="CK234" s="39" t="str">
        <f>IF(I234="","",'Maquette CGRP indicé'!$I$31)</f>
        <v/>
      </c>
      <c r="CL234" s="39" t="str">
        <f>IF(J234="","",'Maquette CGRP indicé'!$I$32)</f>
        <v/>
      </c>
      <c r="CM234" s="39" t="str">
        <f>IF(K234="","",'Maquette CGRP indicé'!$I$33)</f>
        <v/>
      </c>
      <c r="CN234" s="39" t="str">
        <f>IF(L234="","",'Maquette CGRP indicé'!$I$34)</f>
        <v/>
      </c>
      <c r="CO234" s="39" t="str">
        <f>IF(M234="","",'Maquette CGRP indicé'!$I$35)</f>
        <v/>
      </c>
      <c r="CP234" s="39" t="str">
        <f>IF(N234="","",'Maquette CGRP indicé'!$I$36)</f>
        <v/>
      </c>
      <c r="CQ234" s="39" t="str">
        <f>IF(O234="","",'Maquette CGRP indicé'!$I$37)</f>
        <v/>
      </c>
      <c r="CR234" s="39" t="str">
        <f>IF(P234="","",'Maquette CGRP indicé'!$I$38)</f>
        <v/>
      </c>
      <c r="CS234" s="39" t="str">
        <f>IF(Q234="","",'Maquette CGRP indicé'!$I$39)</f>
        <v/>
      </c>
      <c r="CT234" s="68"/>
      <c r="CU234" s="68"/>
      <c r="CV234" s="68"/>
      <c r="CW234" s="68"/>
      <c r="CX234" s="69"/>
      <c r="CY234" s="1">
        <f t="shared" si="32"/>
        <v>45523</v>
      </c>
      <c r="CZ234" s="1" t="str">
        <f t="shared" si="33"/>
        <v>19/08-25/08</v>
      </c>
      <c r="DA234" s="22" t="str">
        <f t="shared" si="34"/>
        <v/>
      </c>
      <c r="DB234" s="22" t="str">
        <f t="shared" si="35"/>
        <v/>
      </c>
      <c r="DC234" s="29" t="str">
        <f t="shared" si="36"/>
        <v/>
      </c>
      <c r="DD234" s="29" t="str">
        <f t="shared" si="37"/>
        <v/>
      </c>
      <c r="DE234" s="29" t="str">
        <f t="shared" si="38"/>
        <v/>
      </c>
    </row>
    <row r="235" spans="1:109">
      <c r="A235" s="9">
        <f t="shared" si="39"/>
        <v>45524</v>
      </c>
      <c r="B235" s="9" t="str">
        <f>IF(AND(formules!$K$29="sogarantykids",A235&gt;formules!$F$30),"",VLOOKUP(TEXT(A235,"jj/mm"),formules!B:C,2,FALSE))</f>
        <v>19/08-25/08</v>
      </c>
      <c r="C235" s="63" t="str">
        <f>IF(B235="","",IF(AND(A235&gt;'Maquette CGRP indicé'!$C$25-1,A235&lt;'Maquette CGRP indicé'!$D$25+1),"X",""))</f>
        <v/>
      </c>
      <c r="D235" s="63" t="str">
        <f>IF(B235="","",IF(AND(A235&gt;'Maquette CGRP indicé'!$C$26-1,A235&lt;'Maquette CGRP indicé'!$D$26+1),"X",""))</f>
        <v/>
      </c>
      <c r="E235" s="63" t="str">
        <f>IF(B235="","",IF(AND(A235&gt;'Maquette CGRP indicé'!$C$27-1,A235&lt;'Maquette CGRP indicé'!$D$27+1),"X",""))</f>
        <v/>
      </c>
      <c r="F235" s="63" t="str">
        <f>IF(B235="","",IF(AND(A235&gt;'Maquette CGRP indicé'!$C$28-1,A235&lt;'Maquette CGRP indicé'!$D$28+1),"X",""))</f>
        <v/>
      </c>
      <c r="G235" s="63" t="str">
        <f>IF(B235="","",IF(AND(A235&gt;'Maquette CGRP indicé'!$C$29-1,A235&lt;'Maquette CGRP indicé'!$D$29+1),"X",""))</f>
        <v/>
      </c>
      <c r="H235" s="63" t="str">
        <f>IF(B235="","",IF(AND(A235&gt;'Maquette CGRP indicé'!$C$30-1,A235&lt;'Maquette CGRP indicé'!$D$30+1),"X",""))</f>
        <v/>
      </c>
      <c r="I235" s="63" t="str">
        <f>IF(B235="","",IF(AND(A235&gt;'Maquette CGRP indicé'!$C$31-1,A235&lt;'Maquette CGRP indicé'!$D$31+1),"X",""))</f>
        <v/>
      </c>
      <c r="J235" s="63" t="str">
        <f>IF(B235="","",IF(AND(A235&gt;'Maquette CGRP indicé'!$C$32-1,A235&lt;'Maquette CGRP indicé'!$D$32+1),"X",""))</f>
        <v/>
      </c>
      <c r="K235" s="63" t="str">
        <f>IF(B235="","",IF(AND(A235&gt;'Maquette CGRP indicé'!$C$33-1,A235&lt;'Maquette CGRP indicé'!$D$33+1),"X",""))</f>
        <v/>
      </c>
      <c r="L235" s="63" t="str">
        <f>IF(B235="","",IF(AND(A235&gt;'Maquette CGRP indicé'!$C$34-1,A235&lt;'Maquette CGRP indicé'!$D$34+1),"X",""))</f>
        <v/>
      </c>
      <c r="M235" s="63" t="str">
        <f>IF(B235="","",IF(AND(A235&gt;'Maquette CGRP indicé'!$C$35-1,A235&lt;'Maquette CGRP indicé'!$D$35+1),"X",""))</f>
        <v/>
      </c>
      <c r="N235" s="63" t="str">
        <f>IF(B235="","",IF(AND(A235&gt;'Maquette CGRP indicé'!$C$36-1,A235&lt;'Maquette CGRP indicé'!$D$36+1),"X",""))</f>
        <v/>
      </c>
      <c r="O235" s="63" t="str">
        <f>IF(B235="","",IF(AND(A235&gt;'Maquette CGRP indicé'!$C$37-1,A235&lt;'Maquette CGRP indicé'!$D$37+1),"X",""))</f>
        <v/>
      </c>
      <c r="P235" s="63" t="str">
        <f>IF(B235="","",IF(AND(A235&gt;'Maquette CGRP indicé'!$C$38-1,A235&lt;'Maquette CGRP indicé'!$D$38+1),"X",""))</f>
        <v/>
      </c>
      <c r="Q235" s="63" t="str">
        <f>IF(B235="","",IF(AND(A235&gt;'Maquette CGRP indicé'!$C$39-1,A235&lt;'Maquette CGRP indicé'!$D$39+1),"X",""))</f>
        <v/>
      </c>
      <c r="W235" s="41" t="str">
        <f>IF(C235="","",'Maquette CGRP indicé'!$R$25)</f>
        <v/>
      </c>
      <c r="X235" s="42" t="str">
        <f>IF(D235="","",'Maquette CGRP indicé'!$R$26)</f>
        <v/>
      </c>
      <c r="Y235" s="42" t="str">
        <f>IF(E235="","",'Maquette CGRP indicé'!$R$27)</f>
        <v/>
      </c>
      <c r="Z235" s="42" t="str">
        <f>IF(F235="","",'Maquette CGRP indicé'!$R$28)</f>
        <v/>
      </c>
      <c r="AA235" s="42" t="str">
        <f>IF(G235="","",'Maquette CGRP indicé'!$R$29)</f>
        <v/>
      </c>
      <c r="AB235" s="42" t="str">
        <f>IF(H235="","",'Maquette CGRP indicé'!$R$30)</f>
        <v/>
      </c>
      <c r="AC235" s="42" t="str">
        <f>IF(I235="","",'Maquette CGRP indicé'!$R$31)</f>
        <v/>
      </c>
      <c r="AD235" s="42" t="str">
        <f>IF(J235="","",'Maquette CGRP indicé'!$R$32)</f>
        <v/>
      </c>
      <c r="AE235" s="42" t="str">
        <f>IF(K235="","",'Maquette CGRP indicé'!$R$33)</f>
        <v/>
      </c>
      <c r="AF235" s="42" t="str">
        <f>IF(L235="","",'Maquette CGRP indicé'!$R$34)</f>
        <v/>
      </c>
      <c r="AG235" s="42" t="str">
        <f>IF(M235="","",'Maquette CGRP indicé'!$R$35)</f>
        <v/>
      </c>
      <c r="AH235" s="42" t="str">
        <f>IF(N235="","",'Maquette CGRP indicé'!$R$36)</f>
        <v/>
      </c>
      <c r="AI235" s="42" t="str">
        <f>IF(O235="","",'Maquette CGRP indicé'!$R$37)</f>
        <v/>
      </c>
      <c r="AJ235" s="42" t="str">
        <f>IF(P235="","",'Maquette CGRP indicé'!$R$38)</f>
        <v/>
      </c>
      <c r="AK235" s="42" t="str">
        <f>IF(Q235="","",'Maquette CGRP indicé'!$R$39)</f>
        <v/>
      </c>
      <c r="AL235" s="64"/>
      <c r="AM235" s="64"/>
      <c r="AN235" s="64"/>
      <c r="AO235" s="64"/>
      <c r="AP235" s="65"/>
      <c r="AQ235" s="45" t="str">
        <f>IF(C235="","",'Maquette CGRP indicé'!$G$25)</f>
        <v/>
      </c>
      <c r="AR235" s="46" t="str">
        <f>IF(D235="","",'Maquette CGRP indicé'!$G$26)</f>
        <v/>
      </c>
      <c r="AS235" s="46" t="str">
        <f>IF(E235="","",'Maquette CGRP indicé'!$G$27)</f>
        <v/>
      </c>
      <c r="AT235" s="46" t="str">
        <f>IF(F235="","",'Maquette CGRP indicé'!$G$28)</f>
        <v/>
      </c>
      <c r="AU235" s="46" t="str">
        <f>IF(G235="","",'Maquette CGRP indicé'!$G$29)</f>
        <v/>
      </c>
      <c r="AV235" s="46" t="str">
        <f>IF(H235="","",'Maquette CGRP indicé'!$G$30)</f>
        <v/>
      </c>
      <c r="AW235" s="46" t="str">
        <f>IF(I235="","",'Maquette CGRP indicé'!$G$31)</f>
        <v/>
      </c>
      <c r="AX235" s="46" t="str">
        <f>IF(J235="","",'Maquette CGRP indicé'!$G$32)</f>
        <v/>
      </c>
      <c r="AY235" s="46" t="str">
        <f>IF(K235="","",'Maquette CGRP indicé'!$G$33)</f>
        <v/>
      </c>
      <c r="AZ235" s="46" t="str">
        <f>IF(L235="","",'Maquette CGRP indicé'!$G$34)</f>
        <v/>
      </c>
      <c r="BA235" s="46" t="str">
        <f>IF(M235="","",'Maquette CGRP indicé'!$G$35)</f>
        <v/>
      </c>
      <c r="BB235" s="46" t="str">
        <f>IF(N235="","",'Maquette CGRP indicé'!$G$36)</f>
        <v/>
      </c>
      <c r="BC235" s="46" t="str">
        <f>IF(O235="","",'Maquette CGRP indicé'!$G$37)</f>
        <v/>
      </c>
      <c r="BD235" s="46" t="str">
        <f>IF(P235="","",'Maquette CGRP indicé'!$G$38)</f>
        <v/>
      </c>
      <c r="BE235" s="46" t="str">
        <f>IF(Q235="","",'Maquette CGRP indicé'!$G$39)</f>
        <v/>
      </c>
      <c r="BF235" s="68"/>
      <c r="BG235" s="68"/>
      <c r="BH235" s="68"/>
      <c r="BI235" s="68"/>
      <c r="BJ235" s="69"/>
      <c r="BK235" s="48" t="str">
        <f>IF(C235="","",'Maquette CGRP indicé'!$H$25)</f>
        <v/>
      </c>
      <c r="BL235" s="49" t="str">
        <f>IF(D235="","",'Maquette CGRP indicé'!$H$26)</f>
        <v/>
      </c>
      <c r="BM235" s="49" t="str">
        <f>IF(E235="","",'Maquette CGRP indicé'!$H$27)</f>
        <v/>
      </c>
      <c r="BN235" s="49" t="str">
        <f>IF(F235="","",'Maquette CGRP indicé'!$H$28)</f>
        <v/>
      </c>
      <c r="BO235" s="49" t="str">
        <f>IF(G235="","",'Maquette CGRP indicé'!$H$29)</f>
        <v/>
      </c>
      <c r="BP235" s="49" t="str">
        <f>IF(H235="","",'Maquette CGRP indicé'!$H$30)</f>
        <v/>
      </c>
      <c r="BQ235" s="49" t="str">
        <f>IF(I235="","",'Maquette CGRP indicé'!$H$31)</f>
        <v/>
      </c>
      <c r="BR235" s="49" t="str">
        <f>IF(J235="","",'Maquette CGRP indicé'!$H$32)</f>
        <v/>
      </c>
      <c r="BS235" s="49" t="str">
        <f>IF(K235="","",'Maquette CGRP indicé'!$H$33)</f>
        <v/>
      </c>
      <c r="BT235" s="49" t="str">
        <f>IF(L235="","",'Maquette CGRP indicé'!$H$34)</f>
        <v/>
      </c>
      <c r="BU235" s="49" t="str">
        <f>IF(M235="","",'Maquette CGRP indicé'!$H$35)</f>
        <v/>
      </c>
      <c r="BV235" s="49" t="str">
        <f>IF(N235="","",'Maquette CGRP indicé'!$H$36)</f>
        <v/>
      </c>
      <c r="BW235" s="49" t="str">
        <f>IF(O235="","",'Maquette CGRP indicé'!$H$37)</f>
        <v/>
      </c>
      <c r="BX235" s="49" t="str">
        <f>IF(P235="","",'Maquette CGRP indicé'!$H$38)</f>
        <v/>
      </c>
      <c r="BY235" s="49" t="str">
        <f>IF(Q235="","",'Maquette CGRP indicé'!$H$39)</f>
        <v/>
      </c>
      <c r="BZ235" s="72"/>
      <c r="CA235" s="72"/>
      <c r="CB235" s="72"/>
      <c r="CC235" s="72"/>
      <c r="CD235" s="73"/>
      <c r="CE235" s="38" t="str">
        <f>IF(C235="","",'Maquette CGRP indicé'!$I$25)</f>
        <v/>
      </c>
      <c r="CF235" s="39" t="str">
        <f>IF(D235="","",'Maquette CGRP indicé'!$I$26)</f>
        <v/>
      </c>
      <c r="CG235" s="39" t="str">
        <f>IF(E235="","",'Maquette CGRP indicé'!$I$27)</f>
        <v/>
      </c>
      <c r="CH235" s="39" t="str">
        <f>IF(F235="","",'Maquette CGRP indicé'!$I$28)</f>
        <v/>
      </c>
      <c r="CI235" s="39" t="str">
        <f>IF(G235="","",'Maquette CGRP indicé'!$I$29)</f>
        <v/>
      </c>
      <c r="CJ235" s="39" t="str">
        <f>IF(H235="","",'Maquette CGRP indicé'!$I$30)</f>
        <v/>
      </c>
      <c r="CK235" s="39" t="str">
        <f>IF(I235="","",'Maquette CGRP indicé'!$I$31)</f>
        <v/>
      </c>
      <c r="CL235" s="39" t="str">
        <f>IF(J235="","",'Maquette CGRP indicé'!$I$32)</f>
        <v/>
      </c>
      <c r="CM235" s="39" t="str">
        <f>IF(K235="","",'Maquette CGRP indicé'!$I$33)</f>
        <v/>
      </c>
      <c r="CN235" s="39" t="str">
        <f>IF(L235="","",'Maquette CGRP indicé'!$I$34)</f>
        <v/>
      </c>
      <c r="CO235" s="39" t="str">
        <f>IF(M235="","",'Maquette CGRP indicé'!$I$35)</f>
        <v/>
      </c>
      <c r="CP235" s="39" t="str">
        <f>IF(N235="","",'Maquette CGRP indicé'!$I$36)</f>
        <v/>
      </c>
      <c r="CQ235" s="39" t="str">
        <f>IF(O235="","",'Maquette CGRP indicé'!$I$37)</f>
        <v/>
      </c>
      <c r="CR235" s="39" t="str">
        <f>IF(P235="","",'Maquette CGRP indicé'!$I$38)</f>
        <v/>
      </c>
      <c r="CS235" s="39" t="str">
        <f>IF(Q235="","",'Maquette CGRP indicé'!$I$39)</f>
        <v/>
      </c>
      <c r="CT235" s="68"/>
      <c r="CU235" s="68"/>
      <c r="CV235" s="68"/>
      <c r="CW235" s="68"/>
      <c r="CX235" s="69"/>
      <c r="CY235" s="1">
        <f t="shared" si="32"/>
        <v>45524</v>
      </c>
      <c r="CZ235" s="1" t="str">
        <f t="shared" si="33"/>
        <v>19/08-25/08</v>
      </c>
      <c r="DA235" s="22" t="str">
        <f t="shared" si="34"/>
        <v/>
      </c>
      <c r="DB235" s="22" t="str">
        <f t="shared" si="35"/>
        <v/>
      </c>
      <c r="DC235" s="29" t="str">
        <f t="shared" si="36"/>
        <v/>
      </c>
      <c r="DD235" s="29" t="str">
        <f t="shared" si="37"/>
        <v/>
      </c>
      <c r="DE235" s="29" t="str">
        <f t="shared" si="38"/>
        <v/>
      </c>
    </row>
    <row r="236" spans="1:109">
      <c r="A236" s="9">
        <f t="shared" si="39"/>
        <v>45525</v>
      </c>
      <c r="B236" s="9" t="str">
        <f>IF(AND(formules!$K$29="sogarantykids",A236&gt;formules!$F$30),"",VLOOKUP(TEXT(A236,"jj/mm"),formules!B:C,2,FALSE))</f>
        <v>19/08-25/08</v>
      </c>
      <c r="C236" s="63" t="str">
        <f>IF(B236="","",IF(AND(A236&gt;'Maquette CGRP indicé'!$C$25-1,A236&lt;'Maquette CGRP indicé'!$D$25+1),"X",""))</f>
        <v/>
      </c>
      <c r="D236" s="63" t="str">
        <f>IF(B236="","",IF(AND(A236&gt;'Maquette CGRP indicé'!$C$26-1,A236&lt;'Maquette CGRP indicé'!$D$26+1),"X",""))</f>
        <v/>
      </c>
      <c r="E236" s="63" t="str">
        <f>IF(B236="","",IF(AND(A236&gt;'Maquette CGRP indicé'!$C$27-1,A236&lt;'Maquette CGRP indicé'!$D$27+1),"X",""))</f>
        <v/>
      </c>
      <c r="F236" s="63" t="str">
        <f>IF(B236="","",IF(AND(A236&gt;'Maquette CGRP indicé'!$C$28-1,A236&lt;'Maquette CGRP indicé'!$D$28+1),"X",""))</f>
        <v/>
      </c>
      <c r="G236" s="63" t="str">
        <f>IF(B236="","",IF(AND(A236&gt;'Maquette CGRP indicé'!$C$29-1,A236&lt;'Maquette CGRP indicé'!$D$29+1),"X",""))</f>
        <v/>
      </c>
      <c r="H236" s="63" t="str">
        <f>IF(B236="","",IF(AND(A236&gt;'Maquette CGRP indicé'!$C$30-1,A236&lt;'Maquette CGRP indicé'!$D$30+1),"X",""))</f>
        <v/>
      </c>
      <c r="I236" s="63" t="str">
        <f>IF(B236="","",IF(AND(A236&gt;'Maquette CGRP indicé'!$C$31-1,A236&lt;'Maquette CGRP indicé'!$D$31+1),"X",""))</f>
        <v/>
      </c>
      <c r="J236" s="63" t="str">
        <f>IF(B236="","",IF(AND(A236&gt;'Maquette CGRP indicé'!$C$32-1,A236&lt;'Maquette CGRP indicé'!$D$32+1),"X",""))</f>
        <v/>
      </c>
      <c r="K236" s="63" t="str">
        <f>IF(B236="","",IF(AND(A236&gt;'Maquette CGRP indicé'!$C$33-1,A236&lt;'Maquette CGRP indicé'!$D$33+1),"X",""))</f>
        <v/>
      </c>
      <c r="L236" s="63" t="str">
        <f>IF(B236="","",IF(AND(A236&gt;'Maquette CGRP indicé'!$C$34-1,A236&lt;'Maquette CGRP indicé'!$D$34+1),"X",""))</f>
        <v/>
      </c>
      <c r="M236" s="63" t="str">
        <f>IF(B236="","",IF(AND(A236&gt;'Maquette CGRP indicé'!$C$35-1,A236&lt;'Maquette CGRP indicé'!$D$35+1),"X",""))</f>
        <v/>
      </c>
      <c r="N236" s="63" t="str">
        <f>IF(B236="","",IF(AND(A236&gt;'Maquette CGRP indicé'!$C$36-1,A236&lt;'Maquette CGRP indicé'!$D$36+1),"X",""))</f>
        <v/>
      </c>
      <c r="O236" s="63" t="str">
        <f>IF(B236="","",IF(AND(A236&gt;'Maquette CGRP indicé'!$C$37-1,A236&lt;'Maquette CGRP indicé'!$D$37+1),"X",""))</f>
        <v/>
      </c>
      <c r="P236" s="63" t="str">
        <f>IF(B236="","",IF(AND(A236&gt;'Maquette CGRP indicé'!$C$38-1,A236&lt;'Maquette CGRP indicé'!$D$38+1),"X",""))</f>
        <v/>
      </c>
      <c r="Q236" s="63" t="str">
        <f>IF(B236="","",IF(AND(A236&gt;'Maquette CGRP indicé'!$C$39-1,A236&lt;'Maquette CGRP indicé'!$D$39+1),"X",""))</f>
        <v/>
      </c>
      <c r="W236" s="41" t="str">
        <f>IF(C236="","",'Maquette CGRP indicé'!$R$25)</f>
        <v/>
      </c>
      <c r="X236" s="42" t="str">
        <f>IF(D236="","",'Maquette CGRP indicé'!$R$26)</f>
        <v/>
      </c>
      <c r="Y236" s="42" t="str">
        <f>IF(E236="","",'Maquette CGRP indicé'!$R$27)</f>
        <v/>
      </c>
      <c r="Z236" s="42" t="str">
        <f>IF(F236="","",'Maquette CGRP indicé'!$R$28)</f>
        <v/>
      </c>
      <c r="AA236" s="42" t="str">
        <f>IF(G236="","",'Maquette CGRP indicé'!$R$29)</f>
        <v/>
      </c>
      <c r="AB236" s="42" t="str">
        <f>IF(H236="","",'Maquette CGRP indicé'!$R$30)</f>
        <v/>
      </c>
      <c r="AC236" s="42" t="str">
        <f>IF(I236="","",'Maquette CGRP indicé'!$R$31)</f>
        <v/>
      </c>
      <c r="AD236" s="42" t="str">
        <f>IF(J236="","",'Maquette CGRP indicé'!$R$32)</f>
        <v/>
      </c>
      <c r="AE236" s="42" t="str">
        <f>IF(K236="","",'Maquette CGRP indicé'!$R$33)</f>
        <v/>
      </c>
      <c r="AF236" s="42" t="str">
        <f>IF(L236="","",'Maquette CGRP indicé'!$R$34)</f>
        <v/>
      </c>
      <c r="AG236" s="42" t="str">
        <f>IF(M236="","",'Maquette CGRP indicé'!$R$35)</f>
        <v/>
      </c>
      <c r="AH236" s="42" t="str">
        <f>IF(N236="","",'Maquette CGRP indicé'!$R$36)</f>
        <v/>
      </c>
      <c r="AI236" s="42" t="str">
        <f>IF(O236="","",'Maquette CGRP indicé'!$R$37)</f>
        <v/>
      </c>
      <c r="AJ236" s="42" t="str">
        <f>IF(P236="","",'Maquette CGRP indicé'!$R$38)</f>
        <v/>
      </c>
      <c r="AK236" s="42" t="str">
        <f>IF(Q236="","",'Maquette CGRP indicé'!$R$39)</f>
        <v/>
      </c>
      <c r="AL236" s="64"/>
      <c r="AM236" s="64"/>
      <c r="AN236" s="64"/>
      <c r="AO236" s="64"/>
      <c r="AP236" s="65"/>
      <c r="AQ236" s="45" t="str">
        <f>IF(C236="","",'Maquette CGRP indicé'!$G$25)</f>
        <v/>
      </c>
      <c r="AR236" s="46" t="str">
        <f>IF(D236="","",'Maquette CGRP indicé'!$G$26)</f>
        <v/>
      </c>
      <c r="AS236" s="46" t="str">
        <f>IF(E236="","",'Maquette CGRP indicé'!$G$27)</f>
        <v/>
      </c>
      <c r="AT236" s="46" t="str">
        <f>IF(F236="","",'Maquette CGRP indicé'!$G$28)</f>
        <v/>
      </c>
      <c r="AU236" s="46" t="str">
        <f>IF(G236="","",'Maquette CGRP indicé'!$G$29)</f>
        <v/>
      </c>
      <c r="AV236" s="46" t="str">
        <f>IF(H236="","",'Maquette CGRP indicé'!$G$30)</f>
        <v/>
      </c>
      <c r="AW236" s="46" t="str">
        <f>IF(I236="","",'Maquette CGRP indicé'!$G$31)</f>
        <v/>
      </c>
      <c r="AX236" s="46" t="str">
        <f>IF(J236="","",'Maquette CGRP indicé'!$G$32)</f>
        <v/>
      </c>
      <c r="AY236" s="46" t="str">
        <f>IF(K236="","",'Maquette CGRP indicé'!$G$33)</f>
        <v/>
      </c>
      <c r="AZ236" s="46" t="str">
        <f>IF(L236="","",'Maquette CGRP indicé'!$G$34)</f>
        <v/>
      </c>
      <c r="BA236" s="46" t="str">
        <f>IF(M236="","",'Maquette CGRP indicé'!$G$35)</f>
        <v/>
      </c>
      <c r="BB236" s="46" t="str">
        <f>IF(N236="","",'Maquette CGRP indicé'!$G$36)</f>
        <v/>
      </c>
      <c r="BC236" s="46" t="str">
        <f>IF(O236="","",'Maquette CGRP indicé'!$G$37)</f>
        <v/>
      </c>
      <c r="BD236" s="46" t="str">
        <f>IF(P236="","",'Maquette CGRP indicé'!$G$38)</f>
        <v/>
      </c>
      <c r="BE236" s="46" t="str">
        <f>IF(Q236="","",'Maquette CGRP indicé'!$G$39)</f>
        <v/>
      </c>
      <c r="BF236" s="68"/>
      <c r="BG236" s="68"/>
      <c r="BH236" s="68"/>
      <c r="BI236" s="68"/>
      <c r="BJ236" s="69"/>
      <c r="BK236" s="48" t="str">
        <f>IF(C236="","",'Maquette CGRP indicé'!$H$25)</f>
        <v/>
      </c>
      <c r="BL236" s="49" t="str">
        <f>IF(D236="","",'Maquette CGRP indicé'!$H$26)</f>
        <v/>
      </c>
      <c r="BM236" s="49" t="str">
        <f>IF(E236="","",'Maquette CGRP indicé'!$H$27)</f>
        <v/>
      </c>
      <c r="BN236" s="49" t="str">
        <f>IF(F236="","",'Maquette CGRP indicé'!$H$28)</f>
        <v/>
      </c>
      <c r="BO236" s="49" t="str">
        <f>IF(G236="","",'Maquette CGRP indicé'!$H$29)</f>
        <v/>
      </c>
      <c r="BP236" s="49" t="str">
        <f>IF(H236="","",'Maquette CGRP indicé'!$H$30)</f>
        <v/>
      </c>
      <c r="BQ236" s="49" t="str">
        <f>IF(I236="","",'Maquette CGRP indicé'!$H$31)</f>
        <v/>
      </c>
      <c r="BR236" s="49" t="str">
        <f>IF(J236="","",'Maquette CGRP indicé'!$H$32)</f>
        <v/>
      </c>
      <c r="BS236" s="49" t="str">
        <f>IF(K236="","",'Maquette CGRP indicé'!$H$33)</f>
        <v/>
      </c>
      <c r="BT236" s="49" t="str">
        <f>IF(L236="","",'Maquette CGRP indicé'!$H$34)</f>
        <v/>
      </c>
      <c r="BU236" s="49" t="str">
        <f>IF(M236="","",'Maquette CGRP indicé'!$H$35)</f>
        <v/>
      </c>
      <c r="BV236" s="49" t="str">
        <f>IF(N236="","",'Maquette CGRP indicé'!$H$36)</f>
        <v/>
      </c>
      <c r="BW236" s="49" t="str">
        <f>IF(O236="","",'Maquette CGRP indicé'!$H$37)</f>
        <v/>
      </c>
      <c r="BX236" s="49" t="str">
        <f>IF(P236="","",'Maquette CGRP indicé'!$H$38)</f>
        <v/>
      </c>
      <c r="BY236" s="49" t="str">
        <f>IF(Q236="","",'Maquette CGRP indicé'!$H$39)</f>
        <v/>
      </c>
      <c r="BZ236" s="72"/>
      <c r="CA236" s="72"/>
      <c r="CB236" s="72"/>
      <c r="CC236" s="72"/>
      <c r="CD236" s="73"/>
      <c r="CE236" s="38" t="str">
        <f>IF(C236="","",'Maquette CGRP indicé'!$I$25)</f>
        <v/>
      </c>
      <c r="CF236" s="39" t="str">
        <f>IF(D236="","",'Maquette CGRP indicé'!$I$26)</f>
        <v/>
      </c>
      <c r="CG236" s="39" t="str">
        <f>IF(E236="","",'Maquette CGRP indicé'!$I$27)</f>
        <v/>
      </c>
      <c r="CH236" s="39" t="str">
        <f>IF(F236="","",'Maquette CGRP indicé'!$I$28)</f>
        <v/>
      </c>
      <c r="CI236" s="39" t="str">
        <f>IF(G236="","",'Maquette CGRP indicé'!$I$29)</f>
        <v/>
      </c>
      <c r="CJ236" s="39" t="str">
        <f>IF(H236="","",'Maquette CGRP indicé'!$I$30)</f>
        <v/>
      </c>
      <c r="CK236" s="39" t="str">
        <f>IF(I236="","",'Maquette CGRP indicé'!$I$31)</f>
        <v/>
      </c>
      <c r="CL236" s="39" t="str">
        <f>IF(J236="","",'Maquette CGRP indicé'!$I$32)</f>
        <v/>
      </c>
      <c r="CM236" s="39" t="str">
        <f>IF(K236="","",'Maquette CGRP indicé'!$I$33)</f>
        <v/>
      </c>
      <c r="CN236" s="39" t="str">
        <f>IF(L236="","",'Maquette CGRP indicé'!$I$34)</f>
        <v/>
      </c>
      <c r="CO236" s="39" t="str">
        <f>IF(M236="","",'Maquette CGRP indicé'!$I$35)</f>
        <v/>
      </c>
      <c r="CP236" s="39" t="str">
        <f>IF(N236="","",'Maquette CGRP indicé'!$I$36)</f>
        <v/>
      </c>
      <c r="CQ236" s="39" t="str">
        <f>IF(O236="","",'Maquette CGRP indicé'!$I$37)</f>
        <v/>
      </c>
      <c r="CR236" s="39" t="str">
        <f>IF(P236="","",'Maquette CGRP indicé'!$I$38)</f>
        <v/>
      </c>
      <c r="CS236" s="39" t="str">
        <f>IF(Q236="","",'Maquette CGRP indicé'!$I$39)</f>
        <v/>
      </c>
      <c r="CT236" s="68"/>
      <c r="CU236" s="68"/>
      <c r="CV236" s="68"/>
      <c r="CW236" s="68"/>
      <c r="CX236" s="69"/>
      <c r="CY236" s="1">
        <f t="shared" si="32"/>
        <v>45525</v>
      </c>
      <c r="CZ236" s="1" t="str">
        <f t="shared" si="33"/>
        <v>19/08-25/08</v>
      </c>
      <c r="DA236" s="22" t="str">
        <f t="shared" si="34"/>
        <v/>
      </c>
      <c r="DB236" s="22" t="str">
        <f t="shared" si="35"/>
        <v/>
      </c>
      <c r="DC236" s="29" t="str">
        <f t="shared" si="36"/>
        <v/>
      </c>
      <c r="DD236" s="29" t="str">
        <f t="shared" si="37"/>
        <v/>
      </c>
      <c r="DE236" s="29" t="str">
        <f t="shared" si="38"/>
        <v/>
      </c>
    </row>
    <row r="237" spans="1:109">
      <c r="A237" s="9">
        <f t="shared" si="39"/>
        <v>45526</v>
      </c>
      <c r="B237" s="9" t="str">
        <f>IF(AND(formules!$K$29="sogarantykids",A237&gt;formules!$F$30),"",VLOOKUP(TEXT(A237,"jj/mm"),formules!B:C,2,FALSE))</f>
        <v>19/08-25/08</v>
      </c>
      <c r="C237" s="63" t="str">
        <f>IF(B237="","",IF(AND(A237&gt;'Maquette CGRP indicé'!$C$25-1,A237&lt;'Maquette CGRP indicé'!$D$25+1),"X",""))</f>
        <v/>
      </c>
      <c r="D237" s="63" t="str">
        <f>IF(B237="","",IF(AND(A237&gt;'Maquette CGRP indicé'!$C$26-1,A237&lt;'Maquette CGRP indicé'!$D$26+1),"X",""))</f>
        <v/>
      </c>
      <c r="E237" s="63" t="str">
        <f>IF(B237="","",IF(AND(A237&gt;'Maquette CGRP indicé'!$C$27-1,A237&lt;'Maquette CGRP indicé'!$D$27+1),"X",""))</f>
        <v/>
      </c>
      <c r="F237" s="63" t="str">
        <f>IF(B237="","",IF(AND(A237&gt;'Maquette CGRP indicé'!$C$28-1,A237&lt;'Maquette CGRP indicé'!$D$28+1),"X",""))</f>
        <v/>
      </c>
      <c r="G237" s="63" t="str">
        <f>IF(B237="","",IF(AND(A237&gt;'Maquette CGRP indicé'!$C$29-1,A237&lt;'Maquette CGRP indicé'!$D$29+1),"X",""))</f>
        <v/>
      </c>
      <c r="H237" s="63" t="str">
        <f>IF(B237="","",IF(AND(A237&gt;'Maquette CGRP indicé'!$C$30-1,A237&lt;'Maquette CGRP indicé'!$D$30+1),"X",""))</f>
        <v/>
      </c>
      <c r="I237" s="63" t="str">
        <f>IF(B237="","",IF(AND(A237&gt;'Maquette CGRP indicé'!$C$31-1,A237&lt;'Maquette CGRP indicé'!$D$31+1),"X",""))</f>
        <v/>
      </c>
      <c r="J237" s="63" t="str">
        <f>IF(B237="","",IF(AND(A237&gt;'Maquette CGRP indicé'!$C$32-1,A237&lt;'Maquette CGRP indicé'!$D$32+1),"X",""))</f>
        <v/>
      </c>
      <c r="K237" s="63" t="str">
        <f>IF(B237="","",IF(AND(A237&gt;'Maquette CGRP indicé'!$C$33-1,A237&lt;'Maquette CGRP indicé'!$D$33+1),"X",""))</f>
        <v/>
      </c>
      <c r="L237" s="63" t="str">
        <f>IF(B237="","",IF(AND(A237&gt;'Maquette CGRP indicé'!$C$34-1,A237&lt;'Maquette CGRP indicé'!$D$34+1),"X",""))</f>
        <v/>
      </c>
      <c r="M237" s="63" t="str">
        <f>IF(B237="","",IF(AND(A237&gt;'Maquette CGRP indicé'!$C$35-1,A237&lt;'Maquette CGRP indicé'!$D$35+1),"X",""))</f>
        <v/>
      </c>
      <c r="N237" s="63" t="str">
        <f>IF(B237="","",IF(AND(A237&gt;'Maquette CGRP indicé'!$C$36-1,A237&lt;'Maquette CGRP indicé'!$D$36+1),"X",""))</f>
        <v/>
      </c>
      <c r="O237" s="63" t="str">
        <f>IF(B237="","",IF(AND(A237&gt;'Maquette CGRP indicé'!$C$37-1,A237&lt;'Maquette CGRP indicé'!$D$37+1),"X",""))</f>
        <v/>
      </c>
      <c r="P237" s="63" t="str">
        <f>IF(B237="","",IF(AND(A237&gt;'Maquette CGRP indicé'!$C$38-1,A237&lt;'Maquette CGRP indicé'!$D$38+1),"X",""))</f>
        <v/>
      </c>
      <c r="Q237" s="63" t="str">
        <f>IF(B237="","",IF(AND(A237&gt;'Maquette CGRP indicé'!$C$39-1,A237&lt;'Maquette CGRP indicé'!$D$39+1),"X",""))</f>
        <v/>
      </c>
      <c r="W237" s="41" t="str">
        <f>IF(C237="","",'Maquette CGRP indicé'!$R$25)</f>
        <v/>
      </c>
      <c r="X237" s="42" t="str">
        <f>IF(D237="","",'Maquette CGRP indicé'!$R$26)</f>
        <v/>
      </c>
      <c r="Y237" s="42" t="str">
        <f>IF(E237="","",'Maquette CGRP indicé'!$R$27)</f>
        <v/>
      </c>
      <c r="Z237" s="42" t="str">
        <f>IF(F237="","",'Maquette CGRP indicé'!$R$28)</f>
        <v/>
      </c>
      <c r="AA237" s="42" t="str">
        <f>IF(G237="","",'Maquette CGRP indicé'!$R$29)</f>
        <v/>
      </c>
      <c r="AB237" s="42" t="str">
        <f>IF(H237="","",'Maquette CGRP indicé'!$R$30)</f>
        <v/>
      </c>
      <c r="AC237" s="42" t="str">
        <f>IF(I237="","",'Maquette CGRP indicé'!$R$31)</f>
        <v/>
      </c>
      <c r="AD237" s="42" t="str">
        <f>IF(J237="","",'Maquette CGRP indicé'!$R$32)</f>
        <v/>
      </c>
      <c r="AE237" s="42" t="str">
        <f>IF(K237="","",'Maquette CGRP indicé'!$R$33)</f>
        <v/>
      </c>
      <c r="AF237" s="42" t="str">
        <f>IF(L237="","",'Maquette CGRP indicé'!$R$34)</f>
        <v/>
      </c>
      <c r="AG237" s="42" t="str">
        <f>IF(M237="","",'Maquette CGRP indicé'!$R$35)</f>
        <v/>
      </c>
      <c r="AH237" s="42" t="str">
        <f>IF(N237="","",'Maquette CGRP indicé'!$R$36)</f>
        <v/>
      </c>
      <c r="AI237" s="42" t="str">
        <f>IF(O237="","",'Maquette CGRP indicé'!$R$37)</f>
        <v/>
      </c>
      <c r="AJ237" s="42" t="str">
        <f>IF(P237="","",'Maquette CGRP indicé'!$R$38)</f>
        <v/>
      </c>
      <c r="AK237" s="42" t="str">
        <f>IF(Q237="","",'Maquette CGRP indicé'!$R$39)</f>
        <v/>
      </c>
      <c r="AL237" s="64"/>
      <c r="AM237" s="64"/>
      <c r="AN237" s="64"/>
      <c r="AO237" s="64"/>
      <c r="AP237" s="65"/>
      <c r="AQ237" s="45" t="str">
        <f>IF(C237="","",'Maquette CGRP indicé'!$G$25)</f>
        <v/>
      </c>
      <c r="AR237" s="46" t="str">
        <f>IF(D237="","",'Maquette CGRP indicé'!$G$26)</f>
        <v/>
      </c>
      <c r="AS237" s="46" t="str">
        <f>IF(E237="","",'Maquette CGRP indicé'!$G$27)</f>
        <v/>
      </c>
      <c r="AT237" s="46" t="str">
        <f>IF(F237="","",'Maquette CGRP indicé'!$G$28)</f>
        <v/>
      </c>
      <c r="AU237" s="46" t="str">
        <f>IF(G237="","",'Maquette CGRP indicé'!$G$29)</f>
        <v/>
      </c>
      <c r="AV237" s="46" t="str">
        <f>IF(H237="","",'Maquette CGRP indicé'!$G$30)</f>
        <v/>
      </c>
      <c r="AW237" s="46" t="str">
        <f>IF(I237="","",'Maquette CGRP indicé'!$G$31)</f>
        <v/>
      </c>
      <c r="AX237" s="46" t="str">
        <f>IF(J237="","",'Maquette CGRP indicé'!$G$32)</f>
        <v/>
      </c>
      <c r="AY237" s="46" t="str">
        <f>IF(K237="","",'Maquette CGRP indicé'!$G$33)</f>
        <v/>
      </c>
      <c r="AZ237" s="46" t="str">
        <f>IF(L237="","",'Maquette CGRP indicé'!$G$34)</f>
        <v/>
      </c>
      <c r="BA237" s="46" t="str">
        <f>IF(M237="","",'Maquette CGRP indicé'!$G$35)</f>
        <v/>
      </c>
      <c r="BB237" s="46" t="str">
        <f>IF(N237="","",'Maquette CGRP indicé'!$G$36)</f>
        <v/>
      </c>
      <c r="BC237" s="46" t="str">
        <f>IF(O237="","",'Maquette CGRP indicé'!$G$37)</f>
        <v/>
      </c>
      <c r="BD237" s="46" t="str">
        <f>IF(P237="","",'Maquette CGRP indicé'!$G$38)</f>
        <v/>
      </c>
      <c r="BE237" s="46" t="str">
        <f>IF(Q237="","",'Maquette CGRP indicé'!$G$39)</f>
        <v/>
      </c>
      <c r="BF237" s="68"/>
      <c r="BG237" s="68"/>
      <c r="BH237" s="68"/>
      <c r="BI237" s="68"/>
      <c r="BJ237" s="69"/>
      <c r="BK237" s="48" t="str">
        <f>IF(C237="","",'Maquette CGRP indicé'!$H$25)</f>
        <v/>
      </c>
      <c r="BL237" s="49" t="str">
        <f>IF(D237="","",'Maquette CGRP indicé'!$H$26)</f>
        <v/>
      </c>
      <c r="BM237" s="49" t="str">
        <f>IF(E237="","",'Maquette CGRP indicé'!$H$27)</f>
        <v/>
      </c>
      <c r="BN237" s="49" t="str">
        <f>IF(F237="","",'Maquette CGRP indicé'!$H$28)</f>
        <v/>
      </c>
      <c r="BO237" s="49" t="str">
        <f>IF(G237="","",'Maquette CGRP indicé'!$H$29)</f>
        <v/>
      </c>
      <c r="BP237" s="49" t="str">
        <f>IF(H237="","",'Maquette CGRP indicé'!$H$30)</f>
        <v/>
      </c>
      <c r="BQ237" s="49" t="str">
        <f>IF(I237="","",'Maquette CGRP indicé'!$H$31)</f>
        <v/>
      </c>
      <c r="BR237" s="49" t="str">
        <f>IF(J237="","",'Maquette CGRP indicé'!$H$32)</f>
        <v/>
      </c>
      <c r="BS237" s="49" t="str">
        <f>IF(K237="","",'Maquette CGRP indicé'!$H$33)</f>
        <v/>
      </c>
      <c r="BT237" s="49" t="str">
        <f>IF(L237="","",'Maquette CGRP indicé'!$H$34)</f>
        <v/>
      </c>
      <c r="BU237" s="49" t="str">
        <f>IF(M237="","",'Maquette CGRP indicé'!$H$35)</f>
        <v/>
      </c>
      <c r="BV237" s="49" t="str">
        <f>IF(N237="","",'Maquette CGRP indicé'!$H$36)</f>
        <v/>
      </c>
      <c r="BW237" s="49" t="str">
        <f>IF(O237="","",'Maquette CGRP indicé'!$H$37)</f>
        <v/>
      </c>
      <c r="BX237" s="49" t="str">
        <f>IF(P237="","",'Maquette CGRP indicé'!$H$38)</f>
        <v/>
      </c>
      <c r="BY237" s="49" t="str">
        <f>IF(Q237="","",'Maquette CGRP indicé'!$H$39)</f>
        <v/>
      </c>
      <c r="BZ237" s="72"/>
      <c r="CA237" s="72"/>
      <c r="CB237" s="72"/>
      <c r="CC237" s="72"/>
      <c r="CD237" s="73"/>
      <c r="CE237" s="38" t="str">
        <f>IF(C237="","",'Maquette CGRP indicé'!$I$25)</f>
        <v/>
      </c>
      <c r="CF237" s="39" t="str">
        <f>IF(D237="","",'Maquette CGRP indicé'!$I$26)</f>
        <v/>
      </c>
      <c r="CG237" s="39" t="str">
        <f>IF(E237="","",'Maquette CGRP indicé'!$I$27)</f>
        <v/>
      </c>
      <c r="CH237" s="39" t="str">
        <f>IF(F237="","",'Maquette CGRP indicé'!$I$28)</f>
        <v/>
      </c>
      <c r="CI237" s="39" t="str">
        <f>IF(G237="","",'Maquette CGRP indicé'!$I$29)</f>
        <v/>
      </c>
      <c r="CJ237" s="39" t="str">
        <f>IF(H237="","",'Maquette CGRP indicé'!$I$30)</f>
        <v/>
      </c>
      <c r="CK237" s="39" t="str">
        <f>IF(I237="","",'Maquette CGRP indicé'!$I$31)</f>
        <v/>
      </c>
      <c r="CL237" s="39" t="str">
        <f>IF(J237="","",'Maquette CGRP indicé'!$I$32)</f>
        <v/>
      </c>
      <c r="CM237" s="39" t="str">
        <f>IF(K237="","",'Maquette CGRP indicé'!$I$33)</f>
        <v/>
      </c>
      <c r="CN237" s="39" t="str">
        <f>IF(L237="","",'Maquette CGRP indicé'!$I$34)</f>
        <v/>
      </c>
      <c r="CO237" s="39" t="str">
        <f>IF(M237="","",'Maquette CGRP indicé'!$I$35)</f>
        <v/>
      </c>
      <c r="CP237" s="39" t="str">
        <f>IF(N237="","",'Maquette CGRP indicé'!$I$36)</f>
        <v/>
      </c>
      <c r="CQ237" s="39" t="str">
        <f>IF(O237="","",'Maquette CGRP indicé'!$I$37)</f>
        <v/>
      </c>
      <c r="CR237" s="39" t="str">
        <f>IF(P237="","",'Maquette CGRP indicé'!$I$38)</f>
        <v/>
      </c>
      <c r="CS237" s="39" t="str">
        <f>IF(Q237="","",'Maquette CGRP indicé'!$I$39)</f>
        <v/>
      </c>
      <c r="CT237" s="68"/>
      <c r="CU237" s="68"/>
      <c r="CV237" s="68"/>
      <c r="CW237" s="68"/>
      <c r="CX237" s="69"/>
      <c r="CY237" s="1">
        <f t="shared" si="32"/>
        <v>45526</v>
      </c>
      <c r="CZ237" s="1" t="str">
        <f t="shared" si="33"/>
        <v>19/08-25/08</v>
      </c>
      <c r="DA237" s="22" t="str">
        <f t="shared" si="34"/>
        <v/>
      </c>
      <c r="DB237" s="22" t="str">
        <f t="shared" si="35"/>
        <v/>
      </c>
      <c r="DC237" s="29" t="str">
        <f t="shared" si="36"/>
        <v/>
      </c>
      <c r="DD237" s="29" t="str">
        <f t="shared" si="37"/>
        <v/>
      </c>
      <c r="DE237" s="29" t="str">
        <f t="shared" si="38"/>
        <v/>
      </c>
    </row>
    <row r="238" spans="1:109">
      <c r="A238" s="9">
        <f t="shared" si="39"/>
        <v>45527</v>
      </c>
      <c r="B238" s="9" t="str">
        <f>IF(AND(formules!$K$29="sogarantykids",A238&gt;formules!$F$30),"",VLOOKUP(TEXT(A238,"jj/mm"),formules!B:C,2,FALSE))</f>
        <v>19/08-25/08</v>
      </c>
      <c r="C238" s="63" t="str">
        <f>IF(B238="","",IF(AND(A238&gt;'Maquette CGRP indicé'!$C$25-1,A238&lt;'Maquette CGRP indicé'!$D$25+1),"X",""))</f>
        <v/>
      </c>
      <c r="D238" s="63" t="str">
        <f>IF(B238="","",IF(AND(A238&gt;'Maquette CGRP indicé'!$C$26-1,A238&lt;'Maquette CGRP indicé'!$D$26+1),"X",""))</f>
        <v/>
      </c>
      <c r="E238" s="63" t="str">
        <f>IF(B238="","",IF(AND(A238&gt;'Maquette CGRP indicé'!$C$27-1,A238&lt;'Maquette CGRP indicé'!$D$27+1),"X",""))</f>
        <v/>
      </c>
      <c r="F238" s="63" t="str">
        <f>IF(B238="","",IF(AND(A238&gt;'Maquette CGRP indicé'!$C$28-1,A238&lt;'Maquette CGRP indicé'!$D$28+1),"X",""))</f>
        <v/>
      </c>
      <c r="G238" s="63" t="str">
        <f>IF(B238="","",IF(AND(A238&gt;'Maquette CGRP indicé'!$C$29-1,A238&lt;'Maquette CGRP indicé'!$D$29+1),"X",""))</f>
        <v/>
      </c>
      <c r="H238" s="63" t="str">
        <f>IF(B238="","",IF(AND(A238&gt;'Maquette CGRP indicé'!$C$30-1,A238&lt;'Maquette CGRP indicé'!$D$30+1),"X",""))</f>
        <v/>
      </c>
      <c r="I238" s="63" t="str">
        <f>IF(B238="","",IF(AND(A238&gt;'Maquette CGRP indicé'!$C$31-1,A238&lt;'Maquette CGRP indicé'!$D$31+1),"X",""))</f>
        <v/>
      </c>
      <c r="J238" s="63" t="str">
        <f>IF(B238="","",IF(AND(A238&gt;'Maquette CGRP indicé'!$C$32-1,A238&lt;'Maquette CGRP indicé'!$D$32+1),"X",""))</f>
        <v/>
      </c>
      <c r="K238" s="63" t="str">
        <f>IF(B238="","",IF(AND(A238&gt;'Maquette CGRP indicé'!$C$33-1,A238&lt;'Maquette CGRP indicé'!$D$33+1),"X",""))</f>
        <v/>
      </c>
      <c r="L238" s="63" t="str">
        <f>IF(B238="","",IF(AND(A238&gt;'Maquette CGRP indicé'!$C$34-1,A238&lt;'Maquette CGRP indicé'!$D$34+1),"X",""))</f>
        <v/>
      </c>
      <c r="M238" s="63" t="str">
        <f>IF(B238="","",IF(AND(A238&gt;'Maquette CGRP indicé'!$C$35-1,A238&lt;'Maquette CGRP indicé'!$D$35+1),"X",""))</f>
        <v/>
      </c>
      <c r="N238" s="63" t="str">
        <f>IF(B238="","",IF(AND(A238&gt;'Maquette CGRP indicé'!$C$36-1,A238&lt;'Maquette CGRP indicé'!$D$36+1),"X",""))</f>
        <v/>
      </c>
      <c r="O238" s="63" t="str">
        <f>IF(B238="","",IF(AND(A238&gt;'Maquette CGRP indicé'!$C$37-1,A238&lt;'Maquette CGRP indicé'!$D$37+1),"X",""))</f>
        <v/>
      </c>
      <c r="P238" s="63" t="str">
        <f>IF(B238="","",IF(AND(A238&gt;'Maquette CGRP indicé'!$C$38-1,A238&lt;'Maquette CGRP indicé'!$D$38+1),"X",""))</f>
        <v/>
      </c>
      <c r="Q238" s="63" t="str">
        <f>IF(B238="","",IF(AND(A238&gt;'Maquette CGRP indicé'!$C$39-1,A238&lt;'Maquette CGRP indicé'!$D$39+1),"X",""))</f>
        <v/>
      </c>
      <c r="W238" s="41" t="str">
        <f>IF(C238="","",'Maquette CGRP indicé'!$R$25)</f>
        <v/>
      </c>
      <c r="X238" s="42" t="str">
        <f>IF(D238="","",'Maquette CGRP indicé'!$R$26)</f>
        <v/>
      </c>
      <c r="Y238" s="42" t="str">
        <f>IF(E238="","",'Maquette CGRP indicé'!$R$27)</f>
        <v/>
      </c>
      <c r="Z238" s="42" t="str">
        <f>IF(F238="","",'Maquette CGRP indicé'!$R$28)</f>
        <v/>
      </c>
      <c r="AA238" s="42" t="str">
        <f>IF(G238="","",'Maquette CGRP indicé'!$R$29)</f>
        <v/>
      </c>
      <c r="AB238" s="42" t="str">
        <f>IF(H238="","",'Maquette CGRP indicé'!$R$30)</f>
        <v/>
      </c>
      <c r="AC238" s="42" t="str">
        <f>IF(I238="","",'Maquette CGRP indicé'!$R$31)</f>
        <v/>
      </c>
      <c r="AD238" s="42" t="str">
        <f>IF(J238="","",'Maquette CGRP indicé'!$R$32)</f>
        <v/>
      </c>
      <c r="AE238" s="42" t="str">
        <f>IF(K238="","",'Maquette CGRP indicé'!$R$33)</f>
        <v/>
      </c>
      <c r="AF238" s="42" t="str">
        <f>IF(L238="","",'Maquette CGRP indicé'!$R$34)</f>
        <v/>
      </c>
      <c r="AG238" s="42" t="str">
        <f>IF(M238="","",'Maquette CGRP indicé'!$R$35)</f>
        <v/>
      </c>
      <c r="AH238" s="42" t="str">
        <f>IF(N238="","",'Maquette CGRP indicé'!$R$36)</f>
        <v/>
      </c>
      <c r="AI238" s="42" t="str">
        <f>IF(O238="","",'Maquette CGRP indicé'!$R$37)</f>
        <v/>
      </c>
      <c r="AJ238" s="42" t="str">
        <f>IF(P238="","",'Maquette CGRP indicé'!$R$38)</f>
        <v/>
      </c>
      <c r="AK238" s="42" t="str">
        <f>IF(Q238="","",'Maquette CGRP indicé'!$R$39)</f>
        <v/>
      </c>
      <c r="AL238" s="64"/>
      <c r="AM238" s="64"/>
      <c r="AN238" s="64"/>
      <c r="AO238" s="64"/>
      <c r="AP238" s="65"/>
      <c r="AQ238" s="45" t="str">
        <f>IF(C238="","",'Maquette CGRP indicé'!$G$25)</f>
        <v/>
      </c>
      <c r="AR238" s="46" t="str">
        <f>IF(D238="","",'Maquette CGRP indicé'!$G$26)</f>
        <v/>
      </c>
      <c r="AS238" s="46" t="str">
        <f>IF(E238="","",'Maquette CGRP indicé'!$G$27)</f>
        <v/>
      </c>
      <c r="AT238" s="46" t="str">
        <f>IF(F238="","",'Maquette CGRP indicé'!$G$28)</f>
        <v/>
      </c>
      <c r="AU238" s="46" t="str">
        <f>IF(G238="","",'Maquette CGRP indicé'!$G$29)</f>
        <v/>
      </c>
      <c r="AV238" s="46" t="str">
        <f>IF(H238="","",'Maquette CGRP indicé'!$G$30)</f>
        <v/>
      </c>
      <c r="AW238" s="46" t="str">
        <f>IF(I238="","",'Maquette CGRP indicé'!$G$31)</f>
        <v/>
      </c>
      <c r="AX238" s="46" t="str">
        <f>IF(J238="","",'Maquette CGRP indicé'!$G$32)</f>
        <v/>
      </c>
      <c r="AY238" s="46" t="str">
        <f>IF(K238="","",'Maquette CGRP indicé'!$G$33)</f>
        <v/>
      </c>
      <c r="AZ238" s="46" t="str">
        <f>IF(L238="","",'Maquette CGRP indicé'!$G$34)</f>
        <v/>
      </c>
      <c r="BA238" s="46" t="str">
        <f>IF(M238="","",'Maquette CGRP indicé'!$G$35)</f>
        <v/>
      </c>
      <c r="BB238" s="46" t="str">
        <f>IF(N238="","",'Maquette CGRP indicé'!$G$36)</f>
        <v/>
      </c>
      <c r="BC238" s="46" t="str">
        <f>IF(O238="","",'Maquette CGRP indicé'!$G$37)</f>
        <v/>
      </c>
      <c r="BD238" s="46" t="str">
        <f>IF(P238="","",'Maquette CGRP indicé'!$G$38)</f>
        <v/>
      </c>
      <c r="BE238" s="46" t="str">
        <f>IF(Q238="","",'Maquette CGRP indicé'!$G$39)</f>
        <v/>
      </c>
      <c r="BF238" s="68"/>
      <c r="BG238" s="68"/>
      <c r="BH238" s="68"/>
      <c r="BI238" s="68"/>
      <c r="BJ238" s="69"/>
      <c r="BK238" s="48" t="str">
        <f>IF(C238="","",'Maquette CGRP indicé'!$H$25)</f>
        <v/>
      </c>
      <c r="BL238" s="49" t="str">
        <f>IF(D238="","",'Maquette CGRP indicé'!$H$26)</f>
        <v/>
      </c>
      <c r="BM238" s="49" t="str">
        <f>IF(E238="","",'Maquette CGRP indicé'!$H$27)</f>
        <v/>
      </c>
      <c r="BN238" s="49" t="str">
        <f>IF(F238="","",'Maquette CGRP indicé'!$H$28)</f>
        <v/>
      </c>
      <c r="BO238" s="49" t="str">
        <f>IF(G238="","",'Maquette CGRP indicé'!$H$29)</f>
        <v/>
      </c>
      <c r="BP238" s="49" t="str">
        <f>IF(H238="","",'Maquette CGRP indicé'!$H$30)</f>
        <v/>
      </c>
      <c r="BQ238" s="49" t="str">
        <f>IF(I238="","",'Maquette CGRP indicé'!$H$31)</f>
        <v/>
      </c>
      <c r="BR238" s="49" t="str">
        <f>IF(J238="","",'Maquette CGRP indicé'!$H$32)</f>
        <v/>
      </c>
      <c r="BS238" s="49" t="str">
        <f>IF(K238="","",'Maquette CGRP indicé'!$H$33)</f>
        <v/>
      </c>
      <c r="BT238" s="49" t="str">
        <f>IF(L238="","",'Maquette CGRP indicé'!$H$34)</f>
        <v/>
      </c>
      <c r="BU238" s="49" t="str">
        <f>IF(M238="","",'Maquette CGRP indicé'!$H$35)</f>
        <v/>
      </c>
      <c r="BV238" s="49" t="str">
        <f>IF(N238="","",'Maquette CGRP indicé'!$H$36)</f>
        <v/>
      </c>
      <c r="BW238" s="49" t="str">
        <f>IF(O238="","",'Maquette CGRP indicé'!$H$37)</f>
        <v/>
      </c>
      <c r="BX238" s="49" t="str">
        <f>IF(P238="","",'Maquette CGRP indicé'!$H$38)</f>
        <v/>
      </c>
      <c r="BY238" s="49" t="str">
        <f>IF(Q238="","",'Maquette CGRP indicé'!$H$39)</f>
        <v/>
      </c>
      <c r="BZ238" s="72"/>
      <c r="CA238" s="72"/>
      <c r="CB238" s="72"/>
      <c r="CC238" s="72"/>
      <c r="CD238" s="73"/>
      <c r="CE238" s="38" t="str">
        <f>IF(C238="","",'Maquette CGRP indicé'!$I$25)</f>
        <v/>
      </c>
      <c r="CF238" s="39" t="str">
        <f>IF(D238="","",'Maquette CGRP indicé'!$I$26)</f>
        <v/>
      </c>
      <c r="CG238" s="39" t="str">
        <f>IF(E238="","",'Maquette CGRP indicé'!$I$27)</f>
        <v/>
      </c>
      <c r="CH238" s="39" t="str">
        <f>IF(F238="","",'Maquette CGRP indicé'!$I$28)</f>
        <v/>
      </c>
      <c r="CI238" s="39" t="str">
        <f>IF(G238="","",'Maquette CGRP indicé'!$I$29)</f>
        <v/>
      </c>
      <c r="CJ238" s="39" t="str">
        <f>IF(H238="","",'Maquette CGRP indicé'!$I$30)</f>
        <v/>
      </c>
      <c r="CK238" s="39" t="str">
        <f>IF(I238="","",'Maquette CGRP indicé'!$I$31)</f>
        <v/>
      </c>
      <c r="CL238" s="39" t="str">
        <f>IF(J238="","",'Maquette CGRP indicé'!$I$32)</f>
        <v/>
      </c>
      <c r="CM238" s="39" t="str">
        <f>IF(K238="","",'Maquette CGRP indicé'!$I$33)</f>
        <v/>
      </c>
      <c r="CN238" s="39" t="str">
        <f>IF(L238="","",'Maquette CGRP indicé'!$I$34)</f>
        <v/>
      </c>
      <c r="CO238" s="39" t="str">
        <f>IF(M238="","",'Maquette CGRP indicé'!$I$35)</f>
        <v/>
      </c>
      <c r="CP238" s="39" t="str">
        <f>IF(N238="","",'Maquette CGRP indicé'!$I$36)</f>
        <v/>
      </c>
      <c r="CQ238" s="39" t="str">
        <f>IF(O238="","",'Maquette CGRP indicé'!$I$37)</f>
        <v/>
      </c>
      <c r="CR238" s="39" t="str">
        <f>IF(P238="","",'Maquette CGRP indicé'!$I$38)</f>
        <v/>
      </c>
      <c r="CS238" s="39" t="str">
        <f>IF(Q238="","",'Maquette CGRP indicé'!$I$39)</f>
        <v/>
      </c>
      <c r="CT238" s="68"/>
      <c r="CU238" s="68"/>
      <c r="CV238" s="68"/>
      <c r="CW238" s="68"/>
      <c r="CX238" s="69"/>
      <c r="CY238" s="1">
        <f t="shared" si="32"/>
        <v>45527</v>
      </c>
      <c r="CZ238" s="1" t="str">
        <f t="shared" si="33"/>
        <v>19/08-25/08</v>
      </c>
      <c r="DA238" s="22" t="str">
        <f t="shared" si="34"/>
        <v/>
      </c>
      <c r="DB238" s="22" t="str">
        <f t="shared" si="35"/>
        <v/>
      </c>
      <c r="DC238" s="29" t="str">
        <f t="shared" si="36"/>
        <v/>
      </c>
      <c r="DD238" s="29" t="str">
        <f t="shared" si="37"/>
        <v/>
      </c>
      <c r="DE238" s="29" t="str">
        <f t="shared" si="38"/>
        <v/>
      </c>
    </row>
    <row r="239" spans="1:109">
      <c r="A239" s="9">
        <f t="shared" si="39"/>
        <v>45528</v>
      </c>
      <c r="B239" s="9" t="str">
        <f>IF(AND(formules!$K$29="sogarantykids",A239&gt;formules!$F$30),"",VLOOKUP(TEXT(A239,"jj/mm"),formules!B:C,2,FALSE))</f>
        <v>19/08-25/08</v>
      </c>
      <c r="C239" s="63" t="str">
        <f>IF(B239="","",IF(AND(A239&gt;'Maquette CGRP indicé'!$C$25-1,A239&lt;'Maquette CGRP indicé'!$D$25+1),"X",""))</f>
        <v/>
      </c>
      <c r="D239" s="63" t="str">
        <f>IF(B239="","",IF(AND(A239&gt;'Maquette CGRP indicé'!$C$26-1,A239&lt;'Maquette CGRP indicé'!$D$26+1),"X",""))</f>
        <v/>
      </c>
      <c r="E239" s="63" t="str">
        <f>IF(B239="","",IF(AND(A239&gt;'Maquette CGRP indicé'!$C$27-1,A239&lt;'Maquette CGRP indicé'!$D$27+1),"X",""))</f>
        <v/>
      </c>
      <c r="F239" s="63" t="str">
        <f>IF(B239="","",IF(AND(A239&gt;'Maquette CGRP indicé'!$C$28-1,A239&lt;'Maquette CGRP indicé'!$D$28+1),"X",""))</f>
        <v/>
      </c>
      <c r="G239" s="63" t="str">
        <f>IF(B239="","",IF(AND(A239&gt;'Maquette CGRP indicé'!$C$29-1,A239&lt;'Maquette CGRP indicé'!$D$29+1),"X",""))</f>
        <v/>
      </c>
      <c r="H239" s="63" t="str">
        <f>IF(B239="","",IF(AND(A239&gt;'Maquette CGRP indicé'!$C$30-1,A239&lt;'Maquette CGRP indicé'!$D$30+1),"X",""))</f>
        <v/>
      </c>
      <c r="I239" s="63" t="str">
        <f>IF(B239="","",IF(AND(A239&gt;'Maquette CGRP indicé'!$C$31-1,A239&lt;'Maquette CGRP indicé'!$D$31+1),"X",""))</f>
        <v/>
      </c>
      <c r="J239" s="63" t="str">
        <f>IF(B239="","",IF(AND(A239&gt;'Maquette CGRP indicé'!$C$32-1,A239&lt;'Maquette CGRP indicé'!$D$32+1),"X",""))</f>
        <v/>
      </c>
      <c r="K239" s="63" t="str">
        <f>IF(B239="","",IF(AND(A239&gt;'Maquette CGRP indicé'!$C$33-1,A239&lt;'Maquette CGRP indicé'!$D$33+1),"X",""))</f>
        <v/>
      </c>
      <c r="L239" s="63" t="str">
        <f>IF(B239="","",IF(AND(A239&gt;'Maquette CGRP indicé'!$C$34-1,A239&lt;'Maquette CGRP indicé'!$D$34+1),"X",""))</f>
        <v/>
      </c>
      <c r="M239" s="63" t="str">
        <f>IF(B239="","",IF(AND(A239&gt;'Maquette CGRP indicé'!$C$35-1,A239&lt;'Maquette CGRP indicé'!$D$35+1),"X",""))</f>
        <v/>
      </c>
      <c r="N239" s="63" t="str">
        <f>IF(B239="","",IF(AND(A239&gt;'Maquette CGRP indicé'!$C$36-1,A239&lt;'Maquette CGRP indicé'!$D$36+1),"X",""))</f>
        <v/>
      </c>
      <c r="O239" s="63" t="str">
        <f>IF(B239="","",IF(AND(A239&gt;'Maquette CGRP indicé'!$C$37-1,A239&lt;'Maquette CGRP indicé'!$D$37+1),"X",""))</f>
        <v/>
      </c>
      <c r="P239" s="63" t="str">
        <f>IF(B239="","",IF(AND(A239&gt;'Maquette CGRP indicé'!$C$38-1,A239&lt;'Maquette CGRP indicé'!$D$38+1),"X",""))</f>
        <v/>
      </c>
      <c r="Q239" s="63" t="str">
        <f>IF(B239="","",IF(AND(A239&gt;'Maquette CGRP indicé'!$C$39-1,A239&lt;'Maquette CGRP indicé'!$D$39+1),"X",""))</f>
        <v/>
      </c>
      <c r="W239" s="41" t="str">
        <f>IF(C239="","",'Maquette CGRP indicé'!$R$25)</f>
        <v/>
      </c>
      <c r="X239" s="42" t="str">
        <f>IF(D239="","",'Maquette CGRP indicé'!$R$26)</f>
        <v/>
      </c>
      <c r="Y239" s="42" t="str">
        <f>IF(E239="","",'Maquette CGRP indicé'!$R$27)</f>
        <v/>
      </c>
      <c r="Z239" s="42" t="str">
        <f>IF(F239="","",'Maquette CGRP indicé'!$R$28)</f>
        <v/>
      </c>
      <c r="AA239" s="42" t="str">
        <f>IF(G239="","",'Maquette CGRP indicé'!$R$29)</f>
        <v/>
      </c>
      <c r="AB239" s="42" t="str">
        <f>IF(H239="","",'Maquette CGRP indicé'!$R$30)</f>
        <v/>
      </c>
      <c r="AC239" s="42" t="str">
        <f>IF(I239="","",'Maquette CGRP indicé'!$R$31)</f>
        <v/>
      </c>
      <c r="AD239" s="42" t="str">
        <f>IF(J239="","",'Maquette CGRP indicé'!$R$32)</f>
        <v/>
      </c>
      <c r="AE239" s="42" t="str">
        <f>IF(K239="","",'Maquette CGRP indicé'!$R$33)</f>
        <v/>
      </c>
      <c r="AF239" s="42" t="str">
        <f>IF(L239="","",'Maquette CGRP indicé'!$R$34)</f>
        <v/>
      </c>
      <c r="AG239" s="42" t="str">
        <f>IF(M239="","",'Maquette CGRP indicé'!$R$35)</f>
        <v/>
      </c>
      <c r="AH239" s="42" t="str">
        <f>IF(N239="","",'Maquette CGRP indicé'!$R$36)</f>
        <v/>
      </c>
      <c r="AI239" s="42" t="str">
        <f>IF(O239="","",'Maquette CGRP indicé'!$R$37)</f>
        <v/>
      </c>
      <c r="AJ239" s="42" t="str">
        <f>IF(P239="","",'Maquette CGRP indicé'!$R$38)</f>
        <v/>
      </c>
      <c r="AK239" s="42" t="str">
        <f>IF(Q239="","",'Maquette CGRP indicé'!$R$39)</f>
        <v/>
      </c>
      <c r="AL239" s="64"/>
      <c r="AM239" s="64"/>
      <c r="AN239" s="64"/>
      <c r="AO239" s="64"/>
      <c r="AP239" s="65"/>
      <c r="AQ239" s="45" t="str">
        <f>IF(C239="","",'Maquette CGRP indicé'!$G$25)</f>
        <v/>
      </c>
      <c r="AR239" s="46" t="str">
        <f>IF(D239="","",'Maquette CGRP indicé'!$G$26)</f>
        <v/>
      </c>
      <c r="AS239" s="46" t="str">
        <f>IF(E239="","",'Maquette CGRP indicé'!$G$27)</f>
        <v/>
      </c>
      <c r="AT239" s="46" t="str">
        <f>IF(F239="","",'Maquette CGRP indicé'!$G$28)</f>
        <v/>
      </c>
      <c r="AU239" s="46" t="str">
        <f>IF(G239="","",'Maquette CGRP indicé'!$G$29)</f>
        <v/>
      </c>
      <c r="AV239" s="46" t="str">
        <f>IF(H239="","",'Maquette CGRP indicé'!$G$30)</f>
        <v/>
      </c>
      <c r="AW239" s="46" t="str">
        <f>IF(I239="","",'Maquette CGRP indicé'!$G$31)</f>
        <v/>
      </c>
      <c r="AX239" s="46" t="str">
        <f>IF(J239="","",'Maquette CGRP indicé'!$G$32)</f>
        <v/>
      </c>
      <c r="AY239" s="46" t="str">
        <f>IF(K239="","",'Maquette CGRP indicé'!$G$33)</f>
        <v/>
      </c>
      <c r="AZ239" s="46" t="str">
        <f>IF(L239="","",'Maquette CGRP indicé'!$G$34)</f>
        <v/>
      </c>
      <c r="BA239" s="46" t="str">
        <f>IF(M239="","",'Maquette CGRP indicé'!$G$35)</f>
        <v/>
      </c>
      <c r="BB239" s="46" t="str">
        <f>IF(N239="","",'Maquette CGRP indicé'!$G$36)</f>
        <v/>
      </c>
      <c r="BC239" s="46" t="str">
        <f>IF(O239="","",'Maquette CGRP indicé'!$G$37)</f>
        <v/>
      </c>
      <c r="BD239" s="46" t="str">
        <f>IF(P239="","",'Maquette CGRP indicé'!$G$38)</f>
        <v/>
      </c>
      <c r="BE239" s="46" t="str">
        <f>IF(Q239="","",'Maquette CGRP indicé'!$G$39)</f>
        <v/>
      </c>
      <c r="BF239" s="68"/>
      <c r="BG239" s="68"/>
      <c r="BH239" s="68"/>
      <c r="BI239" s="68"/>
      <c r="BJ239" s="69"/>
      <c r="BK239" s="48" t="str">
        <f>IF(C239="","",'Maquette CGRP indicé'!$H$25)</f>
        <v/>
      </c>
      <c r="BL239" s="49" t="str">
        <f>IF(D239="","",'Maquette CGRP indicé'!$H$26)</f>
        <v/>
      </c>
      <c r="BM239" s="49" t="str">
        <f>IF(E239="","",'Maquette CGRP indicé'!$H$27)</f>
        <v/>
      </c>
      <c r="BN239" s="49" t="str">
        <f>IF(F239="","",'Maquette CGRP indicé'!$H$28)</f>
        <v/>
      </c>
      <c r="BO239" s="49" t="str">
        <f>IF(G239="","",'Maquette CGRP indicé'!$H$29)</f>
        <v/>
      </c>
      <c r="BP239" s="49" t="str">
        <f>IF(H239="","",'Maquette CGRP indicé'!$H$30)</f>
        <v/>
      </c>
      <c r="BQ239" s="49" t="str">
        <f>IF(I239="","",'Maquette CGRP indicé'!$H$31)</f>
        <v/>
      </c>
      <c r="BR239" s="49" t="str">
        <f>IF(J239="","",'Maquette CGRP indicé'!$H$32)</f>
        <v/>
      </c>
      <c r="BS239" s="49" t="str">
        <f>IF(K239="","",'Maquette CGRP indicé'!$H$33)</f>
        <v/>
      </c>
      <c r="BT239" s="49" t="str">
        <f>IF(L239="","",'Maquette CGRP indicé'!$H$34)</f>
        <v/>
      </c>
      <c r="BU239" s="49" t="str">
        <f>IF(M239="","",'Maquette CGRP indicé'!$H$35)</f>
        <v/>
      </c>
      <c r="BV239" s="49" t="str">
        <f>IF(N239="","",'Maquette CGRP indicé'!$H$36)</f>
        <v/>
      </c>
      <c r="BW239" s="49" t="str">
        <f>IF(O239="","",'Maquette CGRP indicé'!$H$37)</f>
        <v/>
      </c>
      <c r="BX239" s="49" t="str">
        <f>IF(P239="","",'Maquette CGRP indicé'!$H$38)</f>
        <v/>
      </c>
      <c r="BY239" s="49" t="str">
        <f>IF(Q239="","",'Maquette CGRP indicé'!$H$39)</f>
        <v/>
      </c>
      <c r="BZ239" s="72"/>
      <c r="CA239" s="72"/>
      <c r="CB239" s="72"/>
      <c r="CC239" s="72"/>
      <c r="CD239" s="73"/>
      <c r="CE239" s="38" t="str">
        <f>IF(C239="","",'Maquette CGRP indicé'!$I$25)</f>
        <v/>
      </c>
      <c r="CF239" s="39" t="str">
        <f>IF(D239="","",'Maquette CGRP indicé'!$I$26)</f>
        <v/>
      </c>
      <c r="CG239" s="39" t="str">
        <f>IF(E239="","",'Maquette CGRP indicé'!$I$27)</f>
        <v/>
      </c>
      <c r="CH239" s="39" t="str">
        <f>IF(F239="","",'Maquette CGRP indicé'!$I$28)</f>
        <v/>
      </c>
      <c r="CI239" s="39" t="str">
        <f>IF(G239="","",'Maquette CGRP indicé'!$I$29)</f>
        <v/>
      </c>
      <c r="CJ239" s="39" t="str">
        <f>IF(H239="","",'Maquette CGRP indicé'!$I$30)</f>
        <v/>
      </c>
      <c r="CK239" s="39" t="str">
        <f>IF(I239="","",'Maquette CGRP indicé'!$I$31)</f>
        <v/>
      </c>
      <c r="CL239" s="39" t="str">
        <f>IF(J239="","",'Maquette CGRP indicé'!$I$32)</f>
        <v/>
      </c>
      <c r="CM239" s="39" t="str">
        <f>IF(K239="","",'Maquette CGRP indicé'!$I$33)</f>
        <v/>
      </c>
      <c r="CN239" s="39" t="str">
        <f>IF(L239="","",'Maquette CGRP indicé'!$I$34)</f>
        <v/>
      </c>
      <c r="CO239" s="39" t="str">
        <f>IF(M239="","",'Maquette CGRP indicé'!$I$35)</f>
        <v/>
      </c>
      <c r="CP239" s="39" t="str">
        <f>IF(N239="","",'Maquette CGRP indicé'!$I$36)</f>
        <v/>
      </c>
      <c r="CQ239" s="39" t="str">
        <f>IF(O239="","",'Maquette CGRP indicé'!$I$37)</f>
        <v/>
      </c>
      <c r="CR239" s="39" t="str">
        <f>IF(P239="","",'Maquette CGRP indicé'!$I$38)</f>
        <v/>
      </c>
      <c r="CS239" s="39" t="str">
        <f>IF(Q239="","",'Maquette CGRP indicé'!$I$39)</f>
        <v/>
      </c>
      <c r="CT239" s="68"/>
      <c r="CU239" s="68"/>
      <c r="CV239" s="68"/>
      <c r="CW239" s="68"/>
      <c r="CX239" s="69"/>
      <c r="CY239" s="1">
        <f t="shared" si="32"/>
        <v>45528</v>
      </c>
      <c r="CZ239" s="1" t="str">
        <f t="shared" si="33"/>
        <v>19/08-25/08</v>
      </c>
      <c r="DA239" s="22" t="str">
        <f t="shared" si="34"/>
        <v/>
      </c>
      <c r="DB239" s="22" t="str">
        <f t="shared" si="35"/>
        <v/>
      </c>
      <c r="DC239" s="29" t="str">
        <f t="shared" si="36"/>
        <v/>
      </c>
      <c r="DD239" s="29" t="str">
        <f t="shared" si="37"/>
        <v/>
      </c>
      <c r="DE239" s="29" t="str">
        <f t="shared" si="38"/>
        <v/>
      </c>
    </row>
    <row r="240" spans="1:109">
      <c r="A240" s="9">
        <f t="shared" si="39"/>
        <v>45529</v>
      </c>
      <c r="B240" s="9" t="str">
        <f>IF(AND(formules!$K$29="sogarantykids",A240&gt;formules!$F$30),"",VLOOKUP(TEXT(A240,"jj/mm"),formules!B:C,2,FALSE))</f>
        <v>19/08-25/08</v>
      </c>
      <c r="C240" s="63" t="str">
        <f>IF(B240="","",IF(AND(A240&gt;'Maquette CGRP indicé'!$C$25-1,A240&lt;'Maquette CGRP indicé'!$D$25+1),"X",""))</f>
        <v/>
      </c>
      <c r="D240" s="63" t="str">
        <f>IF(B240="","",IF(AND(A240&gt;'Maquette CGRP indicé'!$C$26-1,A240&lt;'Maquette CGRP indicé'!$D$26+1),"X",""))</f>
        <v/>
      </c>
      <c r="E240" s="63" t="str">
        <f>IF(B240="","",IF(AND(A240&gt;'Maquette CGRP indicé'!$C$27-1,A240&lt;'Maquette CGRP indicé'!$D$27+1),"X",""))</f>
        <v/>
      </c>
      <c r="F240" s="63" t="str">
        <f>IF(B240="","",IF(AND(A240&gt;'Maquette CGRP indicé'!$C$28-1,A240&lt;'Maquette CGRP indicé'!$D$28+1),"X",""))</f>
        <v/>
      </c>
      <c r="G240" s="63" t="str">
        <f>IF(B240="","",IF(AND(A240&gt;'Maquette CGRP indicé'!$C$29-1,A240&lt;'Maquette CGRP indicé'!$D$29+1),"X",""))</f>
        <v/>
      </c>
      <c r="H240" s="63" t="str">
        <f>IF(B240="","",IF(AND(A240&gt;'Maquette CGRP indicé'!$C$30-1,A240&lt;'Maquette CGRP indicé'!$D$30+1),"X",""))</f>
        <v/>
      </c>
      <c r="I240" s="63" t="str">
        <f>IF(B240="","",IF(AND(A240&gt;'Maquette CGRP indicé'!$C$31-1,A240&lt;'Maquette CGRP indicé'!$D$31+1),"X",""))</f>
        <v/>
      </c>
      <c r="J240" s="63" t="str">
        <f>IF(B240="","",IF(AND(A240&gt;'Maquette CGRP indicé'!$C$32-1,A240&lt;'Maquette CGRP indicé'!$D$32+1),"X",""))</f>
        <v/>
      </c>
      <c r="K240" s="63" t="str">
        <f>IF(B240="","",IF(AND(A240&gt;'Maquette CGRP indicé'!$C$33-1,A240&lt;'Maquette CGRP indicé'!$D$33+1),"X",""))</f>
        <v/>
      </c>
      <c r="L240" s="63" t="str">
        <f>IF(B240="","",IF(AND(A240&gt;'Maquette CGRP indicé'!$C$34-1,A240&lt;'Maquette CGRP indicé'!$D$34+1),"X",""))</f>
        <v/>
      </c>
      <c r="M240" s="63" t="str">
        <f>IF(B240="","",IF(AND(A240&gt;'Maquette CGRP indicé'!$C$35-1,A240&lt;'Maquette CGRP indicé'!$D$35+1),"X",""))</f>
        <v/>
      </c>
      <c r="N240" s="63" t="str">
        <f>IF(B240="","",IF(AND(A240&gt;'Maquette CGRP indicé'!$C$36-1,A240&lt;'Maquette CGRP indicé'!$D$36+1),"X",""))</f>
        <v/>
      </c>
      <c r="O240" s="63" t="str">
        <f>IF(B240="","",IF(AND(A240&gt;'Maquette CGRP indicé'!$C$37-1,A240&lt;'Maquette CGRP indicé'!$D$37+1),"X",""))</f>
        <v/>
      </c>
      <c r="P240" s="63" t="str">
        <f>IF(B240="","",IF(AND(A240&gt;'Maquette CGRP indicé'!$C$38-1,A240&lt;'Maquette CGRP indicé'!$D$38+1),"X",""))</f>
        <v/>
      </c>
      <c r="Q240" s="63" t="str">
        <f>IF(B240="","",IF(AND(A240&gt;'Maquette CGRP indicé'!$C$39-1,A240&lt;'Maquette CGRP indicé'!$D$39+1),"X",""))</f>
        <v/>
      </c>
      <c r="W240" s="41" t="str">
        <f>IF(C240="","",'Maquette CGRP indicé'!$R$25)</f>
        <v/>
      </c>
      <c r="X240" s="42" t="str">
        <f>IF(D240="","",'Maquette CGRP indicé'!$R$26)</f>
        <v/>
      </c>
      <c r="Y240" s="42" t="str">
        <f>IF(E240="","",'Maquette CGRP indicé'!$R$27)</f>
        <v/>
      </c>
      <c r="Z240" s="42" t="str">
        <f>IF(F240="","",'Maquette CGRP indicé'!$R$28)</f>
        <v/>
      </c>
      <c r="AA240" s="42" t="str">
        <f>IF(G240="","",'Maquette CGRP indicé'!$R$29)</f>
        <v/>
      </c>
      <c r="AB240" s="42" t="str">
        <f>IF(H240="","",'Maquette CGRP indicé'!$R$30)</f>
        <v/>
      </c>
      <c r="AC240" s="42" t="str">
        <f>IF(I240="","",'Maquette CGRP indicé'!$R$31)</f>
        <v/>
      </c>
      <c r="AD240" s="42" t="str">
        <f>IF(J240="","",'Maquette CGRP indicé'!$R$32)</f>
        <v/>
      </c>
      <c r="AE240" s="42" t="str">
        <f>IF(K240="","",'Maquette CGRP indicé'!$R$33)</f>
        <v/>
      </c>
      <c r="AF240" s="42" t="str">
        <f>IF(L240="","",'Maquette CGRP indicé'!$R$34)</f>
        <v/>
      </c>
      <c r="AG240" s="42" t="str">
        <f>IF(M240="","",'Maquette CGRP indicé'!$R$35)</f>
        <v/>
      </c>
      <c r="AH240" s="42" t="str">
        <f>IF(N240="","",'Maquette CGRP indicé'!$R$36)</f>
        <v/>
      </c>
      <c r="AI240" s="42" t="str">
        <f>IF(O240="","",'Maquette CGRP indicé'!$R$37)</f>
        <v/>
      </c>
      <c r="AJ240" s="42" t="str">
        <f>IF(P240="","",'Maquette CGRP indicé'!$R$38)</f>
        <v/>
      </c>
      <c r="AK240" s="42" t="str">
        <f>IF(Q240="","",'Maquette CGRP indicé'!$R$39)</f>
        <v/>
      </c>
      <c r="AL240" s="64"/>
      <c r="AM240" s="64"/>
      <c r="AN240" s="64"/>
      <c r="AO240" s="64"/>
      <c r="AP240" s="65"/>
      <c r="AQ240" s="45" t="str">
        <f>IF(C240="","",'Maquette CGRP indicé'!$G$25)</f>
        <v/>
      </c>
      <c r="AR240" s="46" t="str">
        <f>IF(D240="","",'Maquette CGRP indicé'!$G$26)</f>
        <v/>
      </c>
      <c r="AS240" s="46" t="str">
        <f>IF(E240="","",'Maquette CGRP indicé'!$G$27)</f>
        <v/>
      </c>
      <c r="AT240" s="46" t="str">
        <f>IF(F240="","",'Maquette CGRP indicé'!$G$28)</f>
        <v/>
      </c>
      <c r="AU240" s="46" t="str">
        <f>IF(G240="","",'Maquette CGRP indicé'!$G$29)</f>
        <v/>
      </c>
      <c r="AV240" s="46" t="str">
        <f>IF(H240="","",'Maquette CGRP indicé'!$G$30)</f>
        <v/>
      </c>
      <c r="AW240" s="46" t="str">
        <f>IF(I240="","",'Maquette CGRP indicé'!$G$31)</f>
        <v/>
      </c>
      <c r="AX240" s="46" t="str">
        <f>IF(J240="","",'Maquette CGRP indicé'!$G$32)</f>
        <v/>
      </c>
      <c r="AY240" s="46" t="str">
        <f>IF(K240="","",'Maquette CGRP indicé'!$G$33)</f>
        <v/>
      </c>
      <c r="AZ240" s="46" t="str">
        <f>IF(L240="","",'Maquette CGRP indicé'!$G$34)</f>
        <v/>
      </c>
      <c r="BA240" s="46" t="str">
        <f>IF(M240="","",'Maquette CGRP indicé'!$G$35)</f>
        <v/>
      </c>
      <c r="BB240" s="46" t="str">
        <f>IF(N240="","",'Maquette CGRP indicé'!$G$36)</f>
        <v/>
      </c>
      <c r="BC240" s="46" t="str">
        <f>IF(O240="","",'Maquette CGRP indicé'!$G$37)</f>
        <v/>
      </c>
      <c r="BD240" s="46" t="str">
        <f>IF(P240="","",'Maquette CGRP indicé'!$G$38)</f>
        <v/>
      </c>
      <c r="BE240" s="46" t="str">
        <f>IF(Q240="","",'Maquette CGRP indicé'!$G$39)</f>
        <v/>
      </c>
      <c r="BF240" s="68"/>
      <c r="BG240" s="68"/>
      <c r="BH240" s="68"/>
      <c r="BI240" s="68"/>
      <c r="BJ240" s="69"/>
      <c r="BK240" s="48" t="str">
        <f>IF(C240="","",'Maquette CGRP indicé'!$H$25)</f>
        <v/>
      </c>
      <c r="BL240" s="49" t="str">
        <f>IF(D240="","",'Maquette CGRP indicé'!$H$26)</f>
        <v/>
      </c>
      <c r="BM240" s="49" t="str">
        <f>IF(E240="","",'Maquette CGRP indicé'!$H$27)</f>
        <v/>
      </c>
      <c r="BN240" s="49" t="str">
        <f>IF(F240="","",'Maquette CGRP indicé'!$H$28)</f>
        <v/>
      </c>
      <c r="BO240" s="49" t="str">
        <f>IF(G240="","",'Maquette CGRP indicé'!$H$29)</f>
        <v/>
      </c>
      <c r="BP240" s="49" t="str">
        <f>IF(H240="","",'Maquette CGRP indicé'!$H$30)</f>
        <v/>
      </c>
      <c r="BQ240" s="49" t="str">
        <f>IF(I240="","",'Maquette CGRP indicé'!$H$31)</f>
        <v/>
      </c>
      <c r="BR240" s="49" t="str">
        <f>IF(J240="","",'Maquette CGRP indicé'!$H$32)</f>
        <v/>
      </c>
      <c r="BS240" s="49" t="str">
        <f>IF(K240="","",'Maquette CGRP indicé'!$H$33)</f>
        <v/>
      </c>
      <c r="BT240" s="49" t="str">
        <f>IF(L240="","",'Maquette CGRP indicé'!$H$34)</f>
        <v/>
      </c>
      <c r="BU240" s="49" t="str">
        <f>IF(M240="","",'Maquette CGRP indicé'!$H$35)</f>
        <v/>
      </c>
      <c r="BV240" s="49" t="str">
        <f>IF(N240="","",'Maquette CGRP indicé'!$H$36)</f>
        <v/>
      </c>
      <c r="BW240" s="49" t="str">
        <f>IF(O240="","",'Maquette CGRP indicé'!$H$37)</f>
        <v/>
      </c>
      <c r="BX240" s="49" t="str">
        <f>IF(P240="","",'Maquette CGRP indicé'!$H$38)</f>
        <v/>
      </c>
      <c r="BY240" s="49" t="str">
        <f>IF(Q240="","",'Maquette CGRP indicé'!$H$39)</f>
        <v/>
      </c>
      <c r="BZ240" s="72"/>
      <c r="CA240" s="72"/>
      <c r="CB240" s="72"/>
      <c r="CC240" s="72"/>
      <c r="CD240" s="73"/>
      <c r="CE240" s="38" t="str">
        <f>IF(C240="","",'Maquette CGRP indicé'!$I$25)</f>
        <v/>
      </c>
      <c r="CF240" s="39" t="str">
        <f>IF(D240="","",'Maquette CGRP indicé'!$I$26)</f>
        <v/>
      </c>
      <c r="CG240" s="39" t="str">
        <f>IF(E240="","",'Maquette CGRP indicé'!$I$27)</f>
        <v/>
      </c>
      <c r="CH240" s="39" t="str">
        <f>IF(F240="","",'Maquette CGRP indicé'!$I$28)</f>
        <v/>
      </c>
      <c r="CI240" s="39" t="str">
        <f>IF(G240="","",'Maquette CGRP indicé'!$I$29)</f>
        <v/>
      </c>
      <c r="CJ240" s="39" t="str">
        <f>IF(H240="","",'Maquette CGRP indicé'!$I$30)</f>
        <v/>
      </c>
      <c r="CK240" s="39" t="str">
        <f>IF(I240="","",'Maquette CGRP indicé'!$I$31)</f>
        <v/>
      </c>
      <c r="CL240" s="39" t="str">
        <f>IF(J240="","",'Maquette CGRP indicé'!$I$32)</f>
        <v/>
      </c>
      <c r="CM240" s="39" t="str">
        <f>IF(K240="","",'Maquette CGRP indicé'!$I$33)</f>
        <v/>
      </c>
      <c r="CN240" s="39" t="str">
        <f>IF(L240="","",'Maquette CGRP indicé'!$I$34)</f>
        <v/>
      </c>
      <c r="CO240" s="39" t="str">
        <f>IF(M240="","",'Maquette CGRP indicé'!$I$35)</f>
        <v/>
      </c>
      <c r="CP240" s="39" t="str">
        <f>IF(N240="","",'Maquette CGRP indicé'!$I$36)</f>
        <v/>
      </c>
      <c r="CQ240" s="39" t="str">
        <f>IF(O240="","",'Maquette CGRP indicé'!$I$37)</f>
        <v/>
      </c>
      <c r="CR240" s="39" t="str">
        <f>IF(P240="","",'Maquette CGRP indicé'!$I$38)</f>
        <v/>
      </c>
      <c r="CS240" s="39" t="str">
        <f>IF(Q240="","",'Maquette CGRP indicé'!$I$39)</f>
        <v/>
      </c>
      <c r="CT240" s="68"/>
      <c r="CU240" s="68"/>
      <c r="CV240" s="68"/>
      <c r="CW240" s="68"/>
      <c r="CX240" s="69"/>
      <c r="CY240" s="1">
        <f t="shared" si="32"/>
        <v>45529</v>
      </c>
      <c r="CZ240" s="1" t="str">
        <f t="shared" si="33"/>
        <v>19/08-25/08</v>
      </c>
      <c r="DA240" s="22" t="str">
        <f t="shared" si="34"/>
        <v/>
      </c>
      <c r="DB240" s="22" t="str">
        <f t="shared" si="35"/>
        <v/>
      </c>
      <c r="DC240" s="29" t="str">
        <f t="shared" si="36"/>
        <v/>
      </c>
      <c r="DD240" s="29" t="str">
        <f t="shared" si="37"/>
        <v/>
      </c>
      <c r="DE240" s="29" t="str">
        <f t="shared" si="38"/>
        <v/>
      </c>
    </row>
    <row r="241" spans="1:109">
      <c r="A241" s="9">
        <f t="shared" si="39"/>
        <v>45530</v>
      </c>
      <c r="B241" s="9" t="str">
        <f>IF(AND(formules!$K$29="sogarantykids",A241&gt;formules!$F$30),"",VLOOKUP(TEXT(A241,"jj/mm"),formules!B:C,2,FALSE))</f>
        <v>26/08-20/10</v>
      </c>
      <c r="C241" s="63" t="str">
        <f>IF(B241="","",IF(AND(A241&gt;'Maquette CGRP indicé'!$C$25-1,A241&lt;'Maquette CGRP indicé'!$D$25+1),"X",""))</f>
        <v/>
      </c>
      <c r="D241" s="63" t="str">
        <f>IF(B241="","",IF(AND(A241&gt;'Maquette CGRP indicé'!$C$26-1,A241&lt;'Maquette CGRP indicé'!$D$26+1),"X",""))</f>
        <v/>
      </c>
      <c r="E241" s="63" t="str">
        <f>IF(B241="","",IF(AND(A241&gt;'Maquette CGRP indicé'!$C$27-1,A241&lt;'Maquette CGRP indicé'!$D$27+1),"X",""))</f>
        <v/>
      </c>
      <c r="F241" s="63" t="str">
        <f>IF(B241="","",IF(AND(A241&gt;'Maquette CGRP indicé'!$C$28-1,A241&lt;'Maquette CGRP indicé'!$D$28+1),"X",""))</f>
        <v/>
      </c>
      <c r="G241" s="63" t="str">
        <f>IF(B241="","",IF(AND(A241&gt;'Maquette CGRP indicé'!$C$29-1,A241&lt;'Maquette CGRP indicé'!$D$29+1),"X",""))</f>
        <v/>
      </c>
      <c r="H241" s="63" t="str">
        <f>IF(B241="","",IF(AND(A241&gt;'Maquette CGRP indicé'!$C$30-1,A241&lt;'Maquette CGRP indicé'!$D$30+1),"X",""))</f>
        <v/>
      </c>
      <c r="I241" s="63" t="str">
        <f>IF(B241="","",IF(AND(A241&gt;'Maquette CGRP indicé'!$C$31-1,A241&lt;'Maquette CGRP indicé'!$D$31+1),"X",""))</f>
        <v/>
      </c>
      <c r="J241" s="63" t="str">
        <f>IF(B241="","",IF(AND(A241&gt;'Maquette CGRP indicé'!$C$32-1,A241&lt;'Maquette CGRP indicé'!$D$32+1),"X",""))</f>
        <v/>
      </c>
      <c r="K241" s="63" t="str">
        <f>IF(B241="","",IF(AND(A241&gt;'Maquette CGRP indicé'!$C$33-1,A241&lt;'Maquette CGRP indicé'!$D$33+1),"X",""))</f>
        <v/>
      </c>
      <c r="L241" s="63" t="str">
        <f>IF(B241="","",IF(AND(A241&gt;'Maquette CGRP indicé'!$C$34-1,A241&lt;'Maquette CGRP indicé'!$D$34+1),"X",""))</f>
        <v/>
      </c>
      <c r="M241" s="63" t="str">
        <f>IF(B241="","",IF(AND(A241&gt;'Maquette CGRP indicé'!$C$35-1,A241&lt;'Maquette CGRP indicé'!$D$35+1),"X",""))</f>
        <v/>
      </c>
      <c r="N241" s="63" t="str">
        <f>IF(B241="","",IF(AND(A241&gt;'Maquette CGRP indicé'!$C$36-1,A241&lt;'Maquette CGRP indicé'!$D$36+1),"X",""))</f>
        <v/>
      </c>
      <c r="O241" s="63" t="str">
        <f>IF(B241="","",IF(AND(A241&gt;'Maquette CGRP indicé'!$C$37-1,A241&lt;'Maquette CGRP indicé'!$D$37+1),"X",""))</f>
        <v/>
      </c>
      <c r="P241" s="63" t="str">
        <f>IF(B241="","",IF(AND(A241&gt;'Maquette CGRP indicé'!$C$38-1,A241&lt;'Maquette CGRP indicé'!$D$38+1),"X",""))</f>
        <v/>
      </c>
      <c r="Q241" s="63" t="str">
        <f>IF(B241="","",IF(AND(A241&gt;'Maquette CGRP indicé'!$C$39-1,A241&lt;'Maquette CGRP indicé'!$D$39+1),"X",""))</f>
        <v/>
      </c>
      <c r="W241" s="41" t="str">
        <f>IF(C241="","",'Maquette CGRP indicé'!$R$25)</f>
        <v/>
      </c>
      <c r="X241" s="42" t="str">
        <f>IF(D241="","",'Maquette CGRP indicé'!$R$26)</f>
        <v/>
      </c>
      <c r="Y241" s="42" t="str">
        <f>IF(E241="","",'Maquette CGRP indicé'!$R$27)</f>
        <v/>
      </c>
      <c r="Z241" s="42" t="str">
        <f>IF(F241="","",'Maquette CGRP indicé'!$R$28)</f>
        <v/>
      </c>
      <c r="AA241" s="42" t="str">
        <f>IF(G241="","",'Maquette CGRP indicé'!$R$29)</f>
        <v/>
      </c>
      <c r="AB241" s="42" t="str">
        <f>IF(H241="","",'Maquette CGRP indicé'!$R$30)</f>
        <v/>
      </c>
      <c r="AC241" s="42" t="str">
        <f>IF(I241="","",'Maquette CGRP indicé'!$R$31)</f>
        <v/>
      </c>
      <c r="AD241" s="42" t="str">
        <f>IF(J241="","",'Maquette CGRP indicé'!$R$32)</f>
        <v/>
      </c>
      <c r="AE241" s="42" t="str">
        <f>IF(K241="","",'Maquette CGRP indicé'!$R$33)</f>
        <v/>
      </c>
      <c r="AF241" s="42" t="str">
        <f>IF(L241="","",'Maquette CGRP indicé'!$R$34)</f>
        <v/>
      </c>
      <c r="AG241" s="42" t="str">
        <f>IF(M241="","",'Maquette CGRP indicé'!$R$35)</f>
        <v/>
      </c>
      <c r="AH241" s="42" t="str">
        <f>IF(N241="","",'Maquette CGRP indicé'!$R$36)</f>
        <v/>
      </c>
      <c r="AI241" s="42" t="str">
        <f>IF(O241="","",'Maquette CGRP indicé'!$R$37)</f>
        <v/>
      </c>
      <c r="AJ241" s="42" t="str">
        <f>IF(P241="","",'Maquette CGRP indicé'!$R$38)</f>
        <v/>
      </c>
      <c r="AK241" s="42" t="str">
        <f>IF(Q241="","",'Maquette CGRP indicé'!$R$39)</f>
        <v/>
      </c>
      <c r="AL241" s="64"/>
      <c r="AM241" s="64"/>
      <c r="AN241" s="64"/>
      <c r="AO241" s="64"/>
      <c r="AP241" s="65"/>
      <c r="AQ241" s="45" t="str">
        <f>IF(C241="","",'Maquette CGRP indicé'!$G$25)</f>
        <v/>
      </c>
      <c r="AR241" s="46" t="str">
        <f>IF(D241="","",'Maquette CGRP indicé'!$G$26)</f>
        <v/>
      </c>
      <c r="AS241" s="46" t="str">
        <f>IF(E241="","",'Maquette CGRP indicé'!$G$27)</f>
        <v/>
      </c>
      <c r="AT241" s="46" t="str">
        <f>IF(F241="","",'Maquette CGRP indicé'!$G$28)</f>
        <v/>
      </c>
      <c r="AU241" s="46" t="str">
        <f>IF(G241="","",'Maquette CGRP indicé'!$G$29)</f>
        <v/>
      </c>
      <c r="AV241" s="46" t="str">
        <f>IF(H241="","",'Maquette CGRP indicé'!$G$30)</f>
        <v/>
      </c>
      <c r="AW241" s="46" t="str">
        <f>IF(I241="","",'Maquette CGRP indicé'!$G$31)</f>
        <v/>
      </c>
      <c r="AX241" s="46" t="str">
        <f>IF(J241="","",'Maquette CGRP indicé'!$G$32)</f>
        <v/>
      </c>
      <c r="AY241" s="46" t="str">
        <f>IF(K241="","",'Maquette CGRP indicé'!$G$33)</f>
        <v/>
      </c>
      <c r="AZ241" s="46" t="str">
        <f>IF(L241="","",'Maquette CGRP indicé'!$G$34)</f>
        <v/>
      </c>
      <c r="BA241" s="46" t="str">
        <f>IF(M241="","",'Maquette CGRP indicé'!$G$35)</f>
        <v/>
      </c>
      <c r="BB241" s="46" t="str">
        <f>IF(N241="","",'Maquette CGRP indicé'!$G$36)</f>
        <v/>
      </c>
      <c r="BC241" s="46" t="str">
        <f>IF(O241="","",'Maquette CGRP indicé'!$G$37)</f>
        <v/>
      </c>
      <c r="BD241" s="46" t="str">
        <f>IF(P241="","",'Maquette CGRP indicé'!$G$38)</f>
        <v/>
      </c>
      <c r="BE241" s="46" t="str">
        <f>IF(Q241="","",'Maquette CGRP indicé'!$G$39)</f>
        <v/>
      </c>
      <c r="BF241" s="68"/>
      <c r="BG241" s="68"/>
      <c r="BH241" s="68"/>
      <c r="BI241" s="68"/>
      <c r="BJ241" s="69"/>
      <c r="BK241" s="48" t="str">
        <f>IF(C241="","",'Maquette CGRP indicé'!$H$25)</f>
        <v/>
      </c>
      <c r="BL241" s="49" t="str">
        <f>IF(D241="","",'Maquette CGRP indicé'!$H$26)</f>
        <v/>
      </c>
      <c r="BM241" s="49" t="str">
        <f>IF(E241="","",'Maquette CGRP indicé'!$H$27)</f>
        <v/>
      </c>
      <c r="BN241" s="49" t="str">
        <f>IF(F241="","",'Maquette CGRP indicé'!$H$28)</f>
        <v/>
      </c>
      <c r="BO241" s="49" t="str">
        <f>IF(G241="","",'Maquette CGRP indicé'!$H$29)</f>
        <v/>
      </c>
      <c r="BP241" s="49" t="str">
        <f>IF(H241="","",'Maquette CGRP indicé'!$H$30)</f>
        <v/>
      </c>
      <c r="BQ241" s="49" t="str">
        <f>IF(I241="","",'Maquette CGRP indicé'!$H$31)</f>
        <v/>
      </c>
      <c r="BR241" s="49" t="str">
        <f>IF(J241="","",'Maquette CGRP indicé'!$H$32)</f>
        <v/>
      </c>
      <c r="BS241" s="49" t="str">
        <f>IF(K241="","",'Maquette CGRP indicé'!$H$33)</f>
        <v/>
      </c>
      <c r="BT241" s="49" t="str">
        <f>IF(L241="","",'Maquette CGRP indicé'!$H$34)</f>
        <v/>
      </c>
      <c r="BU241" s="49" t="str">
        <f>IF(M241="","",'Maquette CGRP indicé'!$H$35)</f>
        <v/>
      </c>
      <c r="BV241" s="49" t="str">
        <f>IF(N241="","",'Maquette CGRP indicé'!$H$36)</f>
        <v/>
      </c>
      <c r="BW241" s="49" t="str">
        <f>IF(O241="","",'Maquette CGRP indicé'!$H$37)</f>
        <v/>
      </c>
      <c r="BX241" s="49" t="str">
        <f>IF(P241="","",'Maquette CGRP indicé'!$H$38)</f>
        <v/>
      </c>
      <c r="BY241" s="49" t="str">
        <f>IF(Q241="","",'Maquette CGRP indicé'!$H$39)</f>
        <v/>
      </c>
      <c r="BZ241" s="72"/>
      <c r="CA241" s="72"/>
      <c r="CB241" s="72"/>
      <c r="CC241" s="72"/>
      <c r="CD241" s="73"/>
      <c r="CE241" s="38" t="str">
        <f>IF(C241="","",'Maquette CGRP indicé'!$I$25)</f>
        <v/>
      </c>
      <c r="CF241" s="39" t="str">
        <f>IF(D241="","",'Maquette CGRP indicé'!$I$26)</f>
        <v/>
      </c>
      <c r="CG241" s="39" t="str">
        <f>IF(E241="","",'Maquette CGRP indicé'!$I$27)</f>
        <v/>
      </c>
      <c r="CH241" s="39" t="str">
        <f>IF(F241="","",'Maquette CGRP indicé'!$I$28)</f>
        <v/>
      </c>
      <c r="CI241" s="39" t="str">
        <f>IF(G241="","",'Maquette CGRP indicé'!$I$29)</f>
        <v/>
      </c>
      <c r="CJ241" s="39" t="str">
        <f>IF(H241="","",'Maquette CGRP indicé'!$I$30)</f>
        <v/>
      </c>
      <c r="CK241" s="39" t="str">
        <f>IF(I241="","",'Maquette CGRP indicé'!$I$31)</f>
        <v/>
      </c>
      <c r="CL241" s="39" t="str">
        <f>IF(J241="","",'Maquette CGRP indicé'!$I$32)</f>
        <v/>
      </c>
      <c r="CM241" s="39" t="str">
        <f>IF(K241="","",'Maquette CGRP indicé'!$I$33)</f>
        <v/>
      </c>
      <c r="CN241" s="39" t="str">
        <f>IF(L241="","",'Maquette CGRP indicé'!$I$34)</f>
        <v/>
      </c>
      <c r="CO241" s="39" t="str">
        <f>IF(M241="","",'Maquette CGRP indicé'!$I$35)</f>
        <v/>
      </c>
      <c r="CP241" s="39" t="str">
        <f>IF(N241="","",'Maquette CGRP indicé'!$I$36)</f>
        <v/>
      </c>
      <c r="CQ241" s="39" t="str">
        <f>IF(O241="","",'Maquette CGRP indicé'!$I$37)</f>
        <v/>
      </c>
      <c r="CR241" s="39" t="str">
        <f>IF(P241="","",'Maquette CGRP indicé'!$I$38)</f>
        <v/>
      </c>
      <c r="CS241" s="39" t="str">
        <f>IF(Q241="","",'Maquette CGRP indicé'!$I$39)</f>
        <v/>
      </c>
      <c r="CT241" s="68"/>
      <c r="CU241" s="68"/>
      <c r="CV241" s="68"/>
      <c r="CW241" s="68"/>
      <c r="CX241" s="69"/>
      <c r="CY241" s="1">
        <f t="shared" si="32"/>
        <v>45530</v>
      </c>
      <c r="CZ241" s="1" t="str">
        <f t="shared" si="33"/>
        <v>26/08-20/10</v>
      </c>
      <c r="DA241" s="22" t="str">
        <f t="shared" si="34"/>
        <v/>
      </c>
      <c r="DB241" s="22" t="str">
        <f t="shared" si="35"/>
        <v/>
      </c>
      <c r="DC241" s="29" t="str">
        <f t="shared" si="36"/>
        <v/>
      </c>
      <c r="DD241" s="29" t="str">
        <f t="shared" si="37"/>
        <v/>
      </c>
      <c r="DE241" s="29" t="str">
        <f t="shared" si="38"/>
        <v/>
      </c>
    </row>
    <row r="242" spans="1:109">
      <c r="A242" s="9">
        <f t="shared" si="39"/>
        <v>45531</v>
      </c>
      <c r="B242" s="9" t="str">
        <f>IF(AND(formules!$K$29="sogarantykids",A242&gt;formules!$F$30),"",VLOOKUP(TEXT(A242,"jj/mm"),formules!B:C,2,FALSE))</f>
        <v>26/08-20/10</v>
      </c>
      <c r="C242" s="63" t="str">
        <f>IF(B242="","",IF(AND(A242&gt;'Maquette CGRP indicé'!$C$25-1,A242&lt;'Maquette CGRP indicé'!$D$25+1),"X",""))</f>
        <v/>
      </c>
      <c r="D242" s="63" t="str">
        <f>IF(B242="","",IF(AND(A242&gt;'Maquette CGRP indicé'!$C$26-1,A242&lt;'Maquette CGRP indicé'!$D$26+1),"X",""))</f>
        <v/>
      </c>
      <c r="E242" s="63" t="str">
        <f>IF(B242="","",IF(AND(A242&gt;'Maquette CGRP indicé'!$C$27-1,A242&lt;'Maquette CGRP indicé'!$D$27+1),"X",""))</f>
        <v/>
      </c>
      <c r="F242" s="63" t="str">
        <f>IF(B242="","",IF(AND(A242&gt;'Maquette CGRP indicé'!$C$28-1,A242&lt;'Maquette CGRP indicé'!$D$28+1),"X",""))</f>
        <v/>
      </c>
      <c r="G242" s="63" t="str">
        <f>IF(B242="","",IF(AND(A242&gt;'Maquette CGRP indicé'!$C$29-1,A242&lt;'Maquette CGRP indicé'!$D$29+1),"X",""))</f>
        <v/>
      </c>
      <c r="H242" s="63" t="str">
        <f>IF(B242="","",IF(AND(A242&gt;'Maquette CGRP indicé'!$C$30-1,A242&lt;'Maquette CGRP indicé'!$D$30+1),"X",""))</f>
        <v/>
      </c>
      <c r="I242" s="63" t="str">
        <f>IF(B242="","",IF(AND(A242&gt;'Maquette CGRP indicé'!$C$31-1,A242&lt;'Maquette CGRP indicé'!$D$31+1),"X",""))</f>
        <v/>
      </c>
      <c r="J242" s="63" t="str">
        <f>IF(B242="","",IF(AND(A242&gt;'Maquette CGRP indicé'!$C$32-1,A242&lt;'Maquette CGRP indicé'!$D$32+1),"X",""))</f>
        <v/>
      </c>
      <c r="K242" s="63" t="str">
        <f>IF(B242="","",IF(AND(A242&gt;'Maquette CGRP indicé'!$C$33-1,A242&lt;'Maquette CGRP indicé'!$D$33+1),"X",""))</f>
        <v/>
      </c>
      <c r="L242" s="63" t="str">
        <f>IF(B242="","",IF(AND(A242&gt;'Maquette CGRP indicé'!$C$34-1,A242&lt;'Maquette CGRP indicé'!$D$34+1),"X",""))</f>
        <v/>
      </c>
      <c r="M242" s="63" t="str">
        <f>IF(B242="","",IF(AND(A242&gt;'Maquette CGRP indicé'!$C$35-1,A242&lt;'Maquette CGRP indicé'!$D$35+1),"X",""))</f>
        <v/>
      </c>
      <c r="N242" s="63" t="str">
        <f>IF(B242="","",IF(AND(A242&gt;'Maquette CGRP indicé'!$C$36-1,A242&lt;'Maquette CGRP indicé'!$D$36+1),"X",""))</f>
        <v/>
      </c>
      <c r="O242" s="63" t="str">
        <f>IF(B242="","",IF(AND(A242&gt;'Maquette CGRP indicé'!$C$37-1,A242&lt;'Maquette CGRP indicé'!$D$37+1),"X",""))</f>
        <v/>
      </c>
      <c r="P242" s="63" t="str">
        <f>IF(B242="","",IF(AND(A242&gt;'Maquette CGRP indicé'!$C$38-1,A242&lt;'Maquette CGRP indicé'!$D$38+1),"X",""))</f>
        <v/>
      </c>
      <c r="Q242" s="63" t="str">
        <f>IF(B242="","",IF(AND(A242&gt;'Maquette CGRP indicé'!$C$39-1,A242&lt;'Maquette CGRP indicé'!$D$39+1),"X",""))</f>
        <v/>
      </c>
      <c r="W242" s="41" t="str">
        <f>IF(C242="","",'Maquette CGRP indicé'!$R$25)</f>
        <v/>
      </c>
      <c r="X242" s="42" t="str">
        <f>IF(D242="","",'Maquette CGRP indicé'!$R$26)</f>
        <v/>
      </c>
      <c r="Y242" s="42" t="str">
        <f>IF(E242="","",'Maquette CGRP indicé'!$R$27)</f>
        <v/>
      </c>
      <c r="Z242" s="42" t="str">
        <f>IF(F242="","",'Maquette CGRP indicé'!$R$28)</f>
        <v/>
      </c>
      <c r="AA242" s="42" t="str">
        <f>IF(G242="","",'Maquette CGRP indicé'!$R$29)</f>
        <v/>
      </c>
      <c r="AB242" s="42" t="str">
        <f>IF(H242="","",'Maquette CGRP indicé'!$R$30)</f>
        <v/>
      </c>
      <c r="AC242" s="42" t="str">
        <f>IF(I242="","",'Maquette CGRP indicé'!$R$31)</f>
        <v/>
      </c>
      <c r="AD242" s="42" t="str">
        <f>IF(J242="","",'Maquette CGRP indicé'!$R$32)</f>
        <v/>
      </c>
      <c r="AE242" s="42" t="str">
        <f>IF(K242="","",'Maquette CGRP indicé'!$R$33)</f>
        <v/>
      </c>
      <c r="AF242" s="42" t="str">
        <f>IF(L242="","",'Maquette CGRP indicé'!$R$34)</f>
        <v/>
      </c>
      <c r="AG242" s="42" t="str">
        <f>IF(M242="","",'Maquette CGRP indicé'!$R$35)</f>
        <v/>
      </c>
      <c r="AH242" s="42" t="str">
        <f>IF(N242="","",'Maquette CGRP indicé'!$R$36)</f>
        <v/>
      </c>
      <c r="AI242" s="42" t="str">
        <f>IF(O242="","",'Maquette CGRP indicé'!$R$37)</f>
        <v/>
      </c>
      <c r="AJ242" s="42" t="str">
        <f>IF(P242="","",'Maquette CGRP indicé'!$R$38)</f>
        <v/>
      </c>
      <c r="AK242" s="42" t="str">
        <f>IF(Q242="","",'Maquette CGRP indicé'!$R$39)</f>
        <v/>
      </c>
      <c r="AL242" s="64"/>
      <c r="AM242" s="64"/>
      <c r="AN242" s="64"/>
      <c r="AO242" s="64"/>
      <c r="AP242" s="65"/>
      <c r="AQ242" s="45" t="str">
        <f>IF(C242="","",'Maquette CGRP indicé'!$G$25)</f>
        <v/>
      </c>
      <c r="AR242" s="46" t="str">
        <f>IF(D242="","",'Maquette CGRP indicé'!$G$26)</f>
        <v/>
      </c>
      <c r="AS242" s="46" t="str">
        <f>IF(E242="","",'Maquette CGRP indicé'!$G$27)</f>
        <v/>
      </c>
      <c r="AT242" s="46" t="str">
        <f>IF(F242="","",'Maquette CGRP indicé'!$G$28)</f>
        <v/>
      </c>
      <c r="AU242" s="46" t="str">
        <f>IF(G242="","",'Maquette CGRP indicé'!$G$29)</f>
        <v/>
      </c>
      <c r="AV242" s="46" t="str">
        <f>IF(H242="","",'Maquette CGRP indicé'!$G$30)</f>
        <v/>
      </c>
      <c r="AW242" s="46" t="str">
        <f>IF(I242="","",'Maquette CGRP indicé'!$G$31)</f>
        <v/>
      </c>
      <c r="AX242" s="46" t="str">
        <f>IF(J242="","",'Maquette CGRP indicé'!$G$32)</f>
        <v/>
      </c>
      <c r="AY242" s="46" t="str">
        <f>IF(K242="","",'Maquette CGRP indicé'!$G$33)</f>
        <v/>
      </c>
      <c r="AZ242" s="46" t="str">
        <f>IF(L242="","",'Maquette CGRP indicé'!$G$34)</f>
        <v/>
      </c>
      <c r="BA242" s="46" t="str">
        <f>IF(M242="","",'Maquette CGRP indicé'!$G$35)</f>
        <v/>
      </c>
      <c r="BB242" s="46" t="str">
        <f>IF(N242="","",'Maquette CGRP indicé'!$G$36)</f>
        <v/>
      </c>
      <c r="BC242" s="46" t="str">
        <f>IF(O242="","",'Maquette CGRP indicé'!$G$37)</f>
        <v/>
      </c>
      <c r="BD242" s="46" t="str">
        <f>IF(P242="","",'Maquette CGRP indicé'!$G$38)</f>
        <v/>
      </c>
      <c r="BE242" s="46" t="str">
        <f>IF(Q242="","",'Maquette CGRP indicé'!$G$39)</f>
        <v/>
      </c>
      <c r="BF242" s="68"/>
      <c r="BG242" s="68"/>
      <c r="BH242" s="68"/>
      <c r="BI242" s="68"/>
      <c r="BJ242" s="69"/>
      <c r="BK242" s="48" t="str">
        <f>IF(C242="","",'Maquette CGRP indicé'!$H$25)</f>
        <v/>
      </c>
      <c r="BL242" s="49" t="str">
        <f>IF(D242="","",'Maquette CGRP indicé'!$H$26)</f>
        <v/>
      </c>
      <c r="BM242" s="49" t="str">
        <f>IF(E242="","",'Maquette CGRP indicé'!$H$27)</f>
        <v/>
      </c>
      <c r="BN242" s="49" t="str">
        <f>IF(F242="","",'Maquette CGRP indicé'!$H$28)</f>
        <v/>
      </c>
      <c r="BO242" s="49" t="str">
        <f>IF(G242="","",'Maquette CGRP indicé'!$H$29)</f>
        <v/>
      </c>
      <c r="BP242" s="49" t="str">
        <f>IF(H242="","",'Maquette CGRP indicé'!$H$30)</f>
        <v/>
      </c>
      <c r="BQ242" s="49" t="str">
        <f>IF(I242="","",'Maquette CGRP indicé'!$H$31)</f>
        <v/>
      </c>
      <c r="BR242" s="49" t="str">
        <f>IF(J242="","",'Maquette CGRP indicé'!$H$32)</f>
        <v/>
      </c>
      <c r="BS242" s="49" t="str">
        <f>IF(K242="","",'Maquette CGRP indicé'!$H$33)</f>
        <v/>
      </c>
      <c r="BT242" s="49" t="str">
        <f>IF(L242="","",'Maquette CGRP indicé'!$H$34)</f>
        <v/>
      </c>
      <c r="BU242" s="49" t="str">
        <f>IF(M242="","",'Maquette CGRP indicé'!$H$35)</f>
        <v/>
      </c>
      <c r="BV242" s="49" t="str">
        <f>IF(N242="","",'Maquette CGRP indicé'!$H$36)</f>
        <v/>
      </c>
      <c r="BW242" s="49" t="str">
        <f>IF(O242="","",'Maquette CGRP indicé'!$H$37)</f>
        <v/>
      </c>
      <c r="BX242" s="49" t="str">
        <f>IF(P242="","",'Maquette CGRP indicé'!$H$38)</f>
        <v/>
      </c>
      <c r="BY242" s="49" t="str">
        <f>IF(Q242="","",'Maquette CGRP indicé'!$H$39)</f>
        <v/>
      </c>
      <c r="BZ242" s="72"/>
      <c r="CA242" s="72"/>
      <c r="CB242" s="72"/>
      <c r="CC242" s="72"/>
      <c r="CD242" s="73"/>
      <c r="CE242" s="38" t="str">
        <f>IF(C242="","",'Maquette CGRP indicé'!$I$25)</f>
        <v/>
      </c>
      <c r="CF242" s="39" t="str">
        <f>IF(D242="","",'Maquette CGRP indicé'!$I$26)</f>
        <v/>
      </c>
      <c r="CG242" s="39" t="str">
        <f>IF(E242="","",'Maquette CGRP indicé'!$I$27)</f>
        <v/>
      </c>
      <c r="CH242" s="39" t="str">
        <f>IF(F242="","",'Maquette CGRP indicé'!$I$28)</f>
        <v/>
      </c>
      <c r="CI242" s="39" t="str">
        <f>IF(G242="","",'Maquette CGRP indicé'!$I$29)</f>
        <v/>
      </c>
      <c r="CJ242" s="39" t="str">
        <f>IF(H242="","",'Maquette CGRP indicé'!$I$30)</f>
        <v/>
      </c>
      <c r="CK242" s="39" t="str">
        <f>IF(I242="","",'Maquette CGRP indicé'!$I$31)</f>
        <v/>
      </c>
      <c r="CL242" s="39" t="str">
        <f>IF(J242="","",'Maquette CGRP indicé'!$I$32)</f>
        <v/>
      </c>
      <c r="CM242" s="39" t="str">
        <f>IF(K242="","",'Maquette CGRP indicé'!$I$33)</f>
        <v/>
      </c>
      <c r="CN242" s="39" t="str">
        <f>IF(L242="","",'Maquette CGRP indicé'!$I$34)</f>
        <v/>
      </c>
      <c r="CO242" s="39" t="str">
        <f>IF(M242="","",'Maquette CGRP indicé'!$I$35)</f>
        <v/>
      </c>
      <c r="CP242" s="39" t="str">
        <f>IF(N242="","",'Maquette CGRP indicé'!$I$36)</f>
        <v/>
      </c>
      <c r="CQ242" s="39" t="str">
        <f>IF(O242="","",'Maquette CGRP indicé'!$I$37)</f>
        <v/>
      </c>
      <c r="CR242" s="39" t="str">
        <f>IF(P242="","",'Maquette CGRP indicé'!$I$38)</f>
        <v/>
      </c>
      <c r="CS242" s="39" t="str">
        <f>IF(Q242="","",'Maquette CGRP indicé'!$I$39)</f>
        <v/>
      </c>
      <c r="CT242" s="68"/>
      <c r="CU242" s="68"/>
      <c r="CV242" s="68"/>
      <c r="CW242" s="68"/>
      <c r="CX242" s="69"/>
      <c r="CY242" s="1">
        <f t="shared" si="32"/>
        <v>45531</v>
      </c>
      <c r="CZ242" s="1" t="str">
        <f t="shared" si="33"/>
        <v>26/08-20/10</v>
      </c>
      <c r="DA242" s="22" t="str">
        <f t="shared" si="34"/>
        <v/>
      </c>
      <c r="DB242" s="22" t="str">
        <f t="shared" si="35"/>
        <v/>
      </c>
      <c r="DC242" s="29" t="str">
        <f t="shared" si="36"/>
        <v/>
      </c>
      <c r="DD242" s="29" t="str">
        <f t="shared" si="37"/>
        <v/>
      </c>
      <c r="DE242" s="29" t="str">
        <f t="shared" si="38"/>
        <v/>
      </c>
    </row>
    <row r="243" spans="1:109">
      <c r="A243" s="9">
        <f t="shared" si="39"/>
        <v>45532</v>
      </c>
      <c r="B243" s="9" t="str">
        <f>IF(AND(formules!$K$29="sogarantykids",A243&gt;formules!$F$30),"",VLOOKUP(TEXT(A243,"jj/mm"),formules!B:C,2,FALSE))</f>
        <v>26/08-20/10</v>
      </c>
      <c r="C243" s="63" t="str">
        <f>IF(B243="","",IF(AND(A243&gt;'Maquette CGRP indicé'!$C$25-1,A243&lt;'Maquette CGRP indicé'!$D$25+1),"X",""))</f>
        <v/>
      </c>
      <c r="D243" s="63" t="str">
        <f>IF(B243="","",IF(AND(A243&gt;'Maquette CGRP indicé'!$C$26-1,A243&lt;'Maquette CGRP indicé'!$D$26+1),"X",""))</f>
        <v/>
      </c>
      <c r="E243" s="63" t="str">
        <f>IF(B243="","",IF(AND(A243&gt;'Maquette CGRP indicé'!$C$27-1,A243&lt;'Maquette CGRP indicé'!$D$27+1),"X",""))</f>
        <v/>
      </c>
      <c r="F243" s="63" t="str">
        <f>IF(B243="","",IF(AND(A243&gt;'Maquette CGRP indicé'!$C$28-1,A243&lt;'Maquette CGRP indicé'!$D$28+1),"X",""))</f>
        <v/>
      </c>
      <c r="G243" s="63" t="str">
        <f>IF(B243="","",IF(AND(A243&gt;'Maquette CGRP indicé'!$C$29-1,A243&lt;'Maquette CGRP indicé'!$D$29+1),"X",""))</f>
        <v/>
      </c>
      <c r="H243" s="63" t="str">
        <f>IF(B243="","",IF(AND(A243&gt;'Maquette CGRP indicé'!$C$30-1,A243&lt;'Maquette CGRP indicé'!$D$30+1),"X",""))</f>
        <v/>
      </c>
      <c r="I243" s="63" t="str">
        <f>IF(B243="","",IF(AND(A243&gt;'Maquette CGRP indicé'!$C$31-1,A243&lt;'Maquette CGRP indicé'!$D$31+1),"X",""))</f>
        <v/>
      </c>
      <c r="J243" s="63" t="str">
        <f>IF(B243="","",IF(AND(A243&gt;'Maquette CGRP indicé'!$C$32-1,A243&lt;'Maquette CGRP indicé'!$D$32+1),"X",""))</f>
        <v/>
      </c>
      <c r="K243" s="63" t="str">
        <f>IF(B243="","",IF(AND(A243&gt;'Maquette CGRP indicé'!$C$33-1,A243&lt;'Maquette CGRP indicé'!$D$33+1),"X",""))</f>
        <v/>
      </c>
      <c r="L243" s="63" t="str">
        <f>IF(B243="","",IF(AND(A243&gt;'Maquette CGRP indicé'!$C$34-1,A243&lt;'Maquette CGRP indicé'!$D$34+1),"X",""))</f>
        <v/>
      </c>
      <c r="M243" s="63" t="str">
        <f>IF(B243="","",IF(AND(A243&gt;'Maquette CGRP indicé'!$C$35-1,A243&lt;'Maquette CGRP indicé'!$D$35+1),"X",""))</f>
        <v/>
      </c>
      <c r="N243" s="63" t="str">
        <f>IF(B243="","",IF(AND(A243&gt;'Maquette CGRP indicé'!$C$36-1,A243&lt;'Maquette CGRP indicé'!$D$36+1),"X",""))</f>
        <v/>
      </c>
      <c r="O243" s="63" t="str">
        <f>IF(B243="","",IF(AND(A243&gt;'Maquette CGRP indicé'!$C$37-1,A243&lt;'Maquette CGRP indicé'!$D$37+1),"X",""))</f>
        <v/>
      </c>
      <c r="P243" s="63" t="str">
        <f>IF(B243="","",IF(AND(A243&gt;'Maquette CGRP indicé'!$C$38-1,A243&lt;'Maquette CGRP indicé'!$D$38+1),"X",""))</f>
        <v/>
      </c>
      <c r="Q243" s="63" t="str">
        <f>IF(B243="","",IF(AND(A243&gt;'Maquette CGRP indicé'!$C$39-1,A243&lt;'Maquette CGRP indicé'!$D$39+1),"X",""))</f>
        <v/>
      </c>
      <c r="W243" s="41" t="str">
        <f>IF(C243="","",'Maquette CGRP indicé'!$R$25)</f>
        <v/>
      </c>
      <c r="X243" s="42" t="str">
        <f>IF(D243="","",'Maquette CGRP indicé'!$R$26)</f>
        <v/>
      </c>
      <c r="Y243" s="42" t="str">
        <f>IF(E243="","",'Maquette CGRP indicé'!$R$27)</f>
        <v/>
      </c>
      <c r="Z243" s="42" t="str">
        <f>IF(F243="","",'Maquette CGRP indicé'!$R$28)</f>
        <v/>
      </c>
      <c r="AA243" s="42" t="str">
        <f>IF(G243="","",'Maquette CGRP indicé'!$R$29)</f>
        <v/>
      </c>
      <c r="AB243" s="42" t="str">
        <f>IF(H243="","",'Maquette CGRP indicé'!$R$30)</f>
        <v/>
      </c>
      <c r="AC243" s="42" t="str">
        <f>IF(I243="","",'Maquette CGRP indicé'!$R$31)</f>
        <v/>
      </c>
      <c r="AD243" s="42" t="str">
        <f>IF(J243="","",'Maquette CGRP indicé'!$R$32)</f>
        <v/>
      </c>
      <c r="AE243" s="42" t="str">
        <f>IF(K243="","",'Maquette CGRP indicé'!$R$33)</f>
        <v/>
      </c>
      <c r="AF243" s="42" t="str">
        <f>IF(L243="","",'Maquette CGRP indicé'!$R$34)</f>
        <v/>
      </c>
      <c r="AG243" s="42" t="str">
        <f>IF(M243="","",'Maquette CGRP indicé'!$R$35)</f>
        <v/>
      </c>
      <c r="AH243" s="42" t="str">
        <f>IF(N243="","",'Maquette CGRP indicé'!$R$36)</f>
        <v/>
      </c>
      <c r="AI243" s="42" t="str">
        <f>IF(O243="","",'Maquette CGRP indicé'!$R$37)</f>
        <v/>
      </c>
      <c r="AJ243" s="42" t="str">
        <f>IF(P243="","",'Maquette CGRP indicé'!$R$38)</f>
        <v/>
      </c>
      <c r="AK243" s="42" t="str">
        <f>IF(Q243="","",'Maquette CGRP indicé'!$R$39)</f>
        <v/>
      </c>
      <c r="AL243" s="64"/>
      <c r="AM243" s="64"/>
      <c r="AN243" s="64"/>
      <c r="AO243" s="64"/>
      <c r="AP243" s="65"/>
      <c r="AQ243" s="45" t="str">
        <f>IF(C243="","",'Maquette CGRP indicé'!$G$25)</f>
        <v/>
      </c>
      <c r="AR243" s="46" t="str">
        <f>IF(D243="","",'Maquette CGRP indicé'!$G$26)</f>
        <v/>
      </c>
      <c r="AS243" s="46" t="str">
        <f>IF(E243="","",'Maquette CGRP indicé'!$G$27)</f>
        <v/>
      </c>
      <c r="AT243" s="46" t="str">
        <f>IF(F243="","",'Maquette CGRP indicé'!$G$28)</f>
        <v/>
      </c>
      <c r="AU243" s="46" t="str">
        <f>IF(G243="","",'Maquette CGRP indicé'!$G$29)</f>
        <v/>
      </c>
      <c r="AV243" s="46" t="str">
        <f>IF(H243="","",'Maquette CGRP indicé'!$G$30)</f>
        <v/>
      </c>
      <c r="AW243" s="46" t="str">
        <f>IF(I243="","",'Maquette CGRP indicé'!$G$31)</f>
        <v/>
      </c>
      <c r="AX243" s="46" t="str">
        <f>IF(J243="","",'Maquette CGRP indicé'!$G$32)</f>
        <v/>
      </c>
      <c r="AY243" s="46" t="str">
        <f>IF(K243="","",'Maquette CGRP indicé'!$G$33)</f>
        <v/>
      </c>
      <c r="AZ243" s="46" t="str">
        <f>IF(L243="","",'Maquette CGRP indicé'!$G$34)</f>
        <v/>
      </c>
      <c r="BA243" s="46" t="str">
        <f>IF(M243="","",'Maquette CGRP indicé'!$G$35)</f>
        <v/>
      </c>
      <c r="BB243" s="46" t="str">
        <f>IF(N243="","",'Maquette CGRP indicé'!$G$36)</f>
        <v/>
      </c>
      <c r="BC243" s="46" t="str">
        <f>IF(O243="","",'Maquette CGRP indicé'!$G$37)</f>
        <v/>
      </c>
      <c r="BD243" s="46" t="str">
        <f>IF(P243="","",'Maquette CGRP indicé'!$G$38)</f>
        <v/>
      </c>
      <c r="BE243" s="46" t="str">
        <f>IF(Q243="","",'Maquette CGRP indicé'!$G$39)</f>
        <v/>
      </c>
      <c r="BF243" s="68"/>
      <c r="BG243" s="68"/>
      <c r="BH243" s="68"/>
      <c r="BI243" s="68"/>
      <c r="BJ243" s="69"/>
      <c r="BK243" s="48" t="str">
        <f>IF(C243="","",'Maquette CGRP indicé'!$H$25)</f>
        <v/>
      </c>
      <c r="BL243" s="49" t="str">
        <f>IF(D243="","",'Maquette CGRP indicé'!$H$26)</f>
        <v/>
      </c>
      <c r="BM243" s="49" t="str">
        <f>IF(E243="","",'Maquette CGRP indicé'!$H$27)</f>
        <v/>
      </c>
      <c r="BN243" s="49" t="str">
        <f>IF(F243="","",'Maquette CGRP indicé'!$H$28)</f>
        <v/>
      </c>
      <c r="BO243" s="49" t="str">
        <f>IF(G243="","",'Maquette CGRP indicé'!$H$29)</f>
        <v/>
      </c>
      <c r="BP243" s="49" t="str">
        <f>IF(H243="","",'Maquette CGRP indicé'!$H$30)</f>
        <v/>
      </c>
      <c r="BQ243" s="49" t="str">
        <f>IF(I243="","",'Maquette CGRP indicé'!$H$31)</f>
        <v/>
      </c>
      <c r="BR243" s="49" t="str">
        <f>IF(J243="","",'Maquette CGRP indicé'!$H$32)</f>
        <v/>
      </c>
      <c r="BS243" s="49" t="str">
        <f>IF(K243="","",'Maquette CGRP indicé'!$H$33)</f>
        <v/>
      </c>
      <c r="BT243" s="49" t="str">
        <f>IF(L243="","",'Maquette CGRP indicé'!$H$34)</f>
        <v/>
      </c>
      <c r="BU243" s="49" t="str">
        <f>IF(M243="","",'Maquette CGRP indicé'!$H$35)</f>
        <v/>
      </c>
      <c r="BV243" s="49" t="str">
        <f>IF(N243="","",'Maquette CGRP indicé'!$H$36)</f>
        <v/>
      </c>
      <c r="BW243" s="49" t="str">
        <f>IF(O243="","",'Maquette CGRP indicé'!$H$37)</f>
        <v/>
      </c>
      <c r="BX243" s="49" t="str">
        <f>IF(P243="","",'Maquette CGRP indicé'!$H$38)</f>
        <v/>
      </c>
      <c r="BY243" s="49" t="str">
        <f>IF(Q243="","",'Maquette CGRP indicé'!$H$39)</f>
        <v/>
      </c>
      <c r="BZ243" s="72"/>
      <c r="CA243" s="72"/>
      <c r="CB243" s="72"/>
      <c r="CC243" s="72"/>
      <c r="CD243" s="73"/>
      <c r="CE243" s="38" t="str">
        <f>IF(C243="","",'Maquette CGRP indicé'!$I$25)</f>
        <v/>
      </c>
      <c r="CF243" s="39" t="str">
        <f>IF(D243="","",'Maquette CGRP indicé'!$I$26)</f>
        <v/>
      </c>
      <c r="CG243" s="39" t="str">
        <f>IF(E243="","",'Maquette CGRP indicé'!$I$27)</f>
        <v/>
      </c>
      <c r="CH243" s="39" t="str">
        <f>IF(F243="","",'Maquette CGRP indicé'!$I$28)</f>
        <v/>
      </c>
      <c r="CI243" s="39" t="str">
        <f>IF(G243="","",'Maquette CGRP indicé'!$I$29)</f>
        <v/>
      </c>
      <c r="CJ243" s="39" t="str">
        <f>IF(H243="","",'Maquette CGRP indicé'!$I$30)</f>
        <v/>
      </c>
      <c r="CK243" s="39" t="str">
        <f>IF(I243="","",'Maquette CGRP indicé'!$I$31)</f>
        <v/>
      </c>
      <c r="CL243" s="39" t="str">
        <f>IF(J243="","",'Maquette CGRP indicé'!$I$32)</f>
        <v/>
      </c>
      <c r="CM243" s="39" t="str">
        <f>IF(K243="","",'Maquette CGRP indicé'!$I$33)</f>
        <v/>
      </c>
      <c r="CN243" s="39" t="str">
        <f>IF(L243="","",'Maquette CGRP indicé'!$I$34)</f>
        <v/>
      </c>
      <c r="CO243" s="39" t="str">
        <f>IF(M243="","",'Maquette CGRP indicé'!$I$35)</f>
        <v/>
      </c>
      <c r="CP243" s="39" t="str">
        <f>IF(N243="","",'Maquette CGRP indicé'!$I$36)</f>
        <v/>
      </c>
      <c r="CQ243" s="39" t="str">
        <f>IF(O243="","",'Maquette CGRP indicé'!$I$37)</f>
        <v/>
      </c>
      <c r="CR243" s="39" t="str">
        <f>IF(P243="","",'Maquette CGRP indicé'!$I$38)</f>
        <v/>
      </c>
      <c r="CS243" s="39" t="str">
        <f>IF(Q243="","",'Maquette CGRP indicé'!$I$39)</f>
        <v/>
      </c>
      <c r="CT243" s="68"/>
      <c r="CU243" s="68"/>
      <c r="CV243" s="68"/>
      <c r="CW243" s="68"/>
      <c r="CX243" s="69"/>
      <c r="CY243" s="1">
        <f t="shared" si="32"/>
        <v>45532</v>
      </c>
      <c r="CZ243" s="1" t="str">
        <f t="shared" si="33"/>
        <v>26/08-20/10</v>
      </c>
      <c r="DA243" s="22" t="str">
        <f t="shared" si="34"/>
        <v/>
      </c>
      <c r="DB243" s="22" t="str">
        <f t="shared" si="35"/>
        <v/>
      </c>
      <c r="DC243" s="29" t="str">
        <f t="shared" si="36"/>
        <v/>
      </c>
      <c r="DD243" s="29" t="str">
        <f t="shared" si="37"/>
        <v/>
      </c>
      <c r="DE243" s="29" t="str">
        <f t="shared" si="38"/>
        <v/>
      </c>
    </row>
    <row r="244" spans="1:109">
      <c r="A244" s="9">
        <f t="shared" si="39"/>
        <v>45533</v>
      </c>
      <c r="B244" s="9" t="str">
        <f>IF(AND(formules!$K$29="sogarantykids",A244&gt;formules!$F$30),"",VLOOKUP(TEXT(A244,"jj/mm"),formules!B:C,2,FALSE))</f>
        <v>26/08-20/10</v>
      </c>
      <c r="C244" s="63" t="str">
        <f>IF(B244="","",IF(AND(A244&gt;'Maquette CGRP indicé'!$C$25-1,A244&lt;'Maquette CGRP indicé'!$D$25+1),"X",""))</f>
        <v/>
      </c>
      <c r="D244" s="63" t="str">
        <f>IF(B244="","",IF(AND(A244&gt;'Maquette CGRP indicé'!$C$26-1,A244&lt;'Maquette CGRP indicé'!$D$26+1),"X",""))</f>
        <v/>
      </c>
      <c r="E244" s="63" t="str">
        <f>IF(B244="","",IF(AND(A244&gt;'Maquette CGRP indicé'!$C$27-1,A244&lt;'Maquette CGRP indicé'!$D$27+1),"X",""))</f>
        <v/>
      </c>
      <c r="F244" s="63" t="str">
        <f>IF(B244="","",IF(AND(A244&gt;'Maquette CGRP indicé'!$C$28-1,A244&lt;'Maquette CGRP indicé'!$D$28+1),"X",""))</f>
        <v/>
      </c>
      <c r="G244" s="63" t="str">
        <f>IF(B244="","",IF(AND(A244&gt;'Maquette CGRP indicé'!$C$29-1,A244&lt;'Maquette CGRP indicé'!$D$29+1),"X",""))</f>
        <v/>
      </c>
      <c r="H244" s="63" t="str">
        <f>IF(B244="","",IF(AND(A244&gt;'Maquette CGRP indicé'!$C$30-1,A244&lt;'Maquette CGRP indicé'!$D$30+1),"X",""))</f>
        <v/>
      </c>
      <c r="I244" s="63" t="str">
        <f>IF(B244="","",IF(AND(A244&gt;'Maquette CGRP indicé'!$C$31-1,A244&lt;'Maquette CGRP indicé'!$D$31+1),"X",""))</f>
        <v/>
      </c>
      <c r="J244" s="63" t="str">
        <f>IF(B244="","",IF(AND(A244&gt;'Maquette CGRP indicé'!$C$32-1,A244&lt;'Maquette CGRP indicé'!$D$32+1),"X",""))</f>
        <v/>
      </c>
      <c r="K244" s="63" t="str">
        <f>IF(B244="","",IF(AND(A244&gt;'Maquette CGRP indicé'!$C$33-1,A244&lt;'Maquette CGRP indicé'!$D$33+1),"X",""))</f>
        <v/>
      </c>
      <c r="L244" s="63" t="str">
        <f>IF(B244="","",IF(AND(A244&gt;'Maquette CGRP indicé'!$C$34-1,A244&lt;'Maquette CGRP indicé'!$D$34+1),"X",""))</f>
        <v/>
      </c>
      <c r="M244" s="63" t="str">
        <f>IF(B244="","",IF(AND(A244&gt;'Maquette CGRP indicé'!$C$35-1,A244&lt;'Maquette CGRP indicé'!$D$35+1),"X",""))</f>
        <v/>
      </c>
      <c r="N244" s="63" t="str">
        <f>IF(B244="","",IF(AND(A244&gt;'Maquette CGRP indicé'!$C$36-1,A244&lt;'Maquette CGRP indicé'!$D$36+1),"X",""))</f>
        <v/>
      </c>
      <c r="O244" s="63" t="str">
        <f>IF(B244="","",IF(AND(A244&gt;'Maquette CGRP indicé'!$C$37-1,A244&lt;'Maquette CGRP indicé'!$D$37+1),"X",""))</f>
        <v/>
      </c>
      <c r="P244" s="63" t="str">
        <f>IF(B244="","",IF(AND(A244&gt;'Maquette CGRP indicé'!$C$38-1,A244&lt;'Maquette CGRP indicé'!$D$38+1),"X",""))</f>
        <v/>
      </c>
      <c r="Q244" s="63" t="str">
        <f>IF(B244="","",IF(AND(A244&gt;'Maquette CGRP indicé'!$C$39-1,A244&lt;'Maquette CGRP indicé'!$D$39+1),"X",""))</f>
        <v/>
      </c>
      <c r="W244" s="41" t="str">
        <f>IF(C244="","",'Maquette CGRP indicé'!$R$25)</f>
        <v/>
      </c>
      <c r="X244" s="42" t="str">
        <f>IF(D244="","",'Maquette CGRP indicé'!$R$26)</f>
        <v/>
      </c>
      <c r="Y244" s="42" t="str">
        <f>IF(E244="","",'Maquette CGRP indicé'!$R$27)</f>
        <v/>
      </c>
      <c r="Z244" s="42" t="str">
        <f>IF(F244="","",'Maquette CGRP indicé'!$R$28)</f>
        <v/>
      </c>
      <c r="AA244" s="42" t="str">
        <f>IF(G244="","",'Maquette CGRP indicé'!$R$29)</f>
        <v/>
      </c>
      <c r="AB244" s="42" t="str">
        <f>IF(H244="","",'Maquette CGRP indicé'!$R$30)</f>
        <v/>
      </c>
      <c r="AC244" s="42" t="str">
        <f>IF(I244="","",'Maquette CGRP indicé'!$R$31)</f>
        <v/>
      </c>
      <c r="AD244" s="42" t="str">
        <f>IF(J244="","",'Maquette CGRP indicé'!$R$32)</f>
        <v/>
      </c>
      <c r="AE244" s="42" t="str">
        <f>IF(K244="","",'Maquette CGRP indicé'!$R$33)</f>
        <v/>
      </c>
      <c r="AF244" s="42" t="str">
        <f>IF(L244="","",'Maquette CGRP indicé'!$R$34)</f>
        <v/>
      </c>
      <c r="AG244" s="42" t="str">
        <f>IF(M244="","",'Maquette CGRP indicé'!$R$35)</f>
        <v/>
      </c>
      <c r="AH244" s="42" t="str">
        <f>IF(N244="","",'Maquette CGRP indicé'!$R$36)</f>
        <v/>
      </c>
      <c r="AI244" s="42" t="str">
        <f>IF(O244="","",'Maquette CGRP indicé'!$R$37)</f>
        <v/>
      </c>
      <c r="AJ244" s="42" t="str">
        <f>IF(P244="","",'Maquette CGRP indicé'!$R$38)</f>
        <v/>
      </c>
      <c r="AK244" s="42" t="str">
        <f>IF(Q244="","",'Maquette CGRP indicé'!$R$39)</f>
        <v/>
      </c>
      <c r="AL244" s="64"/>
      <c r="AM244" s="64"/>
      <c r="AN244" s="64"/>
      <c r="AO244" s="64"/>
      <c r="AP244" s="65"/>
      <c r="AQ244" s="45" t="str">
        <f>IF(C244="","",'Maquette CGRP indicé'!$G$25)</f>
        <v/>
      </c>
      <c r="AR244" s="46" t="str">
        <f>IF(D244="","",'Maquette CGRP indicé'!$G$26)</f>
        <v/>
      </c>
      <c r="AS244" s="46" t="str">
        <f>IF(E244="","",'Maquette CGRP indicé'!$G$27)</f>
        <v/>
      </c>
      <c r="AT244" s="46" t="str">
        <f>IF(F244="","",'Maquette CGRP indicé'!$G$28)</f>
        <v/>
      </c>
      <c r="AU244" s="46" t="str">
        <f>IF(G244="","",'Maquette CGRP indicé'!$G$29)</f>
        <v/>
      </c>
      <c r="AV244" s="46" t="str">
        <f>IF(H244="","",'Maquette CGRP indicé'!$G$30)</f>
        <v/>
      </c>
      <c r="AW244" s="46" t="str">
        <f>IF(I244="","",'Maquette CGRP indicé'!$G$31)</f>
        <v/>
      </c>
      <c r="AX244" s="46" t="str">
        <f>IF(J244="","",'Maquette CGRP indicé'!$G$32)</f>
        <v/>
      </c>
      <c r="AY244" s="46" t="str">
        <f>IF(K244="","",'Maquette CGRP indicé'!$G$33)</f>
        <v/>
      </c>
      <c r="AZ244" s="46" t="str">
        <f>IF(L244="","",'Maquette CGRP indicé'!$G$34)</f>
        <v/>
      </c>
      <c r="BA244" s="46" t="str">
        <f>IF(M244="","",'Maquette CGRP indicé'!$G$35)</f>
        <v/>
      </c>
      <c r="BB244" s="46" t="str">
        <f>IF(N244="","",'Maquette CGRP indicé'!$G$36)</f>
        <v/>
      </c>
      <c r="BC244" s="46" t="str">
        <f>IF(O244="","",'Maquette CGRP indicé'!$G$37)</f>
        <v/>
      </c>
      <c r="BD244" s="46" t="str">
        <f>IF(P244="","",'Maquette CGRP indicé'!$G$38)</f>
        <v/>
      </c>
      <c r="BE244" s="46" t="str">
        <f>IF(Q244="","",'Maquette CGRP indicé'!$G$39)</f>
        <v/>
      </c>
      <c r="BF244" s="68"/>
      <c r="BG244" s="68"/>
      <c r="BH244" s="68"/>
      <c r="BI244" s="68"/>
      <c r="BJ244" s="69"/>
      <c r="BK244" s="48" t="str">
        <f>IF(C244="","",'Maquette CGRP indicé'!$H$25)</f>
        <v/>
      </c>
      <c r="BL244" s="49" t="str">
        <f>IF(D244="","",'Maquette CGRP indicé'!$H$26)</f>
        <v/>
      </c>
      <c r="BM244" s="49" t="str">
        <f>IF(E244="","",'Maquette CGRP indicé'!$H$27)</f>
        <v/>
      </c>
      <c r="BN244" s="49" t="str">
        <f>IF(F244="","",'Maquette CGRP indicé'!$H$28)</f>
        <v/>
      </c>
      <c r="BO244" s="49" t="str">
        <f>IF(G244="","",'Maquette CGRP indicé'!$H$29)</f>
        <v/>
      </c>
      <c r="BP244" s="49" t="str">
        <f>IF(H244="","",'Maquette CGRP indicé'!$H$30)</f>
        <v/>
      </c>
      <c r="BQ244" s="49" t="str">
        <f>IF(I244="","",'Maquette CGRP indicé'!$H$31)</f>
        <v/>
      </c>
      <c r="BR244" s="49" t="str">
        <f>IF(J244="","",'Maquette CGRP indicé'!$H$32)</f>
        <v/>
      </c>
      <c r="BS244" s="49" t="str">
        <f>IF(K244="","",'Maquette CGRP indicé'!$H$33)</f>
        <v/>
      </c>
      <c r="BT244" s="49" t="str">
        <f>IF(L244="","",'Maquette CGRP indicé'!$H$34)</f>
        <v/>
      </c>
      <c r="BU244" s="49" t="str">
        <f>IF(M244="","",'Maquette CGRP indicé'!$H$35)</f>
        <v/>
      </c>
      <c r="BV244" s="49" t="str">
        <f>IF(N244="","",'Maquette CGRP indicé'!$H$36)</f>
        <v/>
      </c>
      <c r="BW244" s="49" t="str">
        <f>IF(O244="","",'Maquette CGRP indicé'!$H$37)</f>
        <v/>
      </c>
      <c r="BX244" s="49" t="str">
        <f>IF(P244="","",'Maquette CGRP indicé'!$H$38)</f>
        <v/>
      </c>
      <c r="BY244" s="49" t="str">
        <f>IF(Q244="","",'Maquette CGRP indicé'!$H$39)</f>
        <v/>
      </c>
      <c r="BZ244" s="72"/>
      <c r="CA244" s="72"/>
      <c r="CB244" s="72"/>
      <c r="CC244" s="72"/>
      <c r="CD244" s="73"/>
      <c r="CE244" s="38" t="str">
        <f>IF(C244="","",'Maquette CGRP indicé'!$I$25)</f>
        <v/>
      </c>
      <c r="CF244" s="39" t="str">
        <f>IF(D244="","",'Maquette CGRP indicé'!$I$26)</f>
        <v/>
      </c>
      <c r="CG244" s="39" t="str">
        <f>IF(E244="","",'Maquette CGRP indicé'!$I$27)</f>
        <v/>
      </c>
      <c r="CH244" s="39" t="str">
        <f>IF(F244="","",'Maquette CGRP indicé'!$I$28)</f>
        <v/>
      </c>
      <c r="CI244" s="39" t="str">
        <f>IF(G244="","",'Maquette CGRP indicé'!$I$29)</f>
        <v/>
      </c>
      <c r="CJ244" s="39" t="str">
        <f>IF(H244="","",'Maquette CGRP indicé'!$I$30)</f>
        <v/>
      </c>
      <c r="CK244" s="39" t="str">
        <f>IF(I244="","",'Maquette CGRP indicé'!$I$31)</f>
        <v/>
      </c>
      <c r="CL244" s="39" t="str">
        <f>IF(J244="","",'Maquette CGRP indicé'!$I$32)</f>
        <v/>
      </c>
      <c r="CM244" s="39" t="str">
        <f>IF(K244="","",'Maquette CGRP indicé'!$I$33)</f>
        <v/>
      </c>
      <c r="CN244" s="39" t="str">
        <f>IF(L244="","",'Maquette CGRP indicé'!$I$34)</f>
        <v/>
      </c>
      <c r="CO244" s="39" t="str">
        <f>IF(M244="","",'Maquette CGRP indicé'!$I$35)</f>
        <v/>
      </c>
      <c r="CP244" s="39" t="str">
        <f>IF(N244="","",'Maquette CGRP indicé'!$I$36)</f>
        <v/>
      </c>
      <c r="CQ244" s="39" t="str">
        <f>IF(O244="","",'Maquette CGRP indicé'!$I$37)</f>
        <v/>
      </c>
      <c r="CR244" s="39" t="str">
        <f>IF(P244="","",'Maquette CGRP indicé'!$I$38)</f>
        <v/>
      </c>
      <c r="CS244" s="39" t="str">
        <f>IF(Q244="","",'Maquette CGRP indicé'!$I$39)</f>
        <v/>
      </c>
      <c r="CT244" s="68"/>
      <c r="CU244" s="68"/>
      <c r="CV244" s="68"/>
      <c r="CW244" s="68"/>
      <c r="CX244" s="69"/>
      <c r="CY244" s="1">
        <f t="shared" si="32"/>
        <v>45533</v>
      </c>
      <c r="CZ244" s="1" t="str">
        <f t="shared" si="33"/>
        <v>26/08-20/10</v>
      </c>
      <c r="DA244" s="22" t="str">
        <f t="shared" si="34"/>
        <v/>
      </c>
      <c r="DB244" s="22" t="str">
        <f t="shared" si="35"/>
        <v/>
      </c>
      <c r="DC244" s="29" t="str">
        <f t="shared" si="36"/>
        <v/>
      </c>
      <c r="DD244" s="29" t="str">
        <f t="shared" si="37"/>
        <v/>
      </c>
      <c r="DE244" s="29" t="str">
        <f t="shared" si="38"/>
        <v/>
      </c>
    </row>
    <row r="245" spans="1:109">
      <c r="A245" s="9">
        <f t="shared" si="39"/>
        <v>45534</v>
      </c>
      <c r="B245" s="9" t="str">
        <f>IF(AND(formules!$K$29="sogarantykids",A245&gt;formules!$F$30),"",VLOOKUP(TEXT(A245,"jj/mm"),formules!B:C,2,FALSE))</f>
        <v>26/08-20/10</v>
      </c>
      <c r="C245" s="63" t="str">
        <f>IF(B245="","",IF(AND(A245&gt;'Maquette CGRP indicé'!$C$25-1,A245&lt;'Maquette CGRP indicé'!$D$25+1),"X",""))</f>
        <v/>
      </c>
      <c r="D245" s="63" t="str">
        <f>IF(B245="","",IF(AND(A245&gt;'Maquette CGRP indicé'!$C$26-1,A245&lt;'Maquette CGRP indicé'!$D$26+1),"X",""))</f>
        <v/>
      </c>
      <c r="E245" s="63" t="str">
        <f>IF(B245="","",IF(AND(A245&gt;'Maquette CGRP indicé'!$C$27-1,A245&lt;'Maquette CGRP indicé'!$D$27+1),"X",""))</f>
        <v/>
      </c>
      <c r="F245" s="63" t="str">
        <f>IF(B245="","",IF(AND(A245&gt;'Maquette CGRP indicé'!$C$28-1,A245&lt;'Maquette CGRP indicé'!$D$28+1),"X",""))</f>
        <v/>
      </c>
      <c r="G245" s="63" t="str">
        <f>IF(B245="","",IF(AND(A245&gt;'Maquette CGRP indicé'!$C$29-1,A245&lt;'Maquette CGRP indicé'!$D$29+1),"X",""))</f>
        <v/>
      </c>
      <c r="H245" s="63" t="str">
        <f>IF(B245="","",IF(AND(A245&gt;'Maquette CGRP indicé'!$C$30-1,A245&lt;'Maquette CGRP indicé'!$D$30+1),"X",""))</f>
        <v/>
      </c>
      <c r="I245" s="63" t="str">
        <f>IF(B245="","",IF(AND(A245&gt;'Maquette CGRP indicé'!$C$31-1,A245&lt;'Maquette CGRP indicé'!$D$31+1),"X",""))</f>
        <v/>
      </c>
      <c r="J245" s="63" t="str">
        <f>IF(B245="","",IF(AND(A245&gt;'Maquette CGRP indicé'!$C$32-1,A245&lt;'Maquette CGRP indicé'!$D$32+1),"X",""))</f>
        <v/>
      </c>
      <c r="K245" s="63" t="str">
        <f>IF(B245="","",IF(AND(A245&gt;'Maquette CGRP indicé'!$C$33-1,A245&lt;'Maquette CGRP indicé'!$D$33+1),"X",""))</f>
        <v/>
      </c>
      <c r="L245" s="63" t="str">
        <f>IF(B245="","",IF(AND(A245&gt;'Maquette CGRP indicé'!$C$34-1,A245&lt;'Maquette CGRP indicé'!$D$34+1),"X",""))</f>
        <v/>
      </c>
      <c r="M245" s="63" t="str">
        <f>IF(B245="","",IF(AND(A245&gt;'Maquette CGRP indicé'!$C$35-1,A245&lt;'Maquette CGRP indicé'!$D$35+1),"X",""))</f>
        <v/>
      </c>
      <c r="N245" s="63" t="str">
        <f>IF(B245="","",IF(AND(A245&gt;'Maquette CGRP indicé'!$C$36-1,A245&lt;'Maquette CGRP indicé'!$D$36+1),"X",""))</f>
        <v/>
      </c>
      <c r="O245" s="63" t="str">
        <f>IF(B245="","",IF(AND(A245&gt;'Maquette CGRP indicé'!$C$37-1,A245&lt;'Maquette CGRP indicé'!$D$37+1),"X",""))</f>
        <v/>
      </c>
      <c r="P245" s="63" t="str">
        <f>IF(B245="","",IF(AND(A245&gt;'Maquette CGRP indicé'!$C$38-1,A245&lt;'Maquette CGRP indicé'!$D$38+1),"X",""))</f>
        <v/>
      </c>
      <c r="Q245" s="63" t="str">
        <f>IF(B245="","",IF(AND(A245&gt;'Maquette CGRP indicé'!$C$39-1,A245&lt;'Maquette CGRP indicé'!$D$39+1),"X",""))</f>
        <v/>
      </c>
      <c r="W245" s="41" t="str">
        <f>IF(C245="","",'Maquette CGRP indicé'!$R$25)</f>
        <v/>
      </c>
      <c r="X245" s="42" t="str">
        <f>IF(D245="","",'Maquette CGRP indicé'!$R$26)</f>
        <v/>
      </c>
      <c r="Y245" s="42" t="str">
        <f>IF(E245="","",'Maquette CGRP indicé'!$R$27)</f>
        <v/>
      </c>
      <c r="Z245" s="42" t="str">
        <f>IF(F245="","",'Maquette CGRP indicé'!$R$28)</f>
        <v/>
      </c>
      <c r="AA245" s="42" t="str">
        <f>IF(G245="","",'Maquette CGRP indicé'!$R$29)</f>
        <v/>
      </c>
      <c r="AB245" s="42" t="str">
        <f>IF(H245="","",'Maquette CGRP indicé'!$R$30)</f>
        <v/>
      </c>
      <c r="AC245" s="42" t="str">
        <f>IF(I245="","",'Maquette CGRP indicé'!$R$31)</f>
        <v/>
      </c>
      <c r="AD245" s="42" t="str">
        <f>IF(J245="","",'Maquette CGRP indicé'!$R$32)</f>
        <v/>
      </c>
      <c r="AE245" s="42" t="str">
        <f>IF(K245="","",'Maquette CGRP indicé'!$R$33)</f>
        <v/>
      </c>
      <c r="AF245" s="42" t="str">
        <f>IF(L245="","",'Maquette CGRP indicé'!$R$34)</f>
        <v/>
      </c>
      <c r="AG245" s="42" t="str">
        <f>IF(M245="","",'Maquette CGRP indicé'!$R$35)</f>
        <v/>
      </c>
      <c r="AH245" s="42" t="str">
        <f>IF(N245="","",'Maquette CGRP indicé'!$R$36)</f>
        <v/>
      </c>
      <c r="AI245" s="42" t="str">
        <f>IF(O245="","",'Maquette CGRP indicé'!$R$37)</f>
        <v/>
      </c>
      <c r="AJ245" s="42" t="str">
        <f>IF(P245="","",'Maquette CGRP indicé'!$R$38)</f>
        <v/>
      </c>
      <c r="AK245" s="42" t="str">
        <f>IF(Q245="","",'Maquette CGRP indicé'!$R$39)</f>
        <v/>
      </c>
      <c r="AL245" s="64"/>
      <c r="AM245" s="64"/>
      <c r="AN245" s="64"/>
      <c r="AO245" s="64"/>
      <c r="AP245" s="65"/>
      <c r="AQ245" s="45" t="str">
        <f>IF(C245="","",'Maquette CGRP indicé'!$G$25)</f>
        <v/>
      </c>
      <c r="AR245" s="46" t="str">
        <f>IF(D245="","",'Maquette CGRP indicé'!$G$26)</f>
        <v/>
      </c>
      <c r="AS245" s="46" t="str">
        <f>IF(E245="","",'Maquette CGRP indicé'!$G$27)</f>
        <v/>
      </c>
      <c r="AT245" s="46" t="str">
        <f>IF(F245="","",'Maquette CGRP indicé'!$G$28)</f>
        <v/>
      </c>
      <c r="AU245" s="46" t="str">
        <f>IF(G245="","",'Maquette CGRP indicé'!$G$29)</f>
        <v/>
      </c>
      <c r="AV245" s="46" t="str">
        <f>IF(H245="","",'Maquette CGRP indicé'!$G$30)</f>
        <v/>
      </c>
      <c r="AW245" s="46" t="str">
        <f>IF(I245="","",'Maquette CGRP indicé'!$G$31)</f>
        <v/>
      </c>
      <c r="AX245" s="46" t="str">
        <f>IF(J245="","",'Maquette CGRP indicé'!$G$32)</f>
        <v/>
      </c>
      <c r="AY245" s="46" t="str">
        <f>IF(K245="","",'Maquette CGRP indicé'!$G$33)</f>
        <v/>
      </c>
      <c r="AZ245" s="46" t="str">
        <f>IF(L245="","",'Maquette CGRP indicé'!$G$34)</f>
        <v/>
      </c>
      <c r="BA245" s="46" t="str">
        <f>IF(M245="","",'Maquette CGRP indicé'!$G$35)</f>
        <v/>
      </c>
      <c r="BB245" s="46" t="str">
        <f>IF(N245="","",'Maquette CGRP indicé'!$G$36)</f>
        <v/>
      </c>
      <c r="BC245" s="46" t="str">
        <f>IF(O245="","",'Maquette CGRP indicé'!$G$37)</f>
        <v/>
      </c>
      <c r="BD245" s="46" t="str">
        <f>IF(P245="","",'Maquette CGRP indicé'!$G$38)</f>
        <v/>
      </c>
      <c r="BE245" s="46" t="str">
        <f>IF(Q245="","",'Maquette CGRP indicé'!$G$39)</f>
        <v/>
      </c>
      <c r="BF245" s="68"/>
      <c r="BG245" s="68"/>
      <c r="BH245" s="68"/>
      <c r="BI245" s="68"/>
      <c r="BJ245" s="69"/>
      <c r="BK245" s="48" t="str">
        <f>IF(C245="","",'Maquette CGRP indicé'!$H$25)</f>
        <v/>
      </c>
      <c r="BL245" s="49" t="str">
        <f>IF(D245="","",'Maquette CGRP indicé'!$H$26)</f>
        <v/>
      </c>
      <c r="BM245" s="49" t="str">
        <f>IF(E245="","",'Maquette CGRP indicé'!$H$27)</f>
        <v/>
      </c>
      <c r="BN245" s="49" t="str">
        <f>IF(F245="","",'Maquette CGRP indicé'!$H$28)</f>
        <v/>
      </c>
      <c r="BO245" s="49" t="str">
        <f>IF(G245="","",'Maquette CGRP indicé'!$H$29)</f>
        <v/>
      </c>
      <c r="BP245" s="49" t="str">
        <f>IF(H245="","",'Maquette CGRP indicé'!$H$30)</f>
        <v/>
      </c>
      <c r="BQ245" s="49" t="str">
        <f>IF(I245="","",'Maquette CGRP indicé'!$H$31)</f>
        <v/>
      </c>
      <c r="BR245" s="49" t="str">
        <f>IF(J245="","",'Maquette CGRP indicé'!$H$32)</f>
        <v/>
      </c>
      <c r="BS245" s="49" t="str">
        <f>IF(K245="","",'Maquette CGRP indicé'!$H$33)</f>
        <v/>
      </c>
      <c r="BT245" s="49" t="str">
        <f>IF(L245="","",'Maquette CGRP indicé'!$H$34)</f>
        <v/>
      </c>
      <c r="BU245" s="49" t="str">
        <f>IF(M245="","",'Maquette CGRP indicé'!$H$35)</f>
        <v/>
      </c>
      <c r="BV245" s="49" t="str">
        <f>IF(N245="","",'Maquette CGRP indicé'!$H$36)</f>
        <v/>
      </c>
      <c r="BW245" s="49" t="str">
        <f>IF(O245="","",'Maquette CGRP indicé'!$H$37)</f>
        <v/>
      </c>
      <c r="BX245" s="49" t="str">
        <f>IF(P245="","",'Maquette CGRP indicé'!$H$38)</f>
        <v/>
      </c>
      <c r="BY245" s="49" t="str">
        <f>IF(Q245="","",'Maquette CGRP indicé'!$H$39)</f>
        <v/>
      </c>
      <c r="BZ245" s="72"/>
      <c r="CA245" s="72"/>
      <c r="CB245" s="72"/>
      <c r="CC245" s="72"/>
      <c r="CD245" s="73"/>
      <c r="CE245" s="38" t="str">
        <f>IF(C245="","",'Maquette CGRP indicé'!$I$25)</f>
        <v/>
      </c>
      <c r="CF245" s="39" t="str">
        <f>IF(D245="","",'Maquette CGRP indicé'!$I$26)</f>
        <v/>
      </c>
      <c r="CG245" s="39" t="str">
        <f>IF(E245="","",'Maquette CGRP indicé'!$I$27)</f>
        <v/>
      </c>
      <c r="CH245" s="39" t="str">
        <f>IF(F245="","",'Maquette CGRP indicé'!$I$28)</f>
        <v/>
      </c>
      <c r="CI245" s="39" t="str">
        <f>IF(G245="","",'Maquette CGRP indicé'!$I$29)</f>
        <v/>
      </c>
      <c r="CJ245" s="39" t="str">
        <f>IF(H245="","",'Maquette CGRP indicé'!$I$30)</f>
        <v/>
      </c>
      <c r="CK245" s="39" t="str">
        <f>IF(I245="","",'Maquette CGRP indicé'!$I$31)</f>
        <v/>
      </c>
      <c r="CL245" s="39" t="str">
        <f>IF(J245="","",'Maquette CGRP indicé'!$I$32)</f>
        <v/>
      </c>
      <c r="CM245" s="39" t="str">
        <f>IF(K245="","",'Maquette CGRP indicé'!$I$33)</f>
        <v/>
      </c>
      <c r="CN245" s="39" t="str">
        <f>IF(L245="","",'Maquette CGRP indicé'!$I$34)</f>
        <v/>
      </c>
      <c r="CO245" s="39" t="str">
        <f>IF(M245="","",'Maquette CGRP indicé'!$I$35)</f>
        <v/>
      </c>
      <c r="CP245" s="39" t="str">
        <f>IF(N245="","",'Maquette CGRP indicé'!$I$36)</f>
        <v/>
      </c>
      <c r="CQ245" s="39" t="str">
        <f>IF(O245="","",'Maquette CGRP indicé'!$I$37)</f>
        <v/>
      </c>
      <c r="CR245" s="39" t="str">
        <f>IF(P245="","",'Maquette CGRP indicé'!$I$38)</f>
        <v/>
      </c>
      <c r="CS245" s="39" t="str">
        <f>IF(Q245="","",'Maquette CGRP indicé'!$I$39)</f>
        <v/>
      </c>
      <c r="CT245" s="68"/>
      <c r="CU245" s="68"/>
      <c r="CV245" s="68"/>
      <c r="CW245" s="68"/>
      <c r="CX245" s="69"/>
      <c r="CY245" s="1">
        <f t="shared" si="32"/>
        <v>45534</v>
      </c>
      <c r="CZ245" s="1" t="str">
        <f t="shared" si="33"/>
        <v>26/08-20/10</v>
      </c>
      <c r="DA245" s="22" t="str">
        <f t="shared" si="34"/>
        <v/>
      </c>
      <c r="DB245" s="22" t="str">
        <f t="shared" si="35"/>
        <v/>
      </c>
      <c r="DC245" s="29" t="str">
        <f t="shared" si="36"/>
        <v/>
      </c>
      <c r="DD245" s="29" t="str">
        <f t="shared" si="37"/>
        <v/>
      </c>
      <c r="DE245" s="29" t="str">
        <f t="shared" si="38"/>
        <v/>
      </c>
    </row>
    <row r="246" spans="1:109">
      <c r="A246" s="9">
        <f t="shared" si="39"/>
        <v>45535</v>
      </c>
      <c r="B246" s="9" t="str">
        <f>IF(AND(formules!$K$29="sogarantykids",A246&gt;formules!$F$30),"",VLOOKUP(TEXT(A246,"jj/mm"),formules!B:C,2,FALSE))</f>
        <v>26/08-20/10</v>
      </c>
      <c r="C246" s="63" t="str">
        <f>IF(B246="","",IF(AND(A246&gt;'Maquette CGRP indicé'!$C$25-1,A246&lt;'Maquette CGRP indicé'!$D$25+1),"X",""))</f>
        <v/>
      </c>
      <c r="D246" s="63" t="str">
        <f>IF(B246="","",IF(AND(A246&gt;'Maquette CGRP indicé'!$C$26-1,A246&lt;'Maquette CGRP indicé'!$D$26+1),"X",""))</f>
        <v/>
      </c>
      <c r="E246" s="63" t="str">
        <f>IF(B246="","",IF(AND(A246&gt;'Maquette CGRP indicé'!$C$27-1,A246&lt;'Maquette CGRP indicé'!$D$27+1),"X",""))</f>
        <v/>
      </c>
      <c r="F246" s="63" t="str">
        <f>IF(B246="","",IF(AND(A246&gt;'Maquette CGRP indicé'!$C$28-1,A246&lt;'Maquette CGRP indicé'!$D$28+1),"X",""))</f>
        <v/>
      </c>
      <c r="G246" s="63" t="str">
        <f>IF(B246="","",IF(AND(A246&gt;'Maquette CGRP indicé'!$C$29-1,A246&lt;'Maquette CGRP indicé'!$D$29+1),"X",""))</f>
        <v/>
      </c>
      <c r="H246" s="63" t="str">
        <f>IF(B246="","",IF(AND(A246&gt;'Maquette CGRP indicé'!$C$30-1,A246&lt;'Maquette CGRP indicé'!$D$30+1),"X",""))</f>
        <v/>
      </c>
      <c r="I246" s="63" t="str">
        <f>IF(B246="","",IF(AND(A246&gt;'Maquette CGRP indicé'!$C$31-1,A246&lt;'Maquette CGRP indicé'!$D$31+1),"X",""))</f>
        <v/>
      </c>
      <c r="J246" s="63" t="str">
        <f>IF(B246="","",IF(AND(A246&gt;'Maquette CGRP indicé'!$C$32-1,A246&lt;'Maquette CGRP indicé'!$D$32+1),"X",""))</f>
        <v/>
      </c>
      <c r="K246" s="63" t="str">
        <f>IF(B246="","",IF(AND(A246&gt;'Maquette CGRP indicé'!$C$33-1,A246&lt;'Maquette CGRP indicé'!$D$33+1),"X",""))</f>
        <v/>
      </c>
      <c r="L246" s="63" t="str">
        <f>IF(B246="","",IF(AND(A246&gt;'Maquette CGRP indicé'!$C$34-1,A246&lt;'Maquette CGRP indicé'!$D$34+1),"X",""))</f>
        <v/>
      </c>
      <c r="M246" s="63" t="str">
        <f>IF(B246="","",IF(AND(A246&gt;'Maquette CGRP indicé'!$C$35-1,A246&lt;'Maquette CGRP indicé'!$D$35+1),"X",""))</f>
        <v/>
      </c>
      <c r="N246" s="63" t="str">
        <f>IF(B246="","",IF(AND(A246&gt;'Maquette CGRP indicé'!$C$36-1,A246&lt;'Maquette CGRP indicé'!$D$36+1),"X",""))</f>
        <v/>
      </c>
      <c r="O246" s="63" t="str">
        <f>IF(B246="","",IF(AND(A246&gt;'Maquette CGRP indicé'!$C$37-1,A246&lt;'Maquette CGRP indicé'!$D$37+1),"X",""))</f>
        <v/>
      </c>
      <c r="P246" s="63" t="str">
        <f>IF(B246="","",IF(AND(A246&gt;'Maquette CGRP indicé'!$C$38-1,A246&lt;'Maquette CGRP indicé'!$D$38+1),"X",""))</f>
        <v/>
      </c>
      <c r="Q246" s="63" t="str">
        <f>IF(B246="","",IF(AND(A246&gt;'Maquette CGRP indicé'!$C$39-1,A246&lt;'Maquette CGRP indicé'!$D$39+1),"X",""))</f>
        <v/>
      </c>
      <c r="W246" s="41" t="str">
        <f>IF(C246="","",'Maquette CGRP indicé'!$R$25)</f>
        <v/>
      </c>
      <c r="X246" s="42" t="str">
        <f>IF(D246="","",'Maquette CGRP indicé'!$R$26)</f>
        <v/>
      </c>
      <c r="Y246" s="42" t="str">
        <f>IF(E246="","",'Maquette CGRP indicé'!$R$27)</f>
        <v/>
      </c>
      <c r="Z246" s="42" t="str">
        <f>IF(F246="","",'Maquette CGRP indicé'!$R$28)</f>
        <v/>
      </c>
      <c r="AA246" s="42" t="str">
        <f>IF(G246="","",'Maquette CGRP indicé'!$R$29)</f>
        <v/>
      </c>
      <c r="AB246" s="42" t="str">
        <f>IF(H246="","",'Maquette CGRP indicé'!$R$30)</f>
        <v/>
      </c>
      <c r="AC246" s="42" t="str">
        <f>IF(I246="","",'Maquette CGRP indicé'!$R$31)</f>
        <v/>
      </c>
      <c r="AD246" s="42" t="str">
        <f>IF(J246="","",'Maquette CGRP indicé'!$R$32)</f>
        <v/>
      </c>
      <c r="AE246" s="42" t="str">
        <f>IF(K246="","",'Maquette CGRP indicé'!$R$33)</f>
        <v/>
      </c>
      <c r="AF246" s="42" t="str">
        <f>IF(L246="","",'Maquette CGRP indicé'!$R$34)</f>
        <v/>
      </c>
      <c r="AG246" s="42" t="str">
        <f>IF(M246="","",'Maquette CGRP indicé'!$R$35)</f>
        <v/>
      </c>
      <c r="AH246" s="42" t="str">
        <f>IF(N246="","",'Maquette CGRP indicé'!$R$36)</f>
        <v/>
      </c>
      <c r="AI246" s="42" t="str">
        <f>IF(O246="","",'Maquette CGRP indicé'!$R$37)</f>
        <v/>
      </c>
      <c r="AJ246" s="42" t="str">
        <f>IF(P246="","",'Maquette CGRP indicé'!$R$38)</f>
        <v/>
      </c>
      <c r="AK246" s="42" t="str">
        <f>IF(Q246="","",'Maquette CGRP indicé'!$R$39)</f>
        <v/>
      </c>
      <c r="AL246" s="64"/>
      <c r="AM246" s="64"/>
      <c r="AN246" s="64"/>
      <c r="AO246" s="64"/>
      <c r="AP246" s="65"/>
      <c r="AQ246" s="45" t="str">
        <f>IF(C246="","",'Maquette CGRP indicé'!$G$25)</f>
        <v/>
      </c>
      <c r="AR246" s="46" t="str">
        <f>IF(D246="","",'Maquette CGRP indicé'!$G$26)</f>
        <v/>
      </c>
      <c r="AS246" s="46" t="str">
        <f>IF(E246="","",'Maquette CGRP indicé'!$G$27)</f>
        <v/>
      </c>
      <c r="AT246" s="46" t="str">
        <f>IF(F246="","",'Maquette CGRP indicé'!$G$28)</f>
        <v/>
      </c>
      <c r="AU246" s="46" t="str">
        <f>IF(G246="","",'Maquette CGRP indicé'!$G$29)</f>
        <v/>
      </c>
      <c r="AV246" s="46" t="str">
        <f>IF(H246="","",'Maquette CGRP indicé'!$G$30)</f>
        <v/>
      </c>
      <c r="AW246" s="46" t="str">
        <f>IF(I246="","",'Maquette CGRP indicé'!$G$31)</f>
        <v/>
      </c>
      <c r="AX246" s="46" t="str">
        <f>IF(J246="","",'Maquette CGRP indicé'!$G$32)</f>
        <v/>
      </c>
      <c r="AY246" s="46" t="str">
        <f>IF(K246="","",'Maquette CGRP indicé'!$G$33)</f>
        <v/>
      </c>
      <c r="AZ246" s="46" t="str">
        <f>IF(L246="","",'Maquette CGRP indicé'!$G$34)</f>
        <v/>
      </c>
      <c r="BA246" s="46" t="str">
        <f>IF(M246="","",'Maquette CGRP indicé'!$G$35)</f>
        <v/>
      </c>
      <c r="BB246" s="46" t="str">
        <f>IF(N246="","",'Maquette CGRP indicé'!$G$36)</f>
        <v/>
      </c>
      <c r="BC246" s="46" t="str">
        <f>IF(O246="","",'Maquette CGRP indicé'!$G$37)</f>
        <v/>
      </c>
      <c r="BD246" s="46" t="str">
        <f>IF(P246="","",'Maquette CGRP indicé'!$G$38)</f>
        <v/>
      </c>
      <c r="BE246" s="46" t="str">
        <f>IF(Q246="","",'Maquette CGRP indicé'!$G$39)</f>
        <v/>
      </c>
      <c r="BF246" s="68"/>
      <c r="BG246" s="68"/>
      <c r="BH246" s="68"/>
      <c r="BI246" s="68"/>
      <c r="BJ246" s="69"/>
      <c r="BK246" s="48" t="str">
        <f>IF(C246="","",'Maquette CGRP indicé'!$H$25)</f>
        <v/>
      </c>
      <c r="BL246" s="49" t="str">
        <f>IF(D246="","",'Maquette CGRP indicé'!$H$26)</f>
        <v/>
      </c>
      <c r="BM246" s="49" t="str">
        <f>IF(E246="","",'Maquette CGRP indicé'!$H$27)</f>
        <v/>
      </c>
      <c r="BN246" s="49" t="str">
        <f>IF(F246="","",'Maquette CGRP indicé'!$H$28)</f>
        <v/>
      </c>
      <c r="BO246" s="49" t="str">
        <f>IF(G246="","",'Maquette CGRP indicé'!$H$29)</f>
        <v/>
      </c>
      <c r="BP246" s="49" t="str">
        <f>IF(H246="","",'Maquette CGRP indicé'!$H$30)</f>
        <v/>
      </c>
      <c r="BQ246" s="49" t="str">
        <f>IF(I246="","",'Maquette CGRP indicé'!$H$31)</f>
        <v/>
      </c>
      <c r="BR246" s="49" t="str">
        <f>IF(J246="","",'Maquette CGRP indicé'!$H$32)</f>
        <v/>
      </c>
      <c r="BS246" s="49" t="str">
        <f>IF(K246="","",'Maquette CGRP indicé'!$H$33)</f>
        <v/>
      </c>
      <c r="BT246" s="49" t="str">
        <f>IF(L246="","",'Maquette CGRP indicé'!$H$34)</f>
        <v/>
      </c>
      <c r="BU246" s="49" t="str">
        <f>IF(M246="","",'Maquette CGRP indicé'!$H$35)</f>
        <v/>
      </c>
      <c r="BV246" s="49" t="str">
        <f>IF(N246="","",'Maquette CGRP indicé'!$H$36)</f>
        <v/>
      </c>
      <c r="BW246" s="49" t="str">
        <f>IF(O246="","",'Maquette CGRP indicé'!$H$37)</f>
        <v/>
      </c>
      <c r="BX246" s="49" t="str">
        <f>IF(P246="","",'Maquette CGRP indicé'!$H$38)</f>
        <v/>
      </c>
      <c r="BY246" s="49" t="str">
        <f>IF(Q246="","",'Maquette CGRP indicé'!$H$39)</f>
        <v/>
      </c>
      <c r="BZ246" s="72"/>
      <c r="CA246" s="72"/>
      <c r="CB246" s="72"/>
      <c r="CC246" s="72"/>
      <c r="CD246" s="73"/>
      <c r="CE246" s="38" t="str">
        <f>IF(C246="","",'Maquette CGRP indicé'!$I$25)</f>
        <v/>
      </c>
      <c r="CF246" s="39" t="str">
        <f>IF(D246="","",'Maquette CGRP indicé'!$I$26)</f>
        <v/>
      </c>
      <c r="CG246" s="39" t="str">
        <f>IF(E246="","",'Maquette CGRP indicé'!$I$27)</f>
        <v/>
      </c>
      <c r="CH246" s="39" t="str">
        <f>IF(F246="","",'Maquette CGRP indicé'!$I$28)</f>
        <v/>
      </c>
      <c r="CI246" s="39" t="str">
        <f>IF(G246="","",'Maquette CGRP indicé'!$I$29)</f>
        <v/>
      </c>
      <c r="CJ246" s="39" t="str">
        <f>IF(H246="","",'Maquette CGRP indicé'!$I$30)</f>
        <v/>
      </c>
      <c r="CK246" s="39" t="str">
        <f>IF(I246="","",'Maquette CGRP indicé'!$I$31)</f>
        <v/>
      </c>
      <c r="CL246" s="39" t="str">
        <f>IF(J246="","",'Maquette CGRP indicé'!$I$32)</f>
        <v/>
      </c>
      <c r="CM246" s="39" t="str">
        <f>IF(K246="","",'Maquette CGRP indicé'!$I$33)</f>
        <v/>
      </c>
      <c r="CN246" s="39" t="str">
        <f>IF(L246="","",'Maquette CGRP indicé'!$I$34)</f>
        <v/>
      </c>
      <c r="CO246" s="39" t="str">
        <f>IF(M246="","",'Maquette CGRP indicé'!$I$35)</f>
        <v/>
      </c>
      <c r="CP246" s="39" t="str">
        <f>IF(N246="","",'Maquette CGRP indicé'!$I$36)</f>
        <v/>
      </c>
      <c r="CQ246" s="39" t="str">
        <f>IF(O246="","",'Maquette CGRP indicé'!$I$37)</f>
        <v/>
      </c>
      <c r="CR246" s="39" t="str">
        <f>IF(P246="","",'Maquette CGRP indicé'!$I$38)</f>
        <v/>
      </c>
      <c r="CS246" s="39" t="str">
        <f>IF(Q246="","",'Maquette CGRP indicé'!$I$39)</f>
        <v/>
      </c>
      <c r="CT246" s="68"/>
      <c r="CU246" s="68"/>
      <c r="CV246" s="68"/>
      <c r="CW246" s="68"/>
      <c r="CX246" s="69"/>
      <c r="CY246" s="1">
        <f t="shared" si="32"/>
        <v>45535</v>
      </c>
      <c r="CZ246" s="1" t="str">
        <f t="shared" si="33"/>
        <v>26/08-20/10</v>
      </c>
      <c r="DA246" s="22" t="str">
        <f t="shared" si="34"/>
        <v/>
      </c>
      <c r="DB246" s="22" t="str">
        <f t="shared" si="35"/>
        <v/>
      </c>
      <c r="DC246" s="29" t="str">
        <f t="shared" si="36"/>
        <v/>
      </c>
      <c r="DD246" s="29" t="str">
        <f t="shared" si="37"/>
        <v/>
      </c>
      <c r="DE246" s="29" t="str">
        <f t="shared" si="38"/>
        <v/>
      </c>
    </row>
    <row r="247" spans="1:109">
      <c r="A247" s="9">
        <f t="shared" si="39"/>
        <v>45536</v>
      </c>
      <c r="B247" s="9" t="str">
        <f>IF(AND(formules!$K$29="sogarantykids",A247&gt;formules!$F$30),"",VLOOKUP(TEXT(A247,"jj/mm"),formules!B:C,2,FALSE))</f>
        <v>26/08-20/10</v>
      </c>
      <c r="C247" s="63" t="str">
        <f>IF(B247="","",IF(AND(A247&gt;'Maquette CGRP indicé'!$C$25-1,A247&lt;'Maquette CGRP indicé'!$D$25+1),"X",""))</f>
        <v/>
      </c>
      <c r="D247" s="63" t="str">
        <f>IF(B247="","",IF(AND(A247&gt;'Maquette CGRP indicé'!$C$26-1,A247&lt;'Maquette CGRP indicé'!$D$26+1),"X",""))</f>
        <v/>
      </c>
      <c r="E247" s="63" t="str">
        <f>IF(B247="","",IF(AND(A247&gt;'Maquette CGRP indicé'!$C$27-1,A247&lt;'Maquette CGRP indicé'!$D$27+1),"X",""))</f>
        <v/>
      </c>
      <c r="F247" s="63" t="str">
        <f>IF(B247="","",IF(AND(A247&gt;'Maquette CGRP indicé'!$C$28-1,A247&lt;'Maquette CGRP indicé'!$D$28+1),"X",""))</f>
        <v/>
      </c>
      <c r="G247" s="63" t="str">
        <f>IF(B247="","",IF(AND(A247&gt;'Maquette CGRP indicé'!$C$29-1,A247&lt;'Maquette CGRP indicé'!$D$29+1),"X",""))</f>
        <v/>
      </c>
      <c r="H247" s="63" t="str">
        <f>IF(B247="","",IF(AND(A247&gt;'Maquette CGRP indicé'!$C$30-1,A247&lt;'Maquette CGRP indicé'!$D$30+1),"X",""))</f>
        <v/>
      </c>
      <c r="I247" s="63" t="str">
        <f>IF(B247="","",IF(AND(A247&gt;'Maquette CGRP indicé'!$C$31-1,A247&lt;'Maquette CGRP indicé'!$D$31+1),"X",""))</f>
        <v/>
      </c>
      <c r="J247" s="63" t="str">
        <f>IF(B247="","",IF(AND(A247&gt;'Maquette CGRP indicé'!$C$32-1,A247&lt;'Maquette CGRP indicé'!$D$32+1),"X",""))</f>
        <v/>
      </c>
      <c r="K247" s="63" t="str">
        <f>IF(B247="","",IF(AND(A247&gt;'Maquette CGRP indicé'!$C$33-1,A247&lt;'Maquette CGRP indicé'!$D$33+1),"X",""))</f>
        <v/>
      </c>
      <c r="L247" s="63" t="str">
        <f>IF(B247="","",IF(AND(A247&gt;'Maquette CGRP indicé'!$C$34-1,A247&lt;'Maquette CGRP indicé'!$D$34+1),"X",""))</f>
        <v/>
      </c>
      <c r="M247" s="63" t="str">
        <f>IF(B247="","",IF(AND(A247&gt;'Maquette CGRP indicé'!$C$35-1,A247&lt;'Maquette CGRP indicé'!$D$35+1),"X",""))</f>
        <v/>
      </c>
      <c r="N247" s="63" t="str">
        <f>IF(B247="","",IF(AND(A247&gt;'Maquette CGRP indicé'!$C$36-1,A247&lt;'Maquette CGRP indicé'!$D$36+1),"X",""))</f>
        <v/>
      </c>
      <c r="O247" s="63" t="str">
        <f>IF(B247="","",IF(AND(A247&gt;'Maquette CGRP indicé'!$C$37-1,A247&lt;'Maquette CGRP indicé'!$D$37+1),"X",""))</f>
        <v/>
      </c>
      <c r="P247" s="63" t="str">
        <f>IF(B247="","",IF(AND(A247&gt;'Maquette CGRP indicé'!$C$38-1,A247&lt;'Maquette CGRP indicé'!$D$38+1),"X",""))</f>
        <v/>
      </c>
      <c r="Q247" s="63" t="str">
        <f>IF(B247="","",IF(AND(A247&gt;'Maquette CGRP indicé'!$C$39-1,A247&lt;'Maquette CGRP indicé'!$D$39+1),"X",""))</f>
        <v/>
      </c>
      <c r="W247" s="41" t="str">
        <f>IF(C247="","",'Maquette CGRP indicé'!$R$25)</f>
        <v/>
      </c>
      <c r="X247" s="42" t="str">
        <f>IF(D247="","",'Maquette CGRP indicé'!$R$26)</f>
        <v/>
      </c>
      <c r="Y247" s="42" t="str">
        <f>IF(E247="","",'Maquette CGRP indicé'!$R$27)</f>
        <v/>
      </c>
      <c r="Z247" s="42" t="str">
        <f>IF(F247="","",'Maquette CGRP indicé'!$R$28)</f>
        <v/>
      </c>
      <c r="AA247" s="42" t="str">
        <f>IF(G247="","",'Maquette CGRP indicé'!$R$29)</f>
        <v/>
      </c>
      <c r="AB247" s="42" t="str">
        <f>IF(H247="","",'Maquette CGRP indicé'!$R$30)</f>
        <v/>
      </c>
      <c r="AC247" s="42" t="str">
        <f>IF(I247="","",'Maquette CGRP indicé'!$R$31)</f>
        <v/>
      </c>
      <c r="AD247" s="42" t="str">
        <f>IF(J247="","",'Maquette CGRP indicé'!$R$32)</f>
        <v/>
      </c>
      <c r="AE247" s="42" t="str">
        <f>IF(K247="","",'Maquette CGRP indicé'!$R$33)</f>
        <v/>
      </c>
      <c r="AF247" s="42" t="str">
        <f>IF(L247="","",'Maquette CGRP indicé'!$R$34)</f>
        <v/>
      </c>
      <c r="AG247" s="42" t="str">
        <f>IF(M247="","",'Maquette CGRP indicé'!$R$35)</f>
        <v/>
      </c>
      <c r="AH247" s="42" t="str">
        <f>IF(N247="","",'Maquette CGRP indicé'!$R$36)</f>
        <v/>
      </c>
      <c r="AI247" s="42" t="str">
        <f>IF(O247="","",'Maquette CGRP indicé'!$R$37)</f>
        <v/>
      </c>
      <c r="AJ247" s="42" t="str">
        <f>IF(P247="","",'Maquette CGRP indicé'!$R$38)</f>
        <v/>
      </c>
      <c r="AK247" s="42" t="str">
        <f>IF(Q247="","",'Maquette CGRP indicé'!$R$39)</f>
        <v/>
      </c>
      <c r="AL247" s="64"/>
      <c r="AM247" s="64"/>
      <c r="AN247" s="64"/>
      <c r="AO247" s="64"/>
      <c r="AP247" s="65"/>
      <c r="AQ247" s="45" t="str">
        <f>IF(C247="","",'Maquette CGRP indicé'!$G$25)</f>
        <v/>
      </c>
      <c r="AR247" s="46" t="str">
        <f>IF(D247="","",'Maquette CGRP indicé'!$G$26)</f>
        <v/>
      </c>
      <c r="AS247" s="46" t="str">
        <f>IF(E247="","",'Maquette CGRP indicé'!$G$27)</f>
        <v/>
      </c>
      <c r="AT247" s="46" t="str">
        <f>IF(F247="","",'Maquette CGRP indicé'!$G$28)</f>
        <v/>
      </c>
      <c r="AU247" s="46" t="str">
        <f>IF(G247="","",'Maquette CGRP indicé'!$G$29)</f>
        <v/>
      </c>
      <c r="AV247" s="46" t="str">
        <f>IF(H247="","",'Maquette CGRP indicé'!$G$30)</f>
        <v/>
      </c>
      <c r="AW247" s="46" t="str">
        <f>IF(I247="","",'Maquette CGRP indicé'!$G$31)</f>
        <v/>
      </c>
      <c r="AX247" s="46" t="str">
        <f>IF(J247="","",'Maquette CGRP indicé'!$G$32)</f>
        <v/>
      </c>
      <c r="AY247" s="46" t="str">
        <f>IF(K247="","",'Maquette CGRP indicé'!$G$33)</f>
        <v/>
      </c>
      <c r="AZ247" s="46" t="str">
        <f>IF(L247="","",'Maquette CGRP indicé'!$G$34)</f>
        <v/>
      </c>
      <c r="BA247" s="46" t="str">
        <f>IF(M247="","",'Maquette CGRP indicé'!$G$35)</f>
        <v/>
      </c>
      <c r="BB247" s="46" t="str">
        <f>IF(N247="","",'Maquette CGRP indicé'!$G$36)</f>
        <v/>
      </c>
      <c r="BC247" s="46" t="str">
        <f>IF(O247="","",'Maquette CGRP indicé'!$G$37)</f>
        <v/>
      </c>
      <c r="BD247" s="46" t="str">
        <f>IF(P247="","",'Maquette CGRP indicé'!$G$38)</f>
        <v/>
      </c>
      <c r="BE247" s="46" t="str">
        <f>IF(Q247="","",'Maquette CGRP indicé'!$G$39)</f>
        <v/>
      </c>
      <c r="BF247" s="68"/>
      <c r="BG247" s="68"/>
      <c r="BH247" s="68"/>
      <c r="BI247" s="68"/>
      <c r="BJ247" s="69"/>
      <c r="BK247" s="48" t="str">
        <f>IF(C247="","",'Maquette CGRP indicé'!$H$25)</f>
        <v/>
      </c>
      <c r="BL247" s="49" t="str">
        <f>IF(D247="","",'Maquette CGRP indicé'!$H$26)</f>
        <v/>
      </c>
      <c r="BM247" s="49" t="str">
        <f>IF(E247="","",'Maquette CGRP indicé'!$H$27)</f>
        <v/>
      </c>
      <c r="BN247" s="49" t="str">
        <f>IF(F247="","",'Maquette CGRP indicé'!$H$28)</f>
        <v/>
      </c>
      <c r="BO247" s="49" t="str">
        <f>IF(G247="","",'Maquette CGRP indicé'!$H$29)</f>
        <v/>
      </c>
      <c r="BP247" s="49" t="str">
        <f>IF(H247="","",'Maquette CGRP indicé'!$H$30)</f>
        <v/>
      </c>
      <c r="BQ247" s="49" t="str">
        <f>IF(I247="","",'Maquette CGRP indicé'!$H$31)</f>
        <v/>
      </c>
      <c r="BR247" s="49" t="str">
        <f>IF(J247="","",'Maquette CGRP indicé'!$H$32)</f>
        <v/>
      </c>
      <c r="BS247" s="49" t="str">
        <f>IF(K247="","",'Maquette CGRP indicé'!$H$33)</f>
        <v/>
      </c>
      <c r="BT247" s="49" t="str">
        <f>IF(L247="","",'Maquette CGRP indicé'!$H$34)</f>
        <v/>
      </c>
      <c r="BU247" s="49" t="str">
        <f>IF(M247="","",'Maquette CGRP indicé'!$H$35)</f>
        <v/>
      </c>
      <c r="BV247" s="49" t="str">
        <f>IF(N247="","",'Maquette CGRP indicé'!$H$36)</f>
        <v/>
      </c>
      <c r="BW247" s="49" t="str">
        <f>IF(O247="","",'Maquette CGRP indicé'!$H$37)</f>
        <v/>
      </c>
      <c r="BX247" s="49" t="str">
        <f>IF(P247="","",'Maquette CGRP indicé'!$H$38)</f>
        <v/>
      </c>
      <c r="BY247" s="49" t="str">
        <f>IF(Q247="","",'Maquette CGRP indicé'!$H$39)</f>
        <v/>
      </c>
      <c r="BZ247" s="72"/>
      <c r="CA247" s="72"/>
      <c r="CB247" s="72"/>
      <c r="CC247" s="72"/>
      <c r="CD247" s="73"/>
      <c r="CE247" s="38" t="str">
        <f>IF(C247="","",'Maquette CGRP indicé'!$I$25)</f>
        <v/>
      </c>
      <c r="CF247" s="39" t="str">
        <f>IF(D247="","",'Maquette CGRP indicé'!$I$26)</f>
        <v/>
      </c>
      <c r="CG247" s="39" t="str">
        <f>IF(E247="","",'Maquette CGRP indicé'!$I$27)</f>
        <v/>
      </c>
      <c r="CH247" s="39" t="str">
        <f>IF(F247="","",'Maquette CGRP indicé'!$I$28)</f>
        <v/>
      </c>
      <c r="CI247" s="39" t="str">
        <f>IF(G247="","",'Maquette CGRP indicé'!$I$29)</f>
        <v/>
      </c>
      <c r="CJ247" s="39" t="str">
        <f>IF(H247="","",'Maquette CGRP indicé'!$I$30)</f>
        <v/>
      </c>
      <c r="CK247" s="39" t="str">
        <f>IF(I247="","",'Maquette CGRP indicé'!$I$31)</f>
        <v/>
      </c>
      <c r="CL247" s="39" t="str">
        <f>IF(J247="","",'Maquette CGRP indicé'!$I$32)</f>
        <v/>
      </c>
      <c r="CM247" s="39" t="str">
        <f>IF(K247="","",'Maquette CGRP indicé'!$I$33)</f>
        <v/>
      </c>
      <c r="CN247" s="39" t="str">
        <f>IF(L247="","",'Maquette CGRP indicé'!$I$34)</f>
        <v/>
      </c>
      <c r="CO247" s="39" t="str">
        <f>IF(M247="","",'Maquette CGRP indicé'!$I$35)</f>
        <v/>
      </c>
      <c r="CP247" s="39" t="str">
        <f>IF(N247="","",'Maquette CGRP indicé'!$I$36)</f>
        <v/>
      </c>
      <c r="CQ247" s="39" t="str">
        <f>IF(O247="","",'Maquette CGRP indicé'!$I$37)</f>
        <v/>
      </c>
      <c r="CR247" s="39" t="str">
        <f>IF(P247="","",'Maquette CGRP indicé'!$I$38)</f>
        <v/>
      </c>
      <c r="CS247" s="39" t="str">
        <f>IF(Q247="","",'Maquette CGRP indicé'!$I$39)</f>
        <v/>
      </c>
      <c r="CT247" s="68"/>
      <c r="CU247" s="68"/>
      <c r="CV247" s="68"/>
      <c r="CW247" s="68"/>
      <c r="CX247" s="69"/>
      <c r="CY247" s="1">
        <f t="shared" si="32"/>
        <v>45536</v>
      </c>
      <c r="CZ247" s="1" t="str">
        <f t="shared" si="33"/>
        <v>26/08-20/10</v>
      </c>
      <c r="DA247" s="22" t="str">
        <f t="shared" si="34"/>
        <v/>
      </c>
      <c r="DB247" s="22" t="str">
        <f t="shared" si="35"/>
        <v/>
      </c>
      <c r="DC247" s="29" t="str">
        <f t="shared" si="36"/>
        <v/>
      </c>
      <c r="DD247" s="29" t="str">
        <f t="shared" si="37"/>
        <v/>
      </c>
      <c r="DE247" s="29" t="str">
        <f t="shared" si="38"/>
        <v/>
      </c>
    </row>
    <row r="248" spans="1:109">
      <c r="A248" s="9">
        <f t="shared" si="39"/>
        <v>45537</v>
      </c>
      <c r="B248" s="9" t="str">
        <f>IF(AND(formules!$K$29="sogarantykids",A248&gt;formules!$F$30),"",VLOOKUP(TEXT(A248,"jj/mm"),formules!B:C,2,FALSE))</f>
        <v>26/08-20/10</v>
      </c>
      <c r="C248" s="63" t="str">
        <f>IF(B248="","",IF(AND(A248&gt;'Maquette CGRP indicé'!$C$25-1,A248&lt;'Maquette CGRP indicé'!$D$25+1),"X",""))</f>
        <v/>
      </c>
      <c r="D248" s="63" t="str">
        <f>IF(B248="","",IF(AND(A248&gt;'Maquette CGRP indicé'!$C$26-1,A248&lt;'Maquette CGRP indicé'!$D$26+1),"X",""))</f>
        <v/>
      </c>
      <c r="E248" s="63" t="str">
        <f>IF(B248="","",IF(AND(A248&gt;'Maquette CGRP indicé'!$C$27-1,A248&lt;'Maquette CGRP indicé'!$D$27+1),"X",""))</f>
        <v/>
      </c>
      <c r="F248" s="63" t="str">
        <f>IF(B248="","",IF(AND(A248&gt;'Maquette CGRP indicé'!$C$28-1,A248&lt;'Maquette CGRP indicé'!$D$28+1),"X",""))</f>
        <v/>
      </c>
      <c r="G248" s="63" t="str">
        <f>IF(B248="","",IF(AND(A248&gt;'Maquette CGRP indicé'!$C$29-1,A248&lt;'Maquette CGRP indicé'!$D$29+1),"X",""))</f>
        <v/>
      </c>
      <c r="H248" s="63" t="str">
        <f>IF(B248="","",IF(AND(A248&gt;'Maquette CGRP indicé'!$C$30-1,A248&lt;'Maquette CGRP indicé'!$D$30+1),"X",""))</f>
        <v/>
      </c>
      <c r="I248" s="63" t="str">
        <f>IF(B248="","",IF(AND(A248&gt;'Maquette CGRP indicé'!$C$31-1,A248&lt;'Maquette CGRP indicé'!$D$31+1),"X",""))</f>
        <v/>
      </c>
      <c r="J248" s="63" t="str">
        <f>IF(B248="","",IF(AND(A248&gt;'Maquette CGRP indicé'!$C$32-1,A248&lt;'Maquette CGRP indicé'!$D$32+1),"X",""))</f>
        <v/>
      </c>
      <c r="K248" s="63" t="str">
        <f>IF(B248="","",IF(AND(A248&gt;'Maquette CGRP indicé'!$C$33-1,A248&lt;'Maquette CGRP indicé'!$D$33+1),"X",""))</f>
        <v/>
      </c>
      <c r="L248" s="63" t="str">
        <f>IF(B248="","",IF(AND(A248&gt;'Maquette CGRP indicé'!$C$34-1,A248&lt;'Maquette CGRP indicé'!$D$34+1),"X",""))</f>
        <v/>
      </c>
      <c r="M248" s="63" t="str">
        <f>IF(B248="","",IF(AND(A248&gt;'Maquette CGRP indicé'!$C$35-1,A248&lt;'Maquette CGRP indicé'!$D$35+1),"X",""))</f>
        <v/>
      </c>
      <c r="N248" s="63" t="str">
        <f>IF(B248="","",IF(AND(A248&gt;'Maquette CGRP indicé'!$C$36-1,A248&lt;'Maquette CGRP indicé'!$D$36+1),"X",""))</f>
        <v/>
      </c>
      <c r="O248" s="63" t="str">
        <f>IF(B248="","",IF(AND(A248&gt;'Maquette CGRP indicé'!$C$37-1,A248&lt;'Maquette CGRP indicé'!$D$37+1),"X",""))</f>
        <v/>
      </c>
      <c r="P248" s="63" t="str">
        <f>IF(B248="","",IF(AND(A248&gt;'Maquette CGRP indicé'!$C$38-1,A248&lt;'Maquette CGRP indicé'!$D$38+1),"X",""))</f>
        <v/>
      </c>
      <c r="Q248" s="63" t="str">
        <f>IF(B248="","",IF(AND(A248&gt;'Maquette CGRP indicé'!$C$39-1,A248&lt;'Maquette CGRP indicé'!$D$39+1),"X",""))</f>
        <v/>
      </c>
      <c r="W248" s="41" t="str">
        <f>IF(C248="","",'Maquette CGRP indicé'!$R$25)</f>
        <v/>
      </c>
      <c r="X248" s="42" t="str">
        <f>IF(D248="","",'Maquette CGRP indicé'!$R$26)</f>
        <v/>
      </c>
      <c r="Y248" s="42" t="str">
        <f>IF(E248="","",'Maquette CGRP indicé'!$R$27)</f>
        <v/>
      </c>
      <c r="Z248" s="42" t="str">
        <f>IF(F248="","",'Maquette CGRP indicé'!$R$28)</f>
        <v/>
      </c>
      <c r="AA248" s="42" t="str">
        <f>IF(G248="","",'Maquette CGRP indicé'!$R$29)</f>
        <v/>
      </c>
      <c r="AB248" s="42" t="str">
        <f>IF(H248="","",'Maquette CGRP indicé'!$R$30)</f>
        <v/>
      </c>
      <c r="AC248" s="42" t="str">
        <f>IF(I248="","",'Maquette CGRP indicé'!$R$31)</f>
        <v/>
      </c>
      <c r="AD248" s="42" t="str">
        <f>IF(J248="","",'Maquette CGRP indicé'!$R$32)</f>
        <v/>
      </c>
      <c r="AE248" s="42" t="str">
        <f>IF(K248="","",'Maquette CGRP indicé'!$R$33)</f>
        <v/>
      </c>
      <c r="AF248" s="42" t="str">
        <f>IF(L248="","",'Maquette CGRP indicé'!$R$34)</f>
        <v/>
      </c>
      <c r="AG248" s="42" t="str">
        <f>IF(M248="","",'Maquette CGRP indicé'!$R$35)</f>
        <v/>
      </c>
      <c r="AH248" s="42" t="str">
        <f>IF(N248="","",'Maquette CGRP indicé'!$R$36)</f>
        <v/>
      </c>
      <c r="AI248" s="42" t="str">
        <f>IF(O248="","",'Maquette CGRP indicé'!$R$37)</f>
        <v/>
      </c>
      <c r="AJ248" s="42" t="str">
        <f>IF(P248="","",'Maquette CGRP indicé'!$R$38)</f>
        <v/>
      </c>
      <c r="AK248" s="42" t="str">
        <f>IF(Q248="","",'Maquette CGRP indicé'!$R$39)</f>
        <v/>
      </c>
      <c r="AL248" s="64"/>
      <c r="AM248" s="64"/>
      <c r="AN248" s="64"/>
      <c r="AO248" s="64"/>
      <c r="AP248" s="65"/>
      <c r="AQ248" s="45" t="str">
        <f>IF(C248="","",'Maquette CGRP indicé'!$G$25)</f>
        <v/>
      </c>
      <c r="AR248" s="46" t="str">
        <f>IF(D248="","",'Maquette CGRP indicé'!$G$26)</f>
        <v/>
      </c>
      <c r="AS248" s="46" t="str">
        <f>IF(E248="","",'Maquette CGRP indicé'!$G$27)</f>
        <v/>
      </c>
      <c r="AT248" s="46" t="str">
        <f>IF(F248="","",'Maquette CGRP indicé'!$G$28)</f>
        <v/>
      </c>
      <c r="AU248" s="46" t="str">
        <f>IF(G248="","",'Maquette CGRP indicé'!$G$29)</f>
        <v/>
      </c>
      <c r="AV248" s="46" t="str">
        <f>IF(H248="","",'Maquette CGRP indicé'!$G$30)</f>
        <v/>
      </c>
      <c r="AW248" s="46" t="str">
        <f>IF(I248="","",'Maquette CGRP indicé'!$G$31)</f>
        <v/>
      </c>
      <c r="AX248" s="46" t="str">
        <f>IF(J248="","",'Maquette CGRP indicé'!$G$32)</f>
        <v/>
      </c>
      <c r="AY248" s="46" t="str">
        <f>IF(K248="","",'Maquette CGRP indicé'!$G$33)</f>
        <v/>
      </c>
      <c r="AZ248" s="46" t="str">
        <f>IF(L248="","",'Maquette CGRP indicé'!$G$34)</f>
        <v/>
      </c>
      <c r="BA248" s="46" t="str">
        <f>IF(M248="","",'Maquette CGRP indicé'!$G$35)</f>
        <v/>
      </c>
      <c r="BB248" s="46" t="str">
        <f>IF(N248="","",'Maquette CGRP indicé'!$G$36)</f>
        <v/>
      </c>
      <c r="BC248" s="46" t="str">
        <f>IF(O248="","",'Maquette CGRP indicé'!$G$37)</f>
        <v/>
      </c>
      <c r="BD248" s="46" t="str">
        <f>IF(P248="","",'Maquette CGRP indicé'!$G$38)</f>
        <v/>
      </c>
      <c r="BE248" s="46" t="str">
        <f>IF(Q248="","",'Maquette CGRP indicé'!$G$39)</f>
        <v/>
      </c>
      <c r="BF248" s="68"/>
      <c r="BG248" s="68"/>
      <c r="BH248" s="68"/>
      <c r="BI248" s="68"/>
      <c r="BJ248" s="69"/>
      <c r="BK248" s="48" t="str">
        <f>IF(C248="","",'Maquette CGRP indicé'!$H$25)</f>
        <v/>
      </c>
      <c r="BL248" s="49" t="str">
        <f>IF(D248="","",'Maquette CGRP indicé'!$H$26)</f>
        <v/>
      </c>
      <c r="BM248" s="49" t="str">
        <f>IF(E248="","",'Maquette CGRP indicé'!$H$27)</f>
        <v/>
      </c>
      <c r="BN248" s="49" t="str">
        <f>IF(F248="","",'Maquette CGRP indicé'!$H$28)</f>
        <v/>
      </c>
      <c r="BO248" s="49" t="str">
        <f>IF(G248="","",'Maquette CGRP indicé'!$H$29)</f>
        <v/>
      </c>
      <c r="BP248" s="49" t="str">
        <f>IF(H248="","",'Maquette CGRP indicé'!$H$30)</f>
        <v/>
      </c>
      <c r="BQ248" s="49" t="str">
        <f>IF(I248="","",'Maquette CGRP indicé'!$H$31)</f>
        <v/>
      </c>
      <c r="BR248" s="49" t="str">
        <f>IF(J248="","",'Maquette CGRP indicé'!$H$32)</f>
        <v/>
      </c>
      <c r="BS248" s="49" t="str">
        <f>IF(K248="","",'Maquette CGRP indicé'!$H$33)</f>
        <v/>
      </c>
      <c r="BT248" s="49" t="str">
        <f>IF(L248="","",'Maquette CGRP indicé'!$H$34)</f>
        <v/>
      </c>
      <c r="BU248" s="49" t="str">
        <f>IF(M248="","",'Maquette CGRP indicé'!$H$35)</f>
        <v/>
      </c>
      <c r="BV248" s="49" t="str">
        <f>IF(N248="","",'Maquette CGRP indicé'!$H$36)</f>
        <v/>
      </c>
      <c r="BW248" s="49" t="str">
        <f>IF(O248="","",'Maquette CGRP indicé'!$H$37)</f>
        <v/>
      </c>
      <c r="BX248" s="49" t="str">
        <f>IF(P248="","",'Maquette CGRP indicé'!$H$38)</f>
        <v/>
      </c>
      <c r="BY248" s="49" t="str">
        <f>IF(Q248="","",'Maquette CGRP indicé'!$H$39)</f>
        <v/>
      </c>
      <c r="BZ248" s="72"/>
      <c r="CA248" s="72"/>
      <c r="CB248" s="72"/>
      <c r="CC248" s="72"/>
      <c r="CD248" s="73"/>
      <c r="CE248" s="38" t="str">
        <f>IF(C248="","",'Maquette CGRP indicé'!$I$25)</f>
        <v/>
      </c>
      <c r="CF248" s="39" t="str">
        <f>IF(D248="","",'Maquette CGRP indicé'!$I$26)</f>
        <v/>
      </c>
      <c r="CG248" s="39" t="str">
        <f>IF(E248="","",'Maquette CGRP indicé'!$I$27)</f>
        <v/>
      </c>
      <c r="CH248" s="39" t="str">
        <f>IF(F248="","",'Maquette CGRP indicé'!$I$28)</f>
        <v/>
      </c>
      <c r="CI248" s="39" t="str">
        <f>IF(G248="","",'Maquette CGRP indicé'!$I$29)</f>
        <v/>
      </c>
      <c r="CJ248" s="39" t="str">
        <f>IF(H248="","",'Maquette CGRP indicé'!$I$30)</f>
        <v/>
      </c>
      <c r="CK248" s="39" t="str">
        <f>IF(I248="","",'Maquette CGRP indicé'!$I$31)</f>
        <v/>
      </c>
      <c r="CL248" s="39" t="str">
        <f>IF(J248="","",'Maquette CGRP indicé'!$I$32)</f>
        <v/>
      </c>
      <c r="CM248" s="39" t="str">
        <f>IF(K248="","",'Maquette CGRP indicé'!$I$33)</f>
        <v/>
      </c>
      <c r="CN248" s="39" t="str">
        <f>IF(L248="","",'Maquette CGRP indicé'!$I$34)</f>
        <v/>
      </c>
      <c r="CO248" s="39" t="str">
        <f>IF(M248="","",'Maquette CGRP indicé'!$I$35)</f>
        <v/>
      </c>
      <c r="CP248" s="39" t="str">
        <f>IF(N248="","",'Maquette CGRP indicé'!$I$36)</f>
        <v/>
      </c>
      <c r="CQ248" s="39" t="str">
        <f>IF(O248="","",'Maquette CGRP indicé'!$I$37)</f>
        <v/>
      </c>
      <c r="CR248" s="39" t="str">
        <f>IF(P248="","",'Maquette CGRP indicé'!$I$38)</f>
        <v/>
      </c>
      <c r="CS248" s="39" t="str">
        <f>IF(Q248="","",'Maquette CGRP indicé'!$I$39)</f>
        <v/>
      </c>
      <c r="CT248" s="68"/>
      <c r="CU248" s="68"/>
      <c r="CV248" s="68"/>
      <c r="CW248" s="68"/>
      <c r="CX248" s="69"/>
      <c r="CY248" s="1">
        <f t="shared" si="32"/>
        <v>45537</v>
      </c>
      <c r="CZ248" s="1" t="str">
        <f t="shared" si="33"/>
        <v>26/08-20/10</v>
      </c>
      <c r="DA248" s="22" t="str">
        <f t="shared" si="34"/>
        <v/>
      </c>
      <c r="DB248" s="22" t="str">
        <f t="shared" si="35"/>
        <v/>
      </c>
      <c r="DC248" s="29" t="str">
        <f t="shared" si="36"/>
        <v/>
      </c>
      <c r="DD248" s="29" t="str">
        <f t="shared" si="37"/>
        <v/>
      </c>
      <c r="DE248" s="29" t="str">
        <f t="shared" si="38"/>
        <v/>
      </c>
    </row>
    <row r="249" spans="1:109">
      <c r="A249" s="9">
        <f t="shared" si="39"/>
        <v>45538</v>
      </c>
      <c r="B249" s="9" t="str">
        <f>IF(AND(formules!$K$29="sogarantykids",A249&gt;formules!$F$30),"",VLOOKUP(TEXT(A249,"jj/mm"),formules!B:C,2,FALSE))</f>
        <v>26/08-20/10</v>
      </c>
      <c r="C249" s="63" t="str">
        <f>IF(B249="","",IF(AND(A249&gt;'Maquette CGRP indicé'!$C$25-1,A249&lt;'Maquette CGRP indicé'!$D$25+1),"X",""))</f>
        <v/>
      </c>
      <c r="D249" s="63" t="str">
        <f>IF(B249="","",IF(AND(A249&gt;'Maquette CGRP indicé'!$C$26-1,A249&lt;'Maquette CGRP indicé'!$D$26+1),"X",""))</f>
        <v/>
      </c>
      <c r="E249" s="63" t="str">
        <f>IF(B249="","",IF(AND(A249&gt;'Maquette CGRP indicé'!$C$27-1,A249&lt;'Maquette CGRP indicé'!$D$27+1),"X",""))</f>
        <v/>
      </c>
      <c r="F249" s="63" t="str">
        <f>IF(B249="","",IF(AND(A249&gt;'Maquette CGRP indicé'!$C$28-1,A249&lt;'Maquette CGRP indicé'!$D$28+1),"X",""))</f>
        <v/>
      </c>
      <c r="G249" s="63" t="str">
        <f>IF(B249="","",IF(AND(A249&gt;'Maquette CGRP indicé'!$C$29-1,A249&lt;'Maquette CGRP indicé'!$D$29+1),"X",""))</f>
        <v/>
      </c>
      <c r="H249" s="63" t="str">
        <f>IF(B249="","",IF(AND(A249&gt;'Maquette CGRP indicé'!$C$30-1,A249&lt;'Maquette CGRP indicé'!$D$30+1),"X",""))</f>
        <v/>
      </c>
      <c r="I249" s="63" t="str">
        <f>IF(B249="","",IF(AND(A249&gt;'Maquette CGRP indicé'!$C$31-1,A249&lt;'Maquette CGRP indicé'!$D$31+1),"X",""))</f>
        <v/>
      </c>
      <c r="J249" s="63" t="str">
        <f>IF(B249="","",IF(AND(A249&gt;'Maquette CGRP indicé'!$C$32-1,A249&lt;'Maquette CGRP indicé'!$D$32+1),"X",""))</f>
        <v/>
      </c>
      <c r="K249" s="63" t="str">
        <f>IF(B249="","",IF(AND(A249&gt;'Maquette CGRP indicé'!$C$33-1,A249&lt;'Maquette CGRP indicé'!$D$33+1),"X",""))</f>
        <v/>
      </c>
      <c r="L249" s="63" t="str">
        <f>IF(B249="","",IF(AND(A249&gt;'Maquette CGRP indicé'!$C$34-1,A249&lt;'Maquette CGRP indicé'!$D$34+1),"X",""))</f>
        <v/>
      </c>
      <c r="M249" s="63" t="str">
        <f>IF(B249="","",IF(AND(A249&gt;'Maquette CGRP indicé'!$C$35-1,A249&lt;'Maquette CGRP indicé'!$D$35+1),"X",""))</f>
        <v/>
      </c>
      <c r="N249" s="63" t="str">
        <f>IF(B249="","",IF(AND(A249&gt;'Maquette CGRP indicé'!$C$36-1,A249&lt;'Maquette CGRP indicé'!$D$36+1),"X",""))</f>
        <v/>
      </c>
      <c r="O249" s="63" t="str">
        <f>IF(B249="","",IF(AND(A249&gt;'Maquette CGRP indicé'!$C$37-1,A249&lt;'Maquette CGRP indicé'!$D$37+1),"X",""))</f>
        <v/>
      </c>
      <c r="P249" s="63" t="str">
        <f>IF(B249="","",IF(AND(A249&gt;'Maquette CGRP indicé'!$C$38-1,A249&lt;'Maquette CGRP indicé'!$D$38+1),"X",""))</f>
        <v/>
      </c>
      <c r="Q249" s="63" t="str">
        <f>IF(B249="","",IF(AND(A249&gt;'Maquette CGRP indicé'!$C$39-1,A249&lt;'Maquette CGRP indicé'!$D$39+1),"X",""))</f>
        <v/>
      </c>
      <c r="W249" s="41" t="str">
        <f>IF(C249="","",'Maquette CGRP indicé'!$R$25)</f>
        <v/>
      </c>
      <c r="X249" s="42" t="str">
        <f>IF(D249="","",'Maquette CGRP indicé'!$R$26)</f>
        <v/>
      </c>
      <c r="Y249" s="42" t="str">
        <f>IF(E249="","",'Maquette CGRP indicé'!$R$27)</f>
        <v/>
      </c>
      <c r="Z249" s="42" t="str">
        <f>IF(F249="","",'Maquette CGRP indicé'!$R$28)</f>
        <v/>
      </c>
      <c r="AA249" s="42" t="str">
        <f>IF(G249="","",'Maquette CGRP indicé'!$R$29)</f>
        <v/>
      </c>
      <c r="AB249" s="42" t="str">
        <f>IF(H249="","",'Maquette CGRP indicé'!$R$30)</f>
        <v/>
      </c>
      <c r="AC249" s="42" t="str">
        <f>IF(I249="","",'Maquette CGRP indicé'!$R$31)</f>
        <v/>
      </c>
      <c r="AD249" s="42" t="str">
        <f>IF(J249="","",'Maquette CGRP indicé'!$R$32)</f>
        <v/>
      </c>
      <c r="AE249" s="42" t="str">
        <f>IF(K249="","",'Maquette CGRP indicé'!$R$33)</f>
        <v/>
      </c>
      <c r="AF249" s="42" t="str">
        <f>IF(L249="","",'Maquette CGRP indicé'!$R$34)</f>
        <v/>
      </c>
      <c r="AG249" s="42" t="str">
        <f>IF(M249="","",'Maquette CGRP indicé'!$R$35)</f>
        <v/>
      </c>
      <c r="AH249" s="42" t="str">
        <f>IF(N249="","",'Maquette CGRP indicé'!$R$36)</f>
        <v/>
      </c>
      <c r="AI249" s="42" t="str">
        <f>IF(O249="","",'Maquette CGRP indicé'!$R$37)</f>
        <v/>
      </c>
      <c r="AJ249" s="42" t="str">
        <f>IF(P249="","",'Maquette CGRP indicé'!$R$38)</f>
        <v/>
      </c>
      <c r="AK249" s="42" t="str">
        <f>IF(Q249="","",'Maquette CGRP indicé'!$R$39)</f>
        <v/>
      </c>
      <c r="AL249" s="64"/>
      <c r="AM249" s="64"/>
      <c r="AN249" s="64"/>
      <c r="AO249" s="64"/>
      <c r="AP249" s="65"/>
      <c r="AQ249" s="45" t="str">
        <f>IF(C249="","",'Maquette CGRP indicé'!$G$25)</f>
        <v/>
      </c>
      <c r="AR249" s="46" t="str">
        <f>IF(D249="","",'Maquette CGRP indicé'!$G$26)</f>
        <v/>
      </c>
      <c r="AS249" s="46" t="str">
        <f>IF(E249="","",'Maquette CGRP indicé'!$G$27)</f>
        <v/>
      </c>
      <c r="AT249" s="46" t="str">
        <f>IF(F249="","",'Maquette CGRP indicé'!$G$28)</f>
        <v/>
      </c>
      <c r="AU249" s="46" t="str">
        <f>IF(G249="","",'Maquette CGRP indicé'!$G$29)</f>
        <v/>
      </c>
      <c r="AV249" s="46" t="str">
        <f>IF(H249="","",'Maquette CGRP indicé'!$G$30)</f>
        <v/>
      </c>
      <c r="AW249" s="46" t="str">
        <f>IF(I249="","",'Maquette CGRP indicé'!$G$31)</f>
        <v/>
      </c>
      <c r="AX249" s="46" t="str">
        <f>IF(J249="","",'Maquette CGRP indicé'!$G$32)</f>
        <v/>
      </c>
      <c r="AY249" s="46" t="str">
        <f>IF(K249="","",'Maquette CGRP indicé'!$G$33)</f>
        <v/>
      </c>
      <c r="AZ249" s="46" t="str">
        <f>IF(L249="","",'Maquette CGRP indicé'!$G$34)</f>
        <v/>
      </c>
      <c r="BA249" s="46" t="str">
        <f>IF(M249="","",'Maquette CGRP indicé'!$G$35)</f>
        <v/>
      </c>
      <c r="BB249" s="46" t="str">
        <f>IF(N249="","",'Maquette CGRP indicé'!$G$36)</f>
        <v/>
      </c>
      <c r="BC249" s="46" t="str">
        <f>IF(O249="","",'Maquette CGRP indicé'!$G$37)</f>
        <v/>
      </c>
      <c r="BD249" s="46" t="str">
        <f>IF(P249="","",'Maquette CGRP indicé'!$G$38)</f>
        <v/>
      </c>
      <c r="BE249" s="46" t="str">
        <f>IF(Q249="","",'Maquette CGRP indicé'!$G$39)</f>
        <v/>
      </c>
      <c r="BF249" s="68"/>
      <c r="BG249" s="68"/>
      <c r="BH249" s="68"/>
      <c r="BI249" s="68"/>
      <c r="BJ249" s="69"/>
      <c r="BK249" s="48" t="str">
        <f>IF(C249="","",'Maquette CGRP indicé'!$H$25)</f>
        <v/>
      </c>
      <c r="BL249" s="49" t="str">
        <f>IF(D249="","",'Maquette CGRP indicé'!$H$26)</f>
        <v/>
      </c>
      <c r="BM249" s="49" t="str">
        <f>IF(E249="","",'Maquette CGRP indicé'!$H$27)</f>
        <v/>
      </c>
      <c r="BN249" s="49" t="str">
        <f>IF(F249="","",'Maquette CGRP indicé'!$H$28)</f>
        <v/>
      </c>
      <c r="BO249" s="49" t="str">
        <f>IF(G249="","",'Maquette CGRP indicé'!$H$29)</f>
        <v/>
      </c>
      <c r="BP249" s="49" t="str">
        <f>IF(H249="","",'Maquette CGRP indicé'!$H$30)</f>
        <v/>
      </c>
      <c r="BQ249" s="49" t="str">
        <f>IF(I249="","",'Maquette CGRP indicé'!$H$31)</f>
        <v/>
      </c>
      <c r="BR249" s="49" t="str">
        <f>IF(J249="","",'Maquette CGRP indicé'!$H$32)</f>
        <v/>
      </c>
      <c r="BS249" s="49" t="str">
        <f>IF(K249="","",'Maquette CGRP indicé'!$H$33)</f>
        <v/>
      </c>
      <c r="BT249" s="49" t="str">
        <f>IF(L249="","",'Maquette CGRP indicé'!$H$34)</f>
        <v/>
      </c>
      <c r="BU249" s="49" t="str">
        <f>IF(M249="","",'Maquette CGRP indicé'!$H$35)</f>
        <v/>
      </c>
      <c r="BV249" s="49" t="str">
        <f>IF(N249="","",'Maquette CGRP indicé'!$H$36)</f>
        <v/>
      </c>
      <c r="BW249" s="49" t="str">
        <f>IF(O249="","",'Maquette CGRP indicé'!$H$37)</f>
        <v/>
      </c>
      <c r="BX249" s="49" t="str">
        <f>IF(P249="","",'Maquette CGRP indicé'!$H$38)</f>
        <v/>
      </c>
      <c r="BY249" s="49" t="str">
        <f>IF(Q249="","",'Maquette CGRP indicé'!$H$39)</f>
        <v/>
      </c>
      <c r="BZ249" s="72"/>
      <c r="CA249" s="72"/>
      <c r="CB249" s="72"/>
      <c r="CC249" s="72"/>
      <c r="CD249" s="73"/>
      <c r="CE249" s="38" t="str">
        <f>IF(C249="","",'Maquette CGRP indicé'!$I$25)</f>
        <v/>
      </c>
      <c r="CF249" s="39" t="str">
        <f>IF(D249="","",'Maquette CGRP indicé'!$I$26)</f>
        <v/>
      </c>
      <c r="CG249" s="39" t="str">
        <f>IF(E249="","",'Maquette CGRP indicé'!$I$27)</f>
        <v/>
      </c>
      <c r="CH249" s="39" t="str">
        <f>IF(F249="","",'Maquette CGRP indicé'!$I$28)</f>
        <v/>
      </c>
      <c r="CI249" s="39" t="str">
        <f>IF(G249="","",'Maquette CGRP indicé'!$I$29)</f>
        <v/>
      </c>
      <c r="CJ249" s="39" t="str">
        <f>IF(H249="","",'Maquette CGRP indicé'!$I$30)</f>
        <v/>
      </c>
      <c r="CK249" s="39" t="str">
        <f>IF(I249="","",'Maquette CGRP indicé'!$I$31)</f>
        <v/>
      </c>
      <c r="CL249" s="39" t="str">
        <f>IF(J249="","",'Maquette CGRP indicé'!$I$32)</f>
        <v/>
      </c>
      <c r="CM249" s="39" t="str">
        <f>IF(K249="","",'Maquette CGRP indicé'!$I$33)</f>
        <v/>
      </c>
      <c r="CN249" s="39" t="str">
        <f>IF(L249="","",'Maquette CGRP indicé'!$I$34)</f>
        <v/>
      </c>
      <c r="CO249" s="39" t="str">
        <f>IF(M249="","",'Maquette CGRP indicé'!$I$35)</f>
        <v/>
      </c>
      <c r="CP249" s="39" t="str">
        <f>IF(N249="","",'Maquette CGRP indicé'!$I$36)</f>
        <v/>
      </c>
      <c r="CQ249" s="39" t="str">
        <f>IF(O249="","",'Maquette CGRP indicé'!$I$37)</f>
        <v/>
      </c>
      <c r="CR249" s="39" t="str">
        <f>IF(P249="","",'Maquette CGRP indicé'!$I$38)</f>
        <v/>
      </c>
      <c r="CS249" s="39" t="str">
        <f>IF(Q249="","",'Maquette CGRP indicé'!$I$39)</f>
        <v/>
      </c>
      <c r="CT249" s="68"/>
      <c r="CU249" s="68"/>
      <c r="CV249" s="68"/>
      <c r="CW249" s="68"/>
      <c r="CX249" s="69"/>
      <c r="CY249" s="1">
        <f t="shared" si="32"/>
        <v>45538</v>
      </c>
      <c r="CZ249" s="1" t="str">
        <f t="shared" si="33"/>
        <v>26/08-20/10</v>
      </c>
      <c r="DA249" s="22" t="str">
        <f t="shared" si="34"/>
        <v/>
      </c>
      <c r="DB249" s="22" t="str">
        <f t="shared" si="35"/>
        <v/>
      </c>
      <c r="DC249" s="29" t="str">
        <f t="shared" si="36"/>
        <v/>
      </c>
      <c r="DD249" s="29" t="str">
        <f t="shared" si="37"/>
        <v/>
      </c>
      <c r="DE249" s="29" t="str">
        <f t="shared" si="38"/>
        <v/>
      </c>
    </row>
    <row r="250" spans="1:109">
      <c r="A250" s="9">
        <f t="shared" si="39"/>
        <v>45539</v>
      </c>
      <c r="B250" s="9" t="str">
        <f>IF(AND(formules!$K$29="sogarantykids",A250&gt;formules!$F$30),"",VLOOKUP(TEXT(A250,"jj/mm"),formules!B:C,2,FALSE))</f>
        <v>26/08-20/10</v>
      </c>
      <c r="C250" s="63" t="str">
        <f>IF(B250="","",IF(AND(A250&gt;'Maquette CGRP indicé'!$C$25-1,A250&lt;'Maquette CGRP indicé'!$D$25+1),"X",""))</f>
        <v/>
      </c>
      <c r="D250" s="63" t="str">
        <f>IF(B250="","",IF(AND(A250&gt;'Maquette CGRP indicé'!$C$26-1,A250&lt;'Maquette CGRP indicé'!$D$26+1),"X",""))</f>
        <v/>
      </c>
      <c r="E250" s="63" t="str">
        <f>IF(B250="","",IF(AND(A250&gt;'Maquette CGRP indicé'!$C$27-1,A250&lt;'Maquette CGRP indicé'!$D$27+1),"X",""))</f>
        <v/>
      </c>
      <c r="F250" s="63" t="str">
        <f>IF(B250="","",IF(AND(A250&gt;'Maquette CGRP indicé'!$C$28-1,A250&lt;'Maquette CGRP indicé'!$D$28+1),"X",""))</f>
        <v/>
      </c>
      <c r="G250" s="63" t="str">
        <f>IF(B250="","",IF(AND(A250&gt;'Maquette CGRP indicé'!$C$29-1,A250&lt;'Maquette CGRP indicé'!$D$29+1),"X",""))</f>
        <v/>
      </c>
      <c r="H250" s="63" t="str">
        <f>IF(B250="","",IF(AND(A250&gt;'Maquette CGRP indicé'!$C$30-1,A250&lt;'Maquette CGRP indicé'!$D$30+1),"X",""))</f>
        <v/>
      </c>
      <c r="I250" s="63" t="str">
        <f>IF(B250="","",IF(AND(A250&gt;'Maquette CGRP indicé'!$C$31-1,A250&lt;'Maquette CGRP indicé'!$D$31+1),"X",""))</f>
        <v/>
      </c>
      <c r="J250" s="63" t="str">
        <f>IF(B250="","",IF(AND(A250&gt;'Maquette CGRP indicé'!$C$32-1,A250&lt;'Maquette CGRP indicé'!$D$32+1),"X",""))</f>
        <v/>
      </c>
      <c r="K250" s="63" t="str">
        <f>IF(B250="","",IF(AND(A250&gt;'Maquette CGRP indicé'!$C$33-1,A250&lt;'Maquette CGRP indicé'!$D$33+1),"X",""))</f>
        <v/>
      </c>
      <c r="L250" s="63" t="str">
        <f>IF(B250="","",IF(AND(A250&gt;'Maquette CGRP indicé'!$C$34-1,A250&lt;'Maquette CGRP indicé'!$D$34+1),"X",""))</f>
        <v/>
      </c>
      <c r="M250" s="63" t="str">
        <f>IF(B250="","",IF(AND(A250&gt;'Maquette CGRP indicé'!$C$35-1,A250&lt;'Maquette CGRP indicé'!$D$35+1),"X",""))</f>
        <v/>
      </c>
      <c r="N250" s="63" t="str">
        <f>IF(B250="","",IF(AND(A250&gt;'Maquette CGRP indicé'!$C$36-1,A250&lt;'Maquette CGRP indicé'!$D$36+1),"X",""))</f>
        <v/>
      </c>
      <c r="O250" s="63" t="str">
        <f>IF(B250="","",IF(AND(A250&gt;'Maquette CGRP indicé'!$C$37-1,A250&lt;'Maquette CGRP indicé'!$D$37+1),"X",""))</f>
        <v/>
      </c>
      <c r="P250" s="63" t="str">
        <f>IF(B250="","",IF(AND(A250&gt;'Maquette CGRP indicé'!$C$38-1,A250&lt;'Maquette CGRP indicé'!$D$38+1),"X",""))</f>
        <v/>
      </c>
      <c r="Q250" s="63" t="str">
        <f>IF(B250="","",IF(AND(A250&gt;'Maquette CGRP indicé'!$C$39-1,A250&lt;'Maquette CGRP indicé'!$D$39+1),"X",""))</f>
        <v/>
      </c>
      <c r="W250" s="41" t="str">
        <f>IF(C250="","",'Maquette CGRP indicé'!$R$25)</f>
        <v/>
      </c>
      <c r="X250" s="42" t="str">
        <f>IF(D250="","",'Maquette CGRP indicé'!$R$26)</f>
        <v/>
      </c>
      <c r="Y250" s="42" t="str">
        <f>IF(E250="","",'Maquette CGRP indicé'!$R$27)</f>
        <v/>
      </c>
      <c r="Z250" s="42" t="str">
        <f>IF(F250="","",'Maquette CGRP indicé'!$R$28)</f>
        <v/>
      </c>
      <c r="AA250" s="42" t="str">
        <f>IF(G250="","",'Maquette CGRP indicé'!$R$29)</f>
        <v/>
      </c>
      <c r="AB250" s="42" t="str">
        <f>IF(H250="","",'Maquette CGRP indicé'!$R$30)</f>
        <v/>
      </c>
      <c r="AC250" s="42" t="str">
        <f>IF(I250="","",'Maquette CGRP indicé'!$R$31)</f>
        <v/>
      </c>
      <c r="AD250" s="42" t="str">
        <f>IF(J250="","",'Maquette CGRP indicé'!$R$32)</f>
        <v/>
      </c>
      <c r="AE250" s="42" t="str">
        <f>IF(K250="","",'Maquette CGRP indicé'!$R$33)</f>
        <v/>
      </c>
      <c r="AF250" s="42" t="str">
        <f>IF(L250="","",'Maquette CGRP indicé'!$R$34)</f>
        <v/>
      </c>
      <c r="AG250" s="42" t="str">
        <f>IF(M250="","",'Maquette CGRP indicé'!$R$35)</f>
        <v/>
      </c>
      <c r="AH250" s="42" t="str">
        <f>IF(N250="","",'Maquette CGRP indicé'!$R$36)</f>
        <v/>
      </c>
      <c r="AI250" s="42" t="str">
        <f>IF(O250="","",'Maquette CGRP indicé'!$R$37)</f>
        <v/>
      </c>
      <c r="AJ250" s="42" t="str">
        <f>IF(P250="","",'Maquette CGRP indicé'!$R$38)</f>
        <v/>
      </c>
      <c r="AK250" s="42" t="str">
        <f>IF(Q250="","",'Maquette CGRP indicé'!$R$39)</f>
        <v/>
      </c>
      <c r="AL250" s="64"/>
      <c r="AM250" s="64"/>
      <c r="AN250" s="64"/>
      <c r="AO250" s="64"/>
      <c r="AP250" s="65"/>
      <c r="AQ250" s="45" t="str">
        <f>IF(C250="","",'Maquette CGRP indicé'!$G$25)</f>
        <v/>
      </c>
      <c r="AR250" s="46" t="str">
        <f>IF(D250="","",'Maquette CGRP indicé'!$G$26)</f>
        <v/>
      </c>
      <c r="AS250" s="46" t="str">
        <f>IF(E250="","",'Maquette CGRP indicé'!$G$27)</f>
        <v/>
      </c>
      <c r="AT250" s="46" t="str">
        <f>IF(F250="","",'Maquette CGRP indicé'!$G$28)</f>
        <v/>
      </c>
      <c r="AU250" s="46" t="str">
        <f>IF(G250="","",'Maquette CGRP indicé'!$G$29)</f>
        <v/>
      </c>
      <c r="AV250" s="46" t="str">
        <f>IF(H250="","",'Maquette CGRP indicé'!$G$30)</f>
        <v/>
      </c>
      <c r="AW250" s="46" t="str">
        <f>IF(I250="","",'Maquette CGRP indicé'!$G$31)</f>
        <v/>
      </c>
      <c r="AX250" s="46" t="str">
        <f>IF(J250="","",'Maquette CGRP indicé'!$G$32)</f>
        <v/>
      </c>
      <c r="AY250" s="46" t="str">
        <f>IF(K250="","",'Maquette CGRP indicé'!$G$33)</f>
        <v/>
      </c>
      <c r="AZ250" s="46" t="str">
        <f>IF(L250="","",'Maquette CGRP indicé'!$G$34)</f>
        <v/>
      </c>
      <c r="BA250" s="46" t="str">
        <f>IF(M250="","",'Maquette CGRP indicé'!$G$35)</f>
        <v/>
      </c>
      <c r="BB250" s="46" t="str">
        <f>IF(N250="","",'Maquette CGRP indicé'!$G$36)</f>
        <v/>
      </c>
      <c r="BC250" s="46" t="str">
        <f>IF(O250="","",'Maquette CGRP indicé'!$G$37)</f>
        <v/>
      </c>
      <c r="BD250" s="46" t="str">
        <f>IF(P250="","",'Maquette CGRP indicé'!$G$38)</f>
        <v/>
      </c>
      <c r="BE250" s="46" t="str">
        <f>IF(Q250="","",'Maquette CGRP indicé'!$G$39)</f>
        <v/>
      </c>
      <c r="BF250" s="68"/>
      <c r="BG250" s="68"/>
      <c r="BH250" s="68"/>
      <c r="BI250" s="68"/>
      <c r="BJ250" s="69"/>
      <c r="BK250" s="48" t="str">
        <f>IF(C250="","",'Maquette CGRP indicé'!$H$25)</f>
        <v/>
      </c>
      <c r="BL250" s="49" t="str">
        <f>IF(D250="","",'Maquette CGRP indicé'!$H$26)</f>
        <v/>
      </c>
      <c r="BM250" s="49" t="str">
        <f>IF(E250="","",'Maquette CGRP indicé'!$H$27)</f>
        <v/>
      </c>
      <c r="BN250" s="49" t="str">
        <f>IF(F250="","",'Maquette CGRP indicé'!$H$28)</f>
        <v/>
      </c>
      <c r="BO250" s="49" t="str">
        <f>IF(G250="","",'Maquette CGRP indicé'!$H$29)</f>
        <v/>
      </c>
      <c r="BP250" s="49" t="str">
        <f>IF(H250="","",'Maquette CGRP indicé'!$H$30)</f>
        <v/>
      </c>
      <c r="BQ250" s="49" t="str">
        <f>IF(I250="","",'Maquette CGRP indicé'!$H$31)</f>
        <v/>
      </c>
      <c r="BR250" s="49" t="str">
        <f>IF(J250="","",'Maquette CGRP indicé'!$H$32)</f>
        <v/>
      </c>
      <c r="BS250" s="49" t="str">
        <f>IF(K250="","",'Maquette CGRP indicé'!$H$33)</f>
        <v/>
      </c>
      <c r="BT250" s="49" t="str">
        <f>IF(L250="","",'Maquette CGRP indicé'!$H$34)</f>
        <v/>
      </c>
      <c r="BU250" s="49" t="str">
        <f>IF(M250="","",'Maquette CGRP indicé'!$H$35)</f>
        <v/>
      </c>
      <c r="BV250" s="49" t="str">
        <f>IF(N250="","",'Maquette CGRP indicé'!$H$36)</f>
        <v/>
      </c>
      <c r="BW250" s="49" t="str">
        <f>IF(O250="","",'Maquette CGRP indicé'!$H$37)</f>
        <v/>
      </c>
      <c r="BX250" s="49" t="str">
        <f>IF(P250="","",'Maquette CGRP indicé'!$H$38)</f>
        <v/>
      </c>
      <c r="BY250" s="49" t="str">
        <f>IF(Q250="","",'Maquette CGRP indicé'!$H$39)</f>
        <v/>
      </c>
      <c r="BZ250" s="72"/>
      <c r="CA250" s="72"/>
      <c r="CB250" s="72"/>
      <c r="CC250" s="72"/>
      <c r="CD250" s="73"/>
      <c r="CE250" s="38" t="str">
        <f>IF(C250="","",'Maquette CGRP indicé'!$I$25)</f>
        <v/>
      </c>
      <c r="CF250" s="39" t="str">
        <f>IF(D250="","",'Maquette CGRP indicé'!$I$26)</f>
        <v/>
      </c>
      <c r="CG250" s="39" t="str">
        <f>IF(E250="","",'Maquette CGRP indicé'!$I$27)</f>
        <v/>
      </c>
      <c r="CH250" s="39" t="str">
        <f>IF(F250="","",'Maquette CGRP indicé'!$I$28)</f>
        <v/>
      </c>
      <c r="CI250" s="39" t="str">
        <f>IF(G250="","",'Maquette CGRP indicé'!$I$29)</f>
        <v/>
      </c>
      <c r="CJ250" s="39" t="str">
        <f>IF(H250="","",'Maquette CGRP indicé'!$I$30)</f>
        <v/>
      </c>
      <c r="CK250" s="39" t="str">
        <f>IF(I250="","",'Maquette CGRP indicé'!$I$31)</f>
        <v/>
      </c>
      <c r="CL250" s="39" t="str">
        <f>IF(J250="","",'Maquette CGRP indicé'!$I$32)</f>
        <v/>
      </c>
      <c r="CM250" s="39" t="str">
        <f>IF(K250="","",'Maquette CGRP indicé'!$I$33)</f>
        <v/>
      </c>
      <c r="CN250" s="39" t="str">
        <f>IF(L250="","",'Maquette CGRP indicé'!$I$34)</f>
        <v/>
      </c>
      <c r="CO250" s="39" t="str">
        <f>IF(M250="","",'Maquette CGRP indicé'!$I$35)</f>
        <v/>
      </c>
      <c r="CP250" s="39" t="str">
        <f>IF(N250="","",'Maquette CGRP indicé'!$I$36)</f>
        <v/>
      </c>
      <c r="CQ250" s="39" t="str">
        <f>IF(O250="","",'Maquette CGRP indicé'!$I$37)</f>
        <v/>
      </c>
      <c r="CR250" s="39" t="str">
        <f>IF(P250="","",'Maquette CGRP indicé'!$I$38)</f>
        <v/>
      </c>
      <c r="CS250" s="39" t="str">
        <f>IF(Q250="","",'Maquette CGRP indicé'!$I$39)</f>
        <v/>
      </c>
      <c r="CT250" s="68"/>
      <c r="CU250" s="68"/>
      <c r="CV250" s="68"/>
      <c r="CW250" s="68"/>
      <c r="CX250" s="69"/>
      <c r="CY250" s="1">
        <f t="shared" si="32"/>
        <v>45539</v>
      </c>
      <c r="CZ250" s="1" t="str">
        <f t="shared" si="33"/>
        <v>26/08-20/10</v>
      </c>
      <c r="DA250" s="22" t="str">
        <f t="shared" si="34"/>
        <v/>
      </c>
      <c r="DB250" s="22" t="str">
        <f t="shared" si="35"/>
        <v/>
      </c>
      <c r="DC250" s="29" t="str">
        <f t="shared" si="36"/>
        <v/>
      </c>
      <c r="DD250" s="29" t="str">
        <f t="shared" si="37"/>
        <v/>
      </c>
      <c r="DE250" s="29" t="str">
        <f t="shared" si="38"/>
        <v/>
      </c>
    </row>
    <row r="251" spans="1:109">
      <c r="A251" s="9">
        <f t="shared" si="39"/>
        <v>45540</v>
      </c>
      <c r="B251" s="9" t="str">
        <f>IF(AND(formules!$K$29="sogarantykids",A251&gt;formules!$F$30),"",VLOOKUP(TEXT(A251,"jj/mm"),formules!B:C,2,FALSE))</f>
        <v>26/08-20/10</v>
      </c>
      <c r="C251" s="63" t="str">
        <f>IF(B251="","",IF(AND(A251&gt;'Maquette CGRP indicé'!$C$25-1,A251&lt;'Maquette CGRP indicé'!$D$25+1),"X",""))</f>
        <v/>
      </c>
      <c r="D251" s="63" t="str">
        <f>IF(B251="","",IF(AND(A251&gt;'Maquette CGRP indicé'!$C$26-1,A251&lt;'Maquette CGRP indicé'!$D$26+1),"X",""))</f>
        <v/>
      </c>
      <c r="E251" s="63" t="str">
        <f>IF(B251="","",IF(AND(A251&gt;'Maquette CGRP indicé'!$C$27-1,A251&lt;'Maquette CGRP indicé'!$D$27+1),"X",""))</f>
        <v/>
      </c>
      <c r="F251" s="63" t="str">
        <f>IF(B251="","",IF(AND(A251&gt;'Maquette CGRP indicé'!$C$28-1,A251&lt;'Maquette CGRP indicé'!$D$28+1),"X",""))</f>
        <v/>
      </c>
      <c r="G251" s="63" t="str">
        <f>IF(B251="","",IF(AND(A251&gt;'Maquette CGRP indicé'!$C$29-1,A251&lt;'Maquette CGRP indicé'!$D$29+1),"X",""))</f>
        <v/>
      </c>
      <c r="H251" s="63" t="str">
        <f>IF(B251="","",IF(AND(A251&gt;'Maquette CGRP indicé'!$C$30-1,A251&lt;'Maquette CGRP indicé'!$D$30+1),"X",""))</f>
        <v/>
      </c>
      <c r="I251" s="63" t="str">
        <f>IF(B251="","",IF(AND(A251&gt;'Maquette CGRP indicé'!$C$31-1,A251&lt;'Maquette CGRP indicé'!$D$31+1),"X",""))</f>
        <v/>
      </c>
      <c r="J251" s="63" t="str">
        <f>IF(B251="","",IF(AND(A251&gt;'Maquette CGRP indicé'!$C$32-1,A251&lt;'Maquette CGRP indicé'!$D$32+1),"X",""))</f>
        <v/>
      </c>
      <c r="K251" s="63" t="str">
        <f>IF(B251="","",IF(AND(A251&gt;'Maquette CGRP indicé'!$C$33-1,A251&lt;'Maquette CGRP indicé'!$D$33+1),"X",""))</f>
        <v/>
      </c>
      <c r="L251" s="63" t="str">
        <f>IF(B251="","",IF(AND(A251&gt;'Maquette CGRP indicé'!$C$34-1,A251&lt;'Maquette CGRP indicé'!$D$34+1),"X",""))</f>
        <v/>
      </c>
      <c r="M251" s="63" t="str">
        <f>IF(B251="","",IF(AND(A251&gt;'Maquette CGRP indicé'!$C$35-1,A251&lt;'Maquette CGRP indicé'!$D$35+1),"X",""))</f>
        <v/>
      </c>
      <c r="N251" s="63" t="str">
        <f>IF(B251="","",IF(AND(A251&gt;'Maquette CGRP indicé'!$C$36-1,A251&lt;'Maquette CGRP indicé'!$D$36+1),"X",""))</f>
        <v/>
      </c>
      <c r="O251" s="63" t="str">
        <f>IF(B251="","",IF(AND(A251&gt;'Maquette CGRP indicé'!$C$37-1,A251&lt;'Maquette CGRP indicé'!$D$37+1),"X",""))</f>
        <v/>
      </c>
      <c r="P251" s="63" t="str">
        <f>IF(B251="","",IF(AND(A251&gt;'Maquette CGRP indicé'!$C$38-1,A251&lt;'Maquette CGRP indicé'!$D$38+1),"X",""))</f>
        <v/>
      </c>
      <c r="Q251" s="63" t="str">
        <f>IF(B251="","",IF(AND(A251&gt;'Maquette CGRP indicé'!$C$39-1,A251&lt;'Maquette CGRP indicé'!$D$39+1),"X",""))</f>
        <v/>
      </c>
      <c r="W251" s="41" t="str">
        <f>IF(C251="","",'Maquette CGRP indicé'!$R$25)</f>
        <v/>
      </c>
      <c r="X251" s="42" t="str">
        <f>IF(D251="","",'Maquette CGRP indicé'!$R$26)</f>
        <v/>
      </c>
      <c r="Y251" s="42" t="str">
        <f>IF(E251="","",'Maquette CGRP indicé'!$R$27)</f>
        <v/>
      </c>
      <c r="Z251" s="42" t="str">
        <f>IF(F251="","",'Maquette CGRP indicé'!$R$28)</f>
        <v/>
      </c>
      <c r="AA251" s="42" t="str">
        <f>IF(G251="","",'Maquette CGRP indicé'!$R$29)</f>
        <v/>
      </c>
      <c r="AB251" s="42" t="str">
        <f>IF(H251="","",'Maquette CGRP indicé'!$R$30)</f>
        <v/>
      </c>
      <c r="AC251" s="42" t="str">
        <f>IF(I251="","",'Maquette CGRP indicé'!$R$31)</f>
        <v/>
      </c>
      <c r="AD251" s="42" t="str">
        <f>IF(J251="","",'Maquette CGRP indicé'!$R$32)</f>
        <v/>
      </c>
      <c r="AE251" s="42" t="str">
        <f>IF(K251="","",'Maquette CGRP indicé'!$R$33)</f>
        <v/>
      </c>
      <c r="AF251" s="42" t="str">
        <f>IF(L251="","",'Maquette CGRP indicé'!$R$34)</f>
        <v/>
      </c>
      <c r="AG251" s="42" t="str">
        <f>IF(M251="","",'Maquette CGRP indicé'!$R$35)</f>
        <v/>
      </c>
      <c r="AH251" s="42" t="str">
        <f>IF(N251="","",'Maquette CGRP indicé'!$R$36)</f>
        <v/>
      </c>
      <c r="AI251" s="42" t="str">
        <f>IF(O251="","",'Maquette CGRP indicé'!$R$37)</f>
        <v/>
      </c>
      <c r="AJ251" s="42" t="str">
        <f>IF(P251="","",'Maquette CGRP indicé'!$R$38)</f>
        <v/>
      </c>
      <c r="AK251" s="42" t="str">
        <f>IF(Q251="","",'Maquette CGRP indicé'!$R$39)</f>
        <v/>
      </c>
      <c r="AL251" s="64"/>
      <c r="AM251" s="64"/>
      <c r="AN251" s="64"/>
      <c r="AO251" s="64"/>
      <c r="AP251" s="65"/>
      <c r="AQ251" s="45" t="str">
        <f>IF(C251="","",'Maquette CGRP indicé'!$G$25)</f>
        <v/>
      </c>
      <c r="AR251" s="46" t="str">
        <f>IF(D251="","",'Maquette CGRP indicé'!$G$26)</f>
        <v/>
      </c>
      <c r="AS251" s="46" t="str">
        <f>IF(E251="","",'Maquette CGRP indicé'!$G$27)</f>
        <v/>
      </c>
      <c r="AT251" s="46" t="str">
        <f>IF(F251="","",'Maquette CGRP indicé'!$G$28)</f>
        <v/>
      </c>
      <c r="AU251" s="46" t="str">
        <f>IF(G251="","",'Maquette CGRP indicé'!$G$29)</f>
        <v/>
      </c>
      <c r="AV251" s="46" t="str">
        <f>IF(H251="","",'Maquette CGRP indicé'!$G$30)</f>
        <v/>
      </c>
      <c r="AW251" s="46" t="str">
        <f>IF(I251="","",'Maquette CGRP indicé'!$G$31)</f>
        <v/>
      </c>
      <c r="AX251" s="46" t="str">
        <f>IF(J251="","",'Maquette CGRP indicé'!$G$32)</f>
        <v/>
      </c>
      <c r="AY251" s="46" t="str">
        <f>IF(K251="","",'Maquette CGRP indicé'!$G$33)</f>
        <v/>
      </c>
      <c r="AZ251" s="46" t="str">
        <f>IF(L251="","",'Maquette CGRP indicé'!$G$34)</f>
        <v/>
      </c>
      <c r="BA251" s="46" t="str">
        <f>IF(M251="","",'Maquette CGRP indicé'!$G$35)</f>
        <v/>
      </c>
      <c r="BB251" s="46" t="str">
        <f>IF(N251="","",'Maquette CGRP indicé'!$G$36)</f>
        <v/>
      </c>
      <c r="BC251" s="46" t="str">
        <f>IF(O251="","",'Maquette CGRP indicé'!$G$37)</f>
        <v/>
      </c>
      <c r="BD251" s="46" t="str">
        <f>IF(P251="","",'Maquette CGRP indicé'!$G$38)</f>
        <v/>
      </c>
      <c r="BE251" s="46" t="str">
        <f>IF(Q251="","",'Maquette CGRP indicé'!$G$39)</f>
        <v/>
      </c>
      <c r="BF251" s="68"/>
      <c r="BG251" s="68"/>
      <c r="BH251" s="68"/>
      <c r="BI251" s="68"/>
      <c r="BJ251" s="69"/>
      <c r="BK251" s="48" t="str">
        <f>IF(C251="","",'Maquette CGRP indicé'!$H$25)</f>
        <v/>
      </c>
      <c r="BL251" s="49" t="str">
        <f>IF(D251="","",'Maquette CGRP indicé'!$H$26)</f>
        <v/>
      </c>
      <c r="BM251" s="49" t="str">
        <f>IF(E251="","",'Maquette CGRP indicé'!$H$27)</f>
        <v/>
      </c>
      <c r="BN251" s="49" t="str">
        <f>IF(F251="","",'Maquette CGRP indicé'!$H$28)</f>
        <v/>
      </c>
      <c r="BO251" s="49" t="str">
        <f>IF(G251="","",'Maquette CGRP indicé'!$H$29)</f>
        <v/>
      </c>
      <c r="BP251" s="49" t="str">
        <f>IF(H251="","",'Maquette CGRP indicé'!$H$30)</f>
        <v/>
      </c>
      <c r="BQ251" s="49" t="str">
        <f>IF(I251="","",'Maquette CGRP indicé'!$H$31)</f>
        <v/>
      </c>
      <c r="BR251" s="49" t="str">
        <f>IF(J251="","",'Maquette CGRP indicé'!$H$32)</f>
        <v/>
      </c>
      <c r="BS251" s="49" t="str">
        <f>IF(K251="","",'Maquette CGRP indicé'!$H$33)</f>
        <v/>
      </c>
      <c r="BT251" s="49" t="str">
        <f>IF(L251="","",'Maquette CGRP indicé'!$H$34)</f>
        <v/>
      </c>
      <c r="BU251" s="49" t="str">
        <f>IF(M251="","",'Maquette CGRP indicé'!$H$35)</f>
        <v/>
      </c>
      <c r="BV251" s="49" t="str">
        <f>IF(N251="","",'Maquette CGRP indicé'!$H$36)</f>
        <v/>
      </c>
      <c r="BW251" s="49" t="str">
        <f>IF(O251="","",'Maquette CGRP indicé'!$H$37)</f>
        <v/>
      </c>
      <c r="BX251" s="49" t="str">
        <f>IF(P251="","",'Maquette CGRP indicé'!$H$38)</f>
        <v/>
      </c>
      <c r="BY251" s="49" t="str">
        <f>IF(Q251="","",'Maquette CGRP indicé'!$H$39)</f>
        <v/>
      </c>
      <c r="BZ251" s="72"/>
      <c r="CA251" s="72"/>
      <c r="CB251" s="72"/>
      <c r="CC251" s="72"/>
      <c r="CD251" s="73"/>
      <c r="CE251" s="38" t="str">
        <f>IF(C251="","",'Maquette CGRP indicé'!$I$25)</f>
        <v/>
      </c>
      <c r="CF251" s="39" t="str">
        <f>IF(D251="","",'Maquette CGRP indicé'!$I$26)</f>
        <v/>
      </c>
      <c r="CG251" s="39" t="str">
        <f>IF(E251="","",'Maquette CGRP indicé'!$I$27)</f>
        <v/>
      </c>
      <c r="CH251" s="39" t="str">
        <f>IF(F251="","",'Maquette CGRP indicé'!$I$28)</f>
        <v/>
      </c>
      <c r="CI251" s="39" t="str">
        <f>IF(G251="","",'Maquette CGRP indicé'!$I$29)</f>
        <v/>
      </c>
      <c r="CJ251" s="39" t="str">
        <f>IF(H251="","",'Maquette CGRP indicé'!$I$30)</f>
        <v/>
      </c>
      <c r="CK251" s="39" t="str">
        <f>IF(I251="","",'Maquette CGRP indicé'!$I$31)</f>
        <v/>
      </c>
      <c r="CL251" s="39" t="str">
        <f>IF(J251="","",'Maquette CGRP indicé'!$I$32)</f>
        <v/>
      </c>
      <c r="CM251" s="39" t="str">
        <f>IF(K251="","",'Maquette CGRP indicé'!$I$33)</f>
        <v/>
      </c>
      <c r="CN251" s="39" t="str">
        <f>IF(L251="","",'Maquette CGRP indicé'!$I$34)</f>
        <v/>
      </c>
      <c r="CO251" s="39" t="str">
        <f>IF(M251="","",'Maquette CGRP indicé'!$I$35)</f>
        <v/>
      </c>
      <c r="CP251" s="39" t="str">
        <f>IF(N251="","",'Maquette CGRP indicé'!$I$36)</f>
        <v/>
      </c>
      <c r="CQ251" s="39" t="str">
        <f>IF(O251="","",'Maquette CGRP indicé'!$I$37)</f>
        <v/>
      </c>
      <c r="CR251" s="39" t="str">
        <f>IF(P251="","",'Maquette CGRP indicé'!$I$38)</f>
        <v/>
      </c>
      <c r="CS251" s="39" t="str">
        <f>IF(Q251="","",'Maquette CGRP indicé'!$I$39)</f>
        <v/>
      </c>
      <c r="CT251" s="68"/>
      <c r="CU251" s="68"/>
      <c r="CV251" s="68"/>
      <c r="CW251" s="68"/>
      <c r="CX251" s="69"/>
      <c r="CY251" s="1">
        <f t="shared" si="32"/>
        <v>45540</v>
      </c>
      <c r="CZ251" s="1" t="str">
        <f t="shared" si="33"/>
        <v>26/08-20/10</v>
      </c>
      <c r="DA251" s="22" t="str">
        <f t="shared" si="34"/>
        <v/>
      </c>
      <c r="DB251" s="22" t="str">
        <f t="shared" si="35"/>
        <v/>
      </c>
      <c r="DC251" s="29" t="str">
        <f t="shared" si="36"/>
        <v/>
      </c>
      <c r="DD251" s="29" t="str">
        <f t="shared" si="37"/>
        <v/>
      </c>
      <c r="DE251" s="29" t="str">
        <f t="shared" si="38"/>
        <v/>
      </c>
    </row>
    <row r="252" spans="1:109">
      <c r="A252" s="9">
        <f t="shared" si="39"/>
        <v>45541</v>
      </c>
      <c r="B252" s="9" t="str">
        <f>IF(AND(formules!$K$29="sogarantykids",A252&gt;formules!$F$30),"",VLOOKUP(TEXT(A252,"jj/mm"),formules!B:C,2,FALSE))</f>
        <v>26/08-20/10</v>
      </c>
      <c r="C252" s="63" t="str">
        <f>IF(B252="","",IF(AND(A252&gt;'Maquette CGRP indicé'!$C$25-1,A252&lt;'Maquette CGRP indicé'!$D$25+1),"X",""))</f>
        <v/>
      </c>
      <c r="D252" s="63" t="str">
        <f>IF(B252="","",IF(AND(A252&gt;'Maquette CGRP indicé'!$C$26-1,A252&lt;'Maquette CGRP indicé'!$D$26+1),"X",""))</f>
        <v/>
      </c>
      <c r="E252" s="63" t="str">
        <f>IF(B252="","",IF(AND(A252&gt;'Maquette CGRP indicé'!$C$27-1,A252&lt;'Maquette CGRP indicé'!$D$27+1),"X",""))</f>
        <v/>
      </c>
      <c r="F252" s="63" t="str">
        <f>IF(B252="","",IF(AND(A252&gt;'Maquette CGRP indicé'!$C$28-1,A252&lt;'Maquette CGRP indicé'!$D$28+1),"X",""))</f>
        <v/>
      </c>
      <c r="G252" s="63" t="str">
        <f>IF(B252="","",IF(AND(A252&gt;'Maquette CGRP indicé'!$C$29-1,A252&lt;'Maquette CGRP indicé'!$D$29+1),"X",""))</f>
        <v/>
      </c>
      <c r="H252" s="63" t="str">
        <f>IF(B252="","",IF(AND(A252&gt;'Maquette CGRP indicé'!$C$30-1,A252&lt;'Maquette CGRP indicé'!$D$30+1),"X",""))</f>
        <v/>
      </c>
      <c r="I252" s="63" t="str">
        <f>IF(B252="","",IF(AND(A252&gt;'Maquette CGRP indicé'!$C$31-1,A252&lt;'Maquette CGRP indicé'!$D$31+1),"X",""))</f>
        <v/>
      </c>
      <c r="J252" s="63" t="str">
        <f>IF(B252="","",IF(AND(A252&gt;'Maquette CGRP indicé'!$C$32-1,A252&lt;'Maquette CGRP indicé'!$D$32+1),"X",""))</f>
        <v/>
      </c>
      <c r="K252" s="63" t="str">
        <f>IF(B252="","",IF(AND(A252&gt;'Maquette CGRP indicé'!$C$33-1,A252&lt;'Maquette CGRP indicé'!$D$33+1),"X",""))</f>
        <v/>
      </c>
      <c r="L252" s="63" t="str">
        <f>IF(B252="","",IF(AND(A252&gt;'Maquette CGRP indicé'!$C$34-1,A252&lt;'Maquette CGRP indicé'!$D$34+1),"X",""))</f>
        <v/>
      </c>
      <c r="M252" s="63" t="str">
        <f>IF(B252="","",IF(AND(A252&gt;'Maquette CGRP indicé'!$C$35-1,A252&lt;'Maquette CGRP indicé'!$D$35+1),"X",""))</f>
        <v/>
      </c>
      <c r="N252" s="63" t="str">
        <f>IF(B252="","",IF(AND(A252&gt;'Maquette CGRP indicé'!$C$36-1,A252&lt;'Maquette CGRP indicé'!$D$36+1),"X",""))</f>
        <v/>
      </c>
      <c r="O252" s="63" t="str">
        <f>IF(B252="","",IF(AND(A252&gt;'Maquette CGRP indicé'!$C$37-1,A252&lt;'Maquette CGRP indicé'!$D$37+1),"X",""))</f>
        <v/>
      </c>
      <c r="P252" s="63" t="str">
        <f>IF(B252="","",IF(AND(A252&gt;'Maquette CGRP indicé'!$C$38-1,A252&lt;'Maquette CGRP indicé'!$D$38+1),"X",""))</f>
        <v/>
      </c>
      <c r="Q252" s="63" t="str">
        <f>IF(B252="","",IF(AND(A252&gt;'Maquette CGRP indicé'!$C$39-1,A252&lt;'Maquette CGRP indicé'!$D$39+1),"X",""))</f>
        <v/>
      </c>
      <c r="W252" s="41" t="str">
        <f>IF(C252="","",'Maquette CGRP indicé'!$R$25)</f>
        <v/>
      </c>
      <c r="X252" s="42" t="str">
        <f>IF(D252="","",'Maquette CGRP indicé'!$R$26)</f>
        <v/>
      </c>
      <c r="Y252" s="42" t="str">
        <f>IF(E252="","",'Maquette CGRP indicé'!$R$27)</f>
        <v/>
      </c>
      <c r="Z252" s="42" t="str">
        <f>IF(F252="","",'Maquette CGRP indicé'!$R$28)</f>
        <v/>
      </c>
      <c r="AA252" s="42" t="str">
        <f>IF(G252="","",'Maquette CGRP indicé'!$R$29)</f>
        <v/>
      </c>
      <c r="AB252" s="42" t="str">
        <f>IF(H252="","",'Maquette CGRP indicé'!$R$30)</f>
        <v/>
      </c>
      <c r="AC252" s="42" t="str">
        <f>IF(I252="","",'Maquette CGRP indicé'!$R$31)</f>
        <v/>
      </c>
      <c r="AD252" s="42" t="str">
        <f>IF(J252="","",'Maquette CGRP indicé'!$R$32)</f>
        <v/>
      </c>
      <c r="AE252" s="42" t="str">
        <f>IF(K252="","",'Maquette CGRP indicé'!$R$33)</f>
        <v/>
      </c>
      <c r="AF252" s="42" t="str">
        <f>IF(L252="","",'Maquette CGRP indicé'!$R$34)</f>
        <v/>
      </c>
      <c r="AG252" s="42" t="str">
        <f>IF(M252="","",'Maquette CGRP indicé'!$R$35)</f>
        <v/>
      </c>
      <c r="AH252" s="42" t="str">
        <f>IF(N252="","",'Maquette CGRP indicé'!$R$36)</f>
        <v/>
      </c>
      <c r="AI252" s="42" t="str">
        <f>IF(O252="","",'Maquette CGRP indicé'!$R$37)</f>
        <v/>
      </c>
      <c r="AJ252" s="42" t="str">
        <f>IF(P252="","",'Maquette CGRP indicé'!$R$38)</f>
        <v/>
      </c>
      <c r="AK252" s="42" t="str">
        <f>IF(Q252="","",'Maquette CGRP indicé'!$R$39)</f>
        <v/>
      </c>
      <c r="AL252" s="64"/>
      <c r="AM252" s="64"/>
      <c r="AN252" s="64"/>
      <c r="AO252" s="64"/>
      <c r="AP252" s="65"/>
      <c r="AQ252" s="45" t="str">
        <f>IF(C252="","",'Maquette CGRP indicé'!$G$25)</f>
        <v/>
      </c>
      <c r="AR252" s="46" t="str">
        <f>IF(D252="","",'Maquette CGRP indicé'!$G$26)</f>
        <v/>
      </c>
      <c r="AS252" s="46" t="str">
        <f>IF(E252="","",'Maquette CGRP indicé'!$G$27)</f>
        <v/>
      </c>
      <c r="AT252" s="46" t="str">
        <f>IF(F252="","",'Maquette CGRP indicé'!$G$28)</f>
        <v/>
      </c>
      <c r="AU252" s="46" t="str">
        <f>IF(G252="","",'Maquette CGRP indicé'!$G$29)</f>
        <v/>
      </c>
      <c r="AV252" s="46" t="str">
        <f>IF(H252="","",'Maquette CGRP indicé'!$G$30)</f>
        <v/>
      </c>
      <c r="AW252" s="46" t="str">
        <f>IF(I252="","",'Maquette CGRP indicé'!$G$31)</f>
        <v/>
      </c>
      <c r="AX252" s="46" t="str">
        <f>IF(J252="","",'Maquette CGRP indicé'!$G$32)</f>
        <v/>
      </c>
      <c r="AY252" s="46" t="str">
        <f>IF(K252="","",'Maquette CGRP indicé'!$G$33)</f>
        <v/>
      </c>
      <c r="AZ252" s="46" t="str">
        <f>IF(L252="","",'Maquette CGRP indicé'!$G$34)</f>
        <v/>
      </c>
      <c r="BA252" s="46" t="str">
        <f>IF(M252="","",'Maquette CGRP indicé'!$G$35)</f>
        <v/>
      </c>
      <c r="BB252" s="46" t="str">
        <f>IF(N252="","",'Maquette CGRP indicé'!$G$36)</f>
        <v/>
      </c>
      <c r="BC252" s="46" t="str">
        <f>IF(O252="","",'Maquette CGRP indicé'!$G$37)</f>
        <v/>
      </c>
      <c r="BD252" s="46" t="str">
        <f>IF(P252="","",'Maquette CGRP indicé'!$G$38)</f>
        <v/>
      </c>
      <c r="BE252" s="46" t="str">
        <f>IF(Q252="","",'Maquette CGRP indicé'!$G$39)</f>
        <v/>
      </c>
      <c r="BF252" s="68"/>
      <c r="BG252" s="68"/>
      <c r="BH252" s="68"/>
      <c r="BI252" s="68"/>
      <c r="BJ252" s="69"/>
      <c r="BK252" s="48" t="str">
        <f>IF(C252="","",'Maquette CGRP indicé'!$H$25)</f>
        <v/>
      </c>
      <c r="BL252" s="49" t="str">
        <f>IF(D252="","",'Maquette CGRP indicé'!$H$26)</f>
        <v/>
      </c>
      <c r="BM252" s="49" t="str">
        <f>IF(E252="","",'Maquette CGRP indicé'!$H$27)</f>
        <v/>
      </c>
      <c r="BN252" s="49" t="str">
        <f>IF(F252="","",'Maquette CGRP indicé'!$H$28)</f>
        <v/>
      </c>
      <c r="BO252" s="49" t="str">
        <f>IF(G252="","",'Maquette CGRP indicé'!$H$29)</f>
        <v/>
      </c>
      <c r="BP252" s="49" t="str">
        <f>IF(H252="","",'Maquette CGRP indicé'!$H$30)</f>
        <v/>
      </c>
      <c r="BQ252" s="49" t="str">
        <f>IF(I252="","",'Maquette CGRP indicé'!$H$31)</f>
        <v/>
      </c>
      <c r="BR252" s="49" t="str">
        <f>IF(J252="","",'Maquette CGRP indicé'!$H$32)</f>
        <v/>
      </c>
      <c r="BS252" s="49" t="str">
        <f>IF(K252="","",'Maquette CGRP indicé'!$H$33)</f>
        <v/>
      </c>
      <c r="BT252" s="49" t="str">
        <f>IF(L252="","",'Maquette CGRP indicé'!$H$34)</f>
        <v/>
      </c>
      <c r="BU252" s="49" t="str">
        <f>IF(M252="","",'Maquette CGRP indicé'!$H$35)</f>
        <v/>
      </c>
      <c r="BV252" s="49" t="str">
        <f>IF(N252="","",'Maquette CGRP indicé'!$H$36)</f>
        <v/>
      </c>
      <c r="BW252" s="49" t="str">
        <f>IF(O252="","",'Maquette CGRP indicé'!$H$37)</f>
        <v/>
      </c>
      <c r="BX252" s="49" t="str">
        <f>IF(P252="","",'Maquette CGRP indicé'!$H$38)</f>
        <v/>
      </c>
      <c r="BY252" s="49" t="str">
        <f>IF(Q252="","",'Maquette CGRP indicé'!$H$39)</f>
        <v/>
      </c>
      <c r="BZ252" s="72"/>
      <c r="CA252" s="72"/>
      <c r="CB252" s="72"/>
      <c r="CC252" s="72"/>
      <c r="CD252" s="73"/>
      <c r="CE252" s="38" t="str">
        <f>IF(C252="","",'Maquette CGRP indicé'!$I$25)</f>
        <v/>
      </c>
      <c r="CF252" s="39" t="str">
        <f>IF(D252="","",'Maquette CGRP indicé'!$I$26)</f>
        <v/>
      </c>
      <c r="CG252" s="39" t="str">
        <f>IF(E252="","",'Maquette CGRP indicé'!$I$27)</f>
        <v/>
      </c>
      <c r="CH252" s="39" t="str">
        <f>IF(F252="","",'Maquette CGRP indicé'!$I$28)</f>
        <v/>
      </c>
      <c r="CI252" s="39" t="str">
        <f>IF(G252="","",'Maquette CGRP indicé'!$I$29)</f>
        <v/>
      </c>
      <c r="CJ252" s="39" t="str">
        <f>IF(H252="","",'Maquette CGRP indicé'!$I$30)</f>
        <v/>
      </c>
      <c r="CK252" s="39" t="str">
        <f>IF(I252="","",'Maquette CGRP indicé'!$I$31)</f>
        <v/>
      </c>
      <c r="CL252" s="39" t="str">
        <f>IF(J252="","",'Maquette CGRP indicé'!$I$32)</f>
        <v/>
      </c>
      <c r="CM252" s="39" t="str">
        <f>IF(K252="","",'Maquette CGRP indicé'!$I$33)</f>
        <v/>
      </c>
      <c r="CN252" s="39" t="str">
        <f>IF(L252="","",'Maquette CGRP indicé'!$I$34)</f>
        <v/>
      </c>
      <c r="CO252" s="39" t="str">
        <f>IF(M252="","",'Maquette CGRP indicé'!$I$35)</f>
        <v/>
      </c>
      <c r="CP252" s="39" t="str">
        <f>IF(N252="","",'Maquette CGRP indicé'!$I$36)</f>
        <v/>
      </c>
      <c r="CQ252" s="39" t="str">
        <f>IF(O252="","",'Maquette CGRP indicé'!$I$37)</f>
        <v/>
      </c>
      <c r="CR252" s="39" t="str">
        <f>IF(P252="","",'Maquette CGRP indicé'!$I$38)</f>
        <v/>
      </c>
      <c r="CS252" s="39" t="str">
        <f>IF(Q252="","",'Maquette CGRP indicé'!$I$39)</f>
        <v/>
      </c>
      <c r="CT252" s="68"/>
      <c r="CU252" s="68"/>
      <c r="CV252" s="68"/>
      <c r="CW252" s="68"/>
      <c r="CX252" s="69"/>
      <c r="CY252" s="1">
        <f t="shared" si="32"/>
        <v>45541</v>
      </c>
      <c r="CZ252" s="1" t="str">
        <f t="shared" si="33"/>
        <v>26/08-20/10</v>
      </c>
      <c r="DA252" s="22" t="str">
        <f t="shared" si="34"/>
        <v/>
      </c>
      <c r="DB252" s="22" t="str">
        <f t="shared" si="35"/>
        <v/>
      </c>
      <c r="DC252" s="29" t="str">
        <f t="shared" si="36"/>
        <v/>
      </c>
      <c r="DD252" s="29" t="str">
        <f t="shared" si="37"/>
        <v/>
      </c>
      <c r="DE252" s="29" t="str">
        <f t="shared" si="38"/>
        <v/>
      </c>
    </row>
    <row r="253" spans="1:109">
      <c r="A253" s="9">
        <f t="shared" si="39"/>
        <v>45542</v>
      </c>
      <c r="B253" s="9" t="str">
        <f>IF(AND(formules!$K$29="sogarantykids",A253&gt;formules!$F$30),"",VLOOKUP(TEXT(A253,"jj/mm"),formules!B:C,2,FALSE))</f>
        <v>26/08-20/10</v>
      </c>
      <c r="C253" s="63" t="str">
        <f>IF(B253="","",IF(AND(A253&gt;'Maquette CGRP indicé'!$C$25-1,A253&lt;'Maquette CGRP indicé'!$D$25+1),"X",""))</f>
        <v/>
      </c>
      <c r="D253" s="63" t="str">
        <f>IF(B253="","",IF(AND(A253&gt;'Maquette CGRP indicé'!$C$26-1,A253&lt;'Maquette CGRP indicé'!$D$26+1),"X",""))</f>
        <v/>
      </c>
      <c r="E253" s="63" t="str">
        <f>IF(B253="","",IF(AND(A253&gt;'Maquette CGRP indicé'!$C$27-1,A253&lt;'Maquette CGRP indicé'!$D$27+1),"X",""))</f>
        <v/>
      </c>
      <c r="F253" s="63" t="str">
        <f>IF(B253="","",IF(AND(A253&gt;'Maquette CGRP indicé'!$C$28-1,A253&lt;'Maquette CGRP indicé'!$D$28+1),"X",""))</f>
        <v/>
      </c>
      <c r="G253" s="63" t="str">
        <f>IF(B253="","",IF(AND(A253&gt;'Maquette CGRP indicé'!$C$29-1,A253&lt;'Maquette CGRP indicé'!$D$29+1),"X",""))</f>
        <v/>
      </c>
      <c r="H253" s="63" t="str">
        <f>IF(B253="","",IF(AND(A253&gt;'Maquette CGRP indicé'!$C$30-1,A253&lt;'Maquette CGRP indicé'!$D$30+1),"X",""))</f>
        <v/>
      </c>
      <c r="I253" s="63" t="str">
        <f>IF(B253="","",IF(AND(A253&gt;'Maquette CGRP indicé'!$C$31-1,A253&lt;'Maquette CGRP indicé'!$D$31+1),"X",""))</f>
        <v/>
      </c>
      <c r="J253" s="63" t="str">
        <f>IF(B253="","",IF(AND(A253&gt;'Maquette CGRP indicé'!$C$32-1,A253&lt;'Maquette CGRP indicé'!$D$32+1),"X",""))</f>
        <v/>
      </c>
      <c r="K253" s="63" t="str">
        <f>IF(B253="","",IF(AND(A253&gt;'Maquette CGRP indicé'!$C$33-1,A253&lt;'Maquette CGRP indicé'!$D$33+1),"X",""))</f>
        <v/>
      </c>
      <c r="L253" s="63" t="str">
        <f>IF(B253="","",IF(AND(A253&gt;'Maquette CGRP indicé'!$C$34-1,A253&lt;'Maquette CGRP indicé'!$D$34+1),"X",""))</f>
        <v/>
      </c>
      <c r="M253" s="63" t="str">
        <f>IF(B253="","",IF(AND(A253&gt;'Maquette CGRP indicé'!$C$35-1,A253&lt;'Maquette CGRP indicé'!$D$35+1),"X",""))</f>
        <v/>
      </c>
      <c r="N253" s="63" t="str">
        <f>IF(B253="","",IF(AND(A253&gt;'Maquette CGRP indicé'!$C$36-1,A253&lt;'Maquette CGRP indicé'!$D$36+1),"X",""))</f>
        <v/>
      </c>
      <c r="O253" s="63" t="str">
        <f>IF(B253="","",IF(AND(A253&gt;'Maquette CGRP indicé'!$C$37-1,A253&lt;'Maquette CGRP indicé'!$D$37+1),"X",""))</f>
        <v/>
      </c>
      <c r="P253" s="63" t="str">
        <f>IF(B253="","",IF(AND(A253&gt;'Maquette CGRP indicé'!$C$38-1,A253&lt;'Maquette CGRP indicé'!$D$38+1),"X",""))</f>
        <v/>
      </c>
      <c r="Q253" s="63" t="str">
        <f>IF(B253="","",IF(AND(A253&gt;'Maquette CGRP indicé'!$C$39-1,A253&lt;'Maquette CGRP indicé'!$D$39+1),"X",""))</f>
        <v/>
      </c>
      <c r="W253" s="41" t="str">
        <f>IF(C253="","",'Maquette CGRP indicé'!$R$25)</f>
        <v/>
      </c>
      <c r="X253" s="42" t="str">
        <f>IF(D253="","",'Maquette CGRP indicé'!$R$26)</f>
        <v/>
      </c>
      <c r="Y253" s="42" t="str">
        <f>IF(E253="","",'Maquette CGRP indicé'!$R$27)</f>
        <v/>
      </c>
      <c r="Z253" s="42" t="str">
        <f>IF(F253="","",'Maquette CGRP indicé'!$R$28)</f>
        <v/>
      </c>
      <c r="AA253" s="42" t="str">
        <f>IF(G253="","",'Maquette CGRP indicé'!$R$29)</f>
        <v/>
      </c>
      <c r="AB253" s="42" t="str">
        <f>IF(H253="","",'Maquette CGRP indicé'!$R$30)</f>
        <v/>
      </c>
      <c r="AC253" s="42" t="str">
        <f>IF(I253="","",'Maquette CGRP indicé'!$R$31)</f>
        <v/>
      </c>
      <c r="AD253" s="42" t="str">
        <f>IF(J253="","",'Maquette CGRP indicé'!$R$32)</f>
        <v/>
      </c>
      <c r="AE253" s="42" t="str">
        <f>IF(K253="","",'Maquette CGRP indicé'!$R$33)</f>
        <v/>
      </c>
      <c r="AF253" s="42" t="str">
        <f>IF(L253="","",'Maquette CGRP indicé'!$R$34)</f>
        <v/>
      </c>
      <c r="AG253" s="42" t="str">
        <f>IF(M253="","",'Maquette CGRP indicé'!$R$35)</f>
        <v/>
      </c>
      <c r="AH253" s="42" t="str">
        <f>IF(N253="","",'Maquette CGRP indicé'!$R$36)</f>
        <v/>
      </c>
      <c r="AI253" s="42" t="str">
        <f>IF(O253="","",'Maquette CGRP indicé'!$R$37)</f>
        <v/>
      </c>
      <c r="AJ253" s="42" t="str">
        <f>IF(P253="","",'Maquette CGRP indicé'!$R$38)</f>
        <v/>
      </c>
      <c r="AK253" s="42" t="str">
        <f>IF(Q253="","",'Maquette CGRP indicé'!$R$39)</f>
        <v/>
      </c>
      <c r="AL253" s="64"/>
      <c r="AM253" s="64"/>
      <c r="AN253" s="64"/>
      <c r="AO253" s="64"/>
      <c r="AP253" s="65"/>
      <c r="AQ253" s="45" t="str">
        <f>IF(C253="","",'Maquette CGRP indicé'!$G$25)</f>
        <v/>
      </c>
      <c r="AR253" s="46" t="str">
        <f>IF(D253="","",'Maquette CGRP indicé'!$G$26)</f>
        <v/>
      </c>
      <c r="AS253" s="46" t="str">
        <f>IF(E253="","",'Maquette CGRP indicé'!$G$27)</f>
        <v/>
      </c>
      <c r="AT253" s="46" t="str">
        <f>IF(F253="","",'Maquette CGRP indicé'!$G$28)</f>
        <v/>
      </c>
      <c r="AU253" s="46" t="str">
        <f>IF(G253="","",'Maquette CGRP indicé'!$G$29)</f>
        <v/>
      </c>
      <c r="AV253" s="46" t="str">
        <f>IF(H253="","",'Maquette CGRP indicé'!$G$30)</f>
        <v/>
      </c>
      <c r="AW253" s="46" t="str">
        <f>IF(I253="","",'Maquette CGRP indicé'!$G$31)</f>
        <v/>
      </c>
      <c r="AX253" s="46" t="str">
        <f>IF(J253="","",'Maquette CGRP indicé'!$G$32)</f>
        <v/>
      </c>
      <c r="AY253" s="46" t="str">
        <f>IF(K253="","",'Maquette CGRP indicé'!$G$33)</f>
        <v/>
      </c>
      <c r="AZ253" s="46" t="str">
        <f>IF(L253="","",'Maquette CGRP indicé'!$G$34)</f>
        <v/>
      </c>
      <c r="BA253" s="46" t="str">
        <f>IF(M253="","",'Maquette CGRP indicé'!$G$35)</f>
        <v/>
      </c>
      <c r="BB253" s="46" t="str">
        <f>IF(N253="","",'Maquette CGRP indicé'!$G$36)</f>
        <v/>
      </c>
      <c r="BC253" s="46" t="str">
        <f>IF(O253="","",'Maquette CGRP indicé'!$G$37)</f>
        <v/>
      </c>
      <c r="BD253" s="46" t="str">
        <f>IF(P253="","",'Maquette CGRP indicé'!$G$38)</f>
        <v/>
      </c>
      <c r="BE253" s="46" t="str">
        <f>IF(Q253="","",'Maquette CGRP indicé'!$G$39)</f>
        <v/>
      </c>
      <c r="BF253" s="68"/>
      <c r="BG253" s="68"/>
      <c r="BH253" s="68"/>
      <c r="BI253" s="68"/>
      <c r="BJ253" s="69"/>
      <c r="BK253" s="48" t="str">
        <f>IF(C253="","",'Maquette CGRP indicé'!$H$25)</f>
        <v/>
      </c>
      <c r="BL253" s="49" t="str">
        <f>IF(D253="","",'Maquette CGRP indicé'!$H$26)</f>
        <v/>
      </c>
      <c r="BM253" s="49" t="str">
        <f>IF(E253="","",'Maquette CGRP indicé'!$H$27)</f>
        <v/>
      </c>
      <c r="BN253" s="49" t="str">
        <f>IF(F253="","",'Maquette CGRP indicé'!$H$28)</f>
        <v/>
      </c>
      <c r="BO253" s="49" t="str">
        <f>IF(G253="","",'Maquette CGRP indicé'!$H$29)</f>
        <v/>
      </c>
      <c r="BP253" s="49" t="str">
        <f>IF(H253="","",'Maquette CGRP indicé'!$H$30)</f>
        <v/>
      </c>
      <c r="BQ253" s="49" t="str">
        <f>IF(I253="","",'Maquette CGRP indicé'!$H$31)</f>
        <v/>
      </c>
      <c r="BR253" s="49" t="str">
        <f>IF(J253="","",'Maquette CGRP indicé'!$H$32)</f>
        <v/>
      </c>
      <c r="BS253" s="49" t="str">
        <f>IF(K253="","",'Maquette CGRP indicé'!$H$33)</f>
        <v/>
      </c>
      <c r="BT253" s="49" t="str">
        <f>IF(L253="","",'Maquette CGRP indicé'!$H$34)</f>
        <v/>
      </c>
      <c r="BU253" s="49" t="str">
        <f>IF(M253="","",'Maquette CGRP indicé'!$H$35)</f>
        <v/>
      </c>
      <c r="BV253" s="49" t="str">
        <f>IF(N253="","",'Maquette CGRP indicé'!$H$36)</f>
        <v/>
      </c>
      <c r="BW253" s="49" t="str">
        <f>IF(O253="","",'Maquette CGRP indicé'!$H$37)</f>
        <v/>
      </c>
      <c r="BX253" s="49" t="str">
        <f>IF(P253="","",'Maquette CGRP indicé'!$H$38)</f>
        <v/>
      </c>
      <c r="BY253" s="49" t="str">
        <f>IF(Q253="","",'Maquette CGRP indicé'!$H$39)</f>
        <v/>
      </c>
      <c r="BZ253" s="72"/>
      <c r="CA253" s="72"/>
      <c r="CB253" s="72"/>
      <c r="CC253" s="72"/>
      <c r="CD253" s="73"/>
      <c r="CE253" s="38" t="str">
        <f>IF(C253="","",'Maquette CGRP indicé'!$I$25)</f>
        <v/>
      </c>
      <c r="CF253" s="39" t="str">
        <f>IF(D253="","",'Maquette CGRP indicé'!$I$26)</f>
        <v/>
      </c>
      <c r="CG253" s="39" t="str">
        <f>IF(E253="","",'Maquette CGRP indicé'!$I$27)</f>
        <v/>
      </c>
      <c r="CH253" s="39" t="str">
        <f>IF(F253="","",'Maquette CGRP indicé'!$I$28)</f>
        <v/>
      </c>
      <c r="CI253" s="39" t="str">
        <f>IF(G253="","",'Maquette CGRP indicé'!$I$29)</f>
        <v/>
      </c>
      <c r="CJ253" s="39" t="str">
        <f>IF(H253="","",'Maquette CGRP indicé'!$I$30)</f>
        <v/>
      </c>
      <c r="CK253" s="39" t="str">
        <f>IF(I253="","",'Maquette CGRP indicé'!$I$31)</f>
        <v/>
      </c>
      <c r="CL253" s="39" t="str">
        <f>IF(J253="","",'Maquette CGRP indicé'!$I$32)</f>
        <v/>
      </c>
      <c r="CM253" s="39" t="str">
        <f>IF(K253="","",'Maquette CGRP indicé'!$I$33)</f>
        <v/>
      </c>
      <c r="CN253" s="39" t="str">
        <f>IF(L253="","",'Maquette CGRP indicé'!$I$34)</f>
        <v/>
      </c>
      <c r="CO253" s="39" t="str">
        <f>IF(M253="","",'Maquette CGRP indicé'!$I$35)</f>
        <v/>
      </c>
      <c r="CP253" s="39" t="str">
        <f>IF(N253="","",'Maquette CGRP indicé'!$I$36)</f>
        <v/>
      </c>
      <c r="CQ253" s="39" t="str">
        <f>IF(O253="","",'Maquette CGRP indicé'!$I$37)</f>
        <v/>
      </c>
      <c r="CR253" s="39" t="str">
        <f>IF(P253="","",'Maquette CGRP indicé'!$I$38)</f>
        <v/>
      </c>
      <c r="CS253" s="39" t="str">
        <f>IF(Q253="","",'Maquette CGRP indicé'!$I$39)</f>
        <v/>
      </c>
      <c r="CT253" s="68"/>
      <c r="CU253" s="68"/>
      <c r="CV253" s="68"/>
      <c r="CW253" s="68"/>
      <c r="CX253" s="69"/>
      <c r="CY253" s="1">
        <f t="shared" si="32"/>
        <v>45542</v>
      </c>
      <c r="CZ253" s="1" t="str">
        <f t="shared" si="33"/>
        <v>26/08-20/10</v>
      </c>
      <c r="DA253" s="22" t="str">
        <f t="shared" si="34"/>
        <v/>
      </c>
      <c r="DB253" s="22" t="str">
        <f t="shared" si="35"/>
        <v/>
      </c>
      <c r="DC253" s="29" t="str">
        <f t="shared" si="36"/>
        <v/>
      </c>
      <c r="DD253" s="29" t="str">
        <f t="shared" si="37"/>
        <v/>
      </c>
      <c r="DE253" s="29" t="str">
        <f t="shared" si="38"/>
        <v/>
      </c>
    </row>
    <row r="254" spans="1:109">
      <c r="A254" s="9">
        <f t="shared" si="39"/>
        <v>45543</v>
      </c>
      <c r="B254" s="9" t="str">
        <f>IF(AND(formules!$K$29="sogarantykids",A254&gt;formules!$F$30),"",VLOOKUP(TEXT(A254,"jj/mm"),formules!B:C,2,FALSE))</f>
        <v>26/08-20/10</v>
      </c>
      <c r="C254" s="63" t="str">
        <f>IF(B254="","",IF(AND(A254&gt;'Maquette CGRP indicé'!$C$25-1,A254&lt;'Maquette CGRP indicé'!$D$25+1),"X",""))</f>
        <v/>
      </c>
      <c r="D254" s="63" t="str">
        <f>IF(B254="","",IF(AND(A254&gt;'Maquette CGRP indicé'!$C$26-1,A254&lt;'Maquette CGRP indicé'!$D$26+1),"X",""))</f>
        <v/>
      </c>
      <c r="E254" s="63" t="str">
        <f>IF(B254="","",IF(AND(A254&gt;'Maquette CGRP indicé'!$C$27-1,A254&lt;'Maquette CGRP indicé'!$D$27+1),"X",""))</f>
        <v/>
      </c>
      <c r="F254" s="63" t="str">
        <f>IF(B254="","",IF(AND(A254&gt;'Maquette CGRP indicé'!$C$28-1,A254&lt;'Maquette CGRP indicé'!$D$28+1),"X",""))</f>
        <v/>
      </c>
      <c r="G254" s="63" t="str">
        <f>IF(B254="","",IF(AND(A254&gt;'Maquette CGRP indicé'!$C$29-1,A254&lt;'Maquette CGRP indicé'!$D$29+1),"X",""))</f>
        <v/>
      </c>
      <c r="H254" s="63" t="str">
        <f>IF(B254="","",IF(AND(A254&gt;'Maquette CGRP indicé'!$C$30-1,A254&lt;'Maquette CGRP indicé'!$D$30+1),"X",""))</f>
        <v/>
      </c>
      <c r="I254" s="63" t="str">
        <f>IF(B254="","",IF(AND(A254&gt;'Maquette CGRP indicé'!$C$31-1,A254&lt;'Maquette CGRP indicé'!$D$31+1),"X",""))</f>
        <v/>
      </c>
      <c r="J254" s="63" t="str">
        <f>IF(B254="","",IF(AND(A254&gt;'Maquette CGRP indicé'!$C$32-1,A254&lt;'Maquette CGRP indicé'!$D$32+1),"X",""))</f>
        <v/>
      </c>
      <c r="K254" s="63" t="str">
        <f>IF(B254="","",IF(AND(A254&gt;'Maquette CGRP indicé'!$C$33-1,A254&lt;'Maquette CGRP indicé'!$D$33+1),"X",""))</f>
        <v/>
      </c>
      <c r="L254" s="63" t="str">
        <f>IF(B254="","",IF(AND(A254&gt;'Maquette CGRP indicé'!$C$34-1,A254&lt;'Maquette CGRP indicé'!$D$34+1),"X",""))</f>
        <v/>
      </c>
      <c r="M254" s="63" t="str">
        <f>IF(B254="","",IF(AND(A254&gt;'Maquette CGRP indicé'!$C$35-1,A254&lt;'Maquette CGRP indicé'!$D$35+1),"X",""))</f>
        <v/>
      </c>
      <c r="N254" s="63" t="str">
        <f>IF(B254="","",IF(AND(A254&gt;'Maquette CGRP indicé'!$C$36-1,A254&lt;'Maquette CGRP indicé'!$D$36+1),"X",""))</f>
        <v/>
      </c>
      <c r="O254" s="63" t="str">
        <f>IF(B254="","",IF(AND(A254&gt;'Maquette CGRP indicé'!$C$37-1,A254&lt;'Maquette CGRP indicé'!$D$37+1),"X",""))</f>
        <v/>
      </c>
      <c r="P254" s="63" t="str">
        <f>IF(B254="","",IF(AND(A254&gt;'Maquette CGRP indicé'!$C$38-1,A254&lt;'Maquette CGRP indicé'!$D$38+1),"X",""))</f>
        <v/>
      </c>
      <c r="Q254" s="63" t="str">
        <f>IF(B254="","",IF(AND(A254&gt;'Maquette CGRP indicé'!$C$39-1,A254&lt;'Maquette CGRP indicé'!$D$39+1),"X",""))</f>
        <v/>
      </c>
      <c r="W254" s="41" t="str">
        <f>IF(C254="","",'Maquette CGRP indicé'!$R$25)</f>
        <v/>
      </c>
      <c r="X254" s="42" t="str">
        <f>IF(D254="","",'Maquette CGRP indicé'!$R$26)</f>
        <v/>
      </c>
      <c r="Y254" s="42" t="str">
        <f>IF(E254="","",'Maquette CGRP indicé'!$R$27)</f>
        <v/>
      </c>
      <c r="Z254" s="42" t="str">
        <f>IF(F254="","",'Maquette CGRP indicé'!$R$28)</f>
        <v/>
      </c>
      <c r="AA254" s="42" t="str">
        <f>IF(G254="","",'Maquette CGRP indicé'!$R$29)</f>
        <v/>
      </c>
      <c r="AB254" s="42" t="str">
        <f>IF(H254="","",'Maquette CGRP indicé'!$R$30)</f>
        <v/>
      </c>
      <c r="AC254" s="42" t="str">
        <f>IF(I254="","",'Maquette CGRP indicé'!$R$31)</f>
        <v/>
      </c>
      <c r="AD254" s="42" t="str">
        <f>IF(J254="","",'Maquette CGRP indicé'!$R$32)</f>
        <v/>
      </c>
      <c r="AE254" s="42" t="str">
        <f>IF(K254="","",'Maquette CGRP indicé'!$R$33)</f>
        <v/>
      </c>
      <c r="AF254" s="42" t="str">
        <f>IF(L254="","",'Maquette CGRP indicé'!$R$34)</f>
        <v/>
      </c>
      <c r="AG254" s="42" t="str">
        <f>IF(M254="","",'Maquette CGRP indicé'!$R$35)</f>
        <v/>
      </c>
      <c r="AH254" s="42" t="str">
        <f>IF(N254="","",'Maquette CGRP indicé'!$R$36)</f>
        <v/>
      </c>
      <c r="AI254" s="42" t="str">
        <f>IF(O254="","",'Maquette CGRP indicé'!$R$37)</f>
        <v/>
      </c>
      <c r="AJ254" s="42" t="str">
        <f>IF(P254="","",'Maquette CGRP indicé'!$R$38)</f>
        <v/>
      </c>
      <c r="AK254" s="42" t="str">
        <f>IF(Q254="","",'Maquette CGRP indicé'!$R$39)</f>
        <v/>
      </c>
      <c r="AL254" s="64"/>
      <c r="AM254" s="64"/>
      <c r="AN254" s="64"/>
      <c r="AO254" s="64"/>
      <c r="AP254" s="65"/>
      <c r="AQ254" s="45" t="str">
        <f>IF(C254="","",'Maquette CGRP indicé'!$G$25)</f>
        <v/>
      </c>
      <c r="AR254" s="46" t="str">
        <f>IF(D254="","",'Maquette CGRP indicé'!$G$26)</f>
        <v/>
      </c>
      <c r="AS254" s="46" t="str">
        <f>IF(E254="","",'Maquette CGRP indicé'!$G$27)</f>
        <v/>
      </c>
      <c r="AT254" s="46" t="str">
        <f>IF(F254="","",'Maquette CGRP indicé'!$G$28)</f>
        <v/>
      </c>
      <c r="AU254" s="46" t="str">
        <f>IF(G254="","",'Maquette CGRP indicé'!$G$29)</f>
        <v/>
      </c>
      <c r="AV254" s="46" t="str">
        <f>IF(H254="","",'Maquette CGRP indicé'!$G$30)</f>
        <v/>
      </c>
      <c r="AW254" s="46" t="str">
        <f>IF(I254="","",'Maquette CGRP indicé'!$G$31)</f>
        <v/>
      </c>
      <c r="AX254" s="46" t="str">
        <f>IF(J254="","",'Maquette CGRP indicé'!$G$32)</f>
        <v/>
      </c>
      <c r="AY254" s="46" t="str">
        <f>IF(K254="","",'Maquette CGRP indicé'!$G$33)</f>
        <v/>
      </c>
      <c r="AZ254" s="46" t="str">
        <f>IF(L254="","",'Maquette CGRP indicé'!$G$34)</f>
        <v/>
      </c>
      <c r="BA254" s="46" t="str">
        <f>IF(M254="","",'Maquette CGRP indicé'!$G$35)</f>
        <v/>
      </c>
      <c r="BB254" s="46" t="str">
        <f>IF(N254="","",'Maquette CGRP indicé'!$G$36)</f>
        <v/>
      </c>
      <c r="BC254" s="46" t="str">
        <f>IF(O254="","",'Maquette CGRP indicé'!$G$37)</f>
        <v/>
      </c>
      <c r="BD254" s="46" t="str">
        <f>IF(P254="","",'Maquette CGRP indicé'!$G$38)</f>
        <v/>
      </c>
      <c r="BE254" s="46" t="str">
        <f>IF(Q254="","",'Maquette CGRP indicé'!$G$39)</f>
        <v/>
      </c>
      <c r="BF254" s="68"/>
      <c r="BG254" s="68"/>
      <c r="BH254" s="68"/>
      <c r="BI254" s="68"/>
      <c r="BJ254" s="69"/>
      <c r="BK254" s="48" t="str">
        <f>IF(C254="","",'Maquette CGRP indicé'!$H$25)</f>
        <v/>
      </c>
      <c r="BL254" s="49" t="str">
        <f>IF(D254="","",'Maquette CGRP indicé'!$H$26)</f>
        <v/>
      </c>
      <c r="BM254" s="49" t="str">
        <f>IF(E254="","",'Maquette CGRP indicé'!$H$27)</f>
        <v/>
      </c>
      <c r="BN254" s="49" t="str">
        <f>IF(F254="","",'Maquette CGRP indicé'!$H$28)</f>
        <v/>
      </c>
      <c r="BO254" s="49" t="str">
        <f>IF(G254="","",'Maquette CGRP indicé'!$H$29)</f>
        <v/>
      </c>
      <c r="BP254" s="49" t="str">
        <f>IF(H254="","",'Maquette CGRP indicé'!$H$30)</f>
        <v/>
      </c>
      <c r="BQ254" s="49" t="str">
        <f>IF(I254="","",'Maquette CGRP indicé'!$H$31)</f>
        <v/>
      </c>
      <c r="BR254" s="49" t="str">
        <f>IF(J254="","",'Maquette CGRP indicé'!$H$32)</f>
        <v/>
      </c>
      <c r="BS254" s="49" t="str">
        <f>IF(K254="","",'Maquette CGRP indicé'!$H$33)</f>
        <v/>
      </c>
      <c r="BT254" s="49" t="str">
        <f>IF(L254="","",'Maquette CGRP indicé'!$H$34)</f>
        <v/>
      </c>
      <c r="BU254" s="49" t="str">
        <f>IF(M254="","",'Maquette CGRP indicé'!$H$35)</f>
        <v/>
      </c>
      <c r="BV254" s="49" t="str">
        <f>IF(N254="","",'Maquette CGRP indicé'!$H$36)</f>
        <v/>
      </c>
      <c r="BW254" s="49" t="str">
        <f>IF(O254="","",'Maquette CGRP indicé'!$H$37)</f>
        <v/>
      </c>
      <c r="BX254" s="49" t="str">
        <f>IF(P254="","",'Maquette CGRP indicé'!$H$38)</f>
        <v/>
      </c>
      <c r="BY254" s="49" t="str">
        <f>IF(Q254="","",'Maquette CGRP indicé'!$H$39)</f>
        <v/>
      </c>
      <c r="BZ254" s="72"/>
      <c r="CA254" s="72"/>
      <c r="CB254" s="72"/>
      <c r="CC254" s="72"/>
      <c r="CD254" s="73"/>
      <c r="CE254" s="38" t="str">
        <f>IF(C254="","",'Maquette CGRP indicé'!$I$25)</f>
        <v/>
      </c>
      <c r="CF254" s="39" t="str">
        <f>IF(D254="","",'Maquette CGRP indicé'!$I$26)</f>
        <v/>
      </c>
      <c r="CG254" s="39" t="str">
        <f>IF(E254="","",'Maquette CGRP indicé'!$I$27)</f>
        <v/>
      </c>
      <c r="CH254" s="39" t="str">
        <f>IF(F254="","",'Maquette CGRP indicé'!$I$28)</f>
        <v/>
      </c>
      <c r="CI254" s="39" t="str">
        <f>IF(G254="","",'Maquette CGRP indicé'!$I$29)</f>
        <v/>
      </c>
      <c r="CJ254" s="39" t="str">
        <f>IF(H254="","",'Maquette CGRP indicé'!$I$30)</f>
        <v/>
      </c>
      <c r="CK254" s="39" t="str">
        <f>IF(I254="","",'Maquette CGRP indicé'!$I$31)</f>
        <v/>
      </c>
      <c r="CL254" s="39" t="str">
        <f>IF(J254="","",'Maquette CGRP indicé'!$I$32)</f>
        <v/>
      </c>
      <c r="CM254" s="39" t="str">
        <f>IF(K254="","",'Maquette CGRP indicé'!$I$33)</f>
        <v/>
      </c>
      <c r="CN254" s="39" t="str">
        <f>IF(L254="","",'Maquette CGRP indicé'!$I$34)</f>
        <v/>
      </c>
      <c r="CO254" s="39" t="str">
        <f>IF(M254="","",'Maquette CGRP indicé'!$I$35)</f>
        <v/>
      </c>
      <c r="CP254" s="39" t="str">
        <f>IF(N254="","",'Maquette CGRP indicé'!$I$36)</f>
        <v/>
      </c>
      <c r="CQ254" s="39" t="str">
        <f>IF(O254="","",'Maquette CGRP indicé'!$I$37)</f>
        <v/>
      </c>
      <c r="CR254" s="39" t="str">
        <f>IF(P254="","",'Maquette CGRP indicé'!$I$38)</f>
        <v/>
      </c>
      <c r="CS254" s="39" t="str">
        <f>IF(Q254="","",'Maquette CGRP indicé'!$I$39)</f>
        <v/>
      </c>
      <c r="CT254" s="68"/>
      <c r="CU254" s="68"/>
      <c r="CV254" s="68"/>
      <c r="CW254" s="68"/>
      <c r="CX254" s="69"/>
      <c r="CY254" s="1">
        <f t="shared" si="32"/>
        <v>45543</v>
      </c>
      <c r="CZ254" s="1" t="str">
        <f t="shared" si="33"/>
        <v>26/08-20/10</v>
      </c>
      <c r="DA254" s="22" t="str">
        <f t="shared" si="34"/>
        <v/>
      </c>
      <c r="DB254" s="22" t="str">
        <f t="shared" si="35"/>
        <v/>
      </c>
      <c r="DC254" s="29" t="str">
        <f t="shared" si="36"/>
        <v/>
      </c>
      <c r="DD254" s="29" t="str">
        <f t="shared" si="37"/>
        <v/>
      </c>
      <c r="DE254" s="29" t="str">
        <f t="shared" si="38"/>
        <v/>
      </c>
    </row>
    <row r="255" spans="1:109">
      <c r="A255" s="9">
        <f t="shared" si="39"/>
        <v>45544</v>
      </c>
      <c r="B255" s="9" t="str">
        <f>IF(AND(formules!$K$29="sogarantykids",A255&gt;formules!$F$30),"",VLOOKUP(TEXT(A255,"jj/mm"),formules!B:C,2,FALSE))</f>
        <v>26/08-20/10</v>
      </c>
      <c r="C255" s="63" t="str">
        <f>IF(B255="","",IF(AND(A255&gt;'Maquette CGRP indicé'!$C$25-1,A255&lt;'Maquette CGRP indicé'!$D$25+1),"X",""))</f>
        <v/>
      </c>
      <c r="D255" s="63" t="str">
        <f>IF(B255="","",IF(AND(A255&gt;'Maquette CGRP indicé'!$C$26-1,A255&lt;'Maquette CGRP indicé'!$D$26+1),"X",""))</f>
        <v/>
      </c>
      <c r="E255" s="63" t="str">
        <f>IF(B255="","",IF(AND(A255&gt;'Maquette CGRP indicé'!$C$27-1,A255&lt;'Maquette CGRP indicé'!$D$27+1),"X",""))</f>
        <v/>
      </c>
      <c r="F255" s="63" t="str">
        <f>IF(B255="","",IF(AND(A255&gt;'Maquette CGRP indicé'!$C$28-1,A255&lt;'Maquette CGRP indicé'!$D$28+1),"X",""))</f>
        <v/>
      </c>
      <c r="G255" s="63" t="str">
        <f>IF(B255="","",IF(AND(A255&gt;'Maquette CGRP indicé'!$C$29-1,A255&lt;'Maquette CGRP indicé'!$D$29+1),"X",""))</f>
        <v/>
      </c>
      <c r="H255" s="63" t="str">
        <f>IF(B255="","",IF(AND(A255&gt;'Maquette CGRP indicé'!$C$30-1,A255&lt;'Maquette CGRP indicé'!$D$30+1),"X",""))</f>
        <v/>
      </c>
      <c r="I255" s="63" t="str">
        <f>IF(B255="","",IF(AND(A255&gt;'Maquette CGRP indicé'!$C$31-1,A255&lt;'Maquette CGRP indicé'!$D$31+1),"X",""))</f>
        <v/>
      </c>
      <c r="J255" s="63" t="str">
        <f>IF(B255="","",IF(AND(A255&gt;'Maquette CGRP indicé'!$C$32-1,A255&lt;'Maquette CGRP indicé'!$D$32+1),"X",""))</f>
        <v/>
      </c>
      <c r="K255" s="63" t="str">
        <f>IF(B255="","",IF(AND(A255&gt;'Maquette CGRP indicé'!$C$33-1,A255&lt;'Maquette CGRP indicé'!$D$33+1),"X",""))</f>
        <v/>
      </c>
      <c r="L255" s="63" t="str">
        <f>IF(B255="","",IF(AND(A255&gt;'Maquette CGRP indicé'!$C$34-1,A255&lt;'Maquette CGRP indicé'!$D$34+1),"X",""))</f>
        <v/>
      </c>
      <c r="M255" s="63" t="str">
        <f>IF(B255="","",IF(AND(A255&gt;'Maquette CGRP indicé'!$C$35-1,A255&lt;'Maquette CGRP indicé'!$D$35+1),"X",""))</f>
        <v/>
      </c>
      <c r="N255" s="63" t="str">
        <f>IF(B255="","",IF(AND(A255&gt;'Maquette CGRP indicé'!$C$36-1,A255&lt;'Maquette CGRP indicé'!$D$36+1),"X",""))</f>
        <v/>
      </c>
      <c r="O255" s="63" t="str">
        <f>IF(B255="","",IF(AND(A255&gt;'Maquette CGRP indicé'!$C$37-1,A255&lt;'Maquette CGRP indicé'!$D$37+1),"X",""))</f>
        <v/>
      </c>
      <c r="P255" s="63" t="str">
        <f>IF(B255="","",IF(AND(A255&gt;'Maquette CGRP indicé'!$C$38-1,A255&lt;'Maquette CGRP indicé'!$D$38+1),"X",""))</f>
        <v/>
      </c>
      <c r="Q255" s="63" t="str">
        <f>IF(B255="","",IF(AND(A255&gt;'Maquette CGRP indicé'!$C$39-1,A255&lt;'Maquette CGRP indicé'!$D$39+1),"X",""))</f>
        <v/>
      </c>
      <c r="W255" s="41" t="str">
        <f>IF(C255="","",'Maquette CGRP indicé'!$R$25)</f>
        <v/>
      </c>
      <c r="X255" s="42" t="str">
        <f>IF(D255="","",'Maquette CGRP indicé'!$R$26)</f>
        <v/>
      </c>
      <c r="Y255" s="42" t="str">
        <f>IF(E255="","",'Maquette CGRP indicé'!$R$27)</f>
        <v/>
      </c>
      <c r="Z255" s="42" t="str">
        <f>IF(F255="","",'Maquette CGRP indicé'!$R$28)</f>
        <v/>
      </c>
      <c r="AA255" s="42" t="str">
        <f>IF(G255="","",'Maquette CGRP indicé'!$R$29)</f>
        <v/>
      </c>
      <c r="AB255" s="42" t="str">
        <f>IF(H255="","",'Maquette CGRP indicé'!$R$30)</f>
        <v/>
      </c>
      <c r="AC255" s="42" t="str">
        <f>IF(I255="","",'Maquette CGRP indicé'!$R$31)</f>
        <v/>
      </c>
      <c r="AD255" s="42" t="str">
        <f>IF(J255="","",'Maquette CGRP indicé'!$R$32)</f>
        <v/>
      </c>
      <c r="AE255" s="42" t="str">
        <f>IF(K255="","",'Maquette CGRP indicé'!$R$33)</f>
        <v/>
      </c>
      <c r="AF255" s="42" t="str">
        <f>IF(L255="","",'Maquette CGRP indicé'!$R$34)</f>
        <v/>
      </c>
      <c r="AG255" s="42" t="str">
        <f>IF(M255="","",'Maquette CGRP indicé'!$R$35)</f>
        <v/>
      </c>
      <c r="AH255" s="42" t="str">
        <f>IF(N255="","",'Maquette CGRP indicé'!$R$36)</f>
        <v/>
      </c>
      <c r="AI255" s="42" t="str">
        <f>IF(O255="","",'Maquette CGRP indicé'!$R$37)</f>
        <v/>
      </c>
      <c r="AJ255" s="42" t="str">
        <f>IF(P255="","",'Maquette CGRP indicé'!$R$38)</f>
        <v/>
      </c>
      <c r="AK255" s="42" t="str">
        <f>IF(Q255="","",'Maquette CGRP indicé'!$R$39)</f>
        <v/>
      </c>
      <c r="AL255" s="64"/>
      <c r="AM255" s="64"/>
      <c r="AN255" s="64"/>
      <c r="AO255" s="64"/>
      <c r="AP255" s="65"/>
      <c r="AQ255" s="45" t="str">
        <f>IF(C255="","",'Maquette CGRP indicé'!$G$25)</f>
        <v/>
      </c>
      <c r="AR255" s="46" t="str">
        <f>IF(D255="","",'Maquette CGRP indicé'!$G$26)</f>
        <v/>
      </c>
      <c r="AS255" s="46" t="str">
        <f>IF(E255="","",'Maquette CGRP indicé'!$G$27)</f>
        <v/>
      </c>
      <c r="AT255" s="46" t="str">
        <f>IF(F255="","",'Maquette CGRP indicé'!$G$28)</f>
        <v/>
      </c>
      <c r="AU255" s="46" t="str">
        <f>IF(G255="","",'Maquette CGRP indicé'!$G$29)</f>
        <v/>
      </c>
      <c r="AV255" s="46" t="str">
        <f>IF(H255="","",'Maquette CGRP indicé'!$G$30)</f>
        <v/>
      </c>
      <c r="AW255" s="46" t="str">
        <f>IF(I255="","",'Maquette CGRP indicé'!$G$31)</f>
        <v/>
      </c>
      <c r="AX255" s="46" t="str">
        <f>IF(J255="","",'Maquette CGRP indicé'!$G$32)</f>
        <v/>
      </c>
      <c r="AY255" s="46" t="str">
        <f>IF(K255="","",'Maquette CGRP indicé'!$G$33)</f>
        <v/>
      </c>
      <c r="AZ255" s="46" t="str">
        <f>IF(L255="","",'Maquette CGRP indicé'!$G$34)</f>
        <v/>
      </c>
      <c r="BA255" s="46" t="str">
        <f>IF(M255="","",'Maquette CGRP indicé'!$G$35)</f>
        <v/>
      </c>
      <c r="BB255" s="46" t="str">
        <f>IF(N255="","",'Maquette CGRP indicé'!$G$36)</f>
        <v/>
      </c>
      <c r="BC255" s="46" t="str">
        <f>IF(O255="","",'Maquette CGRP indicé'!$G$37)</f>
        <v/>
      </c>
      <c r="BD255" s="46" t="str">
        <f>IF(P255="","",'Maquette CGRP indicé'!$G$38)</f>
        <v/>
      </c>
      <c r="BE255" s="46" t="str">
        <f>IF(Q255="","",'Maquette CGRP indicé'!$G$39)</f>
        <v/>
      </c>
      <c r="BF255" s="68"/>
      <c r="BG255" s="68"/>
      <c r="BH255" s="68"/>
      <c r="BI255" s="68"/>
      <c r="BJ255" s="69"/>
      <c r="BK255" s="48" t="str">
        <f>IF(C255="","",'Maquette CGRP indicé'!$H$25)</f>
        <v/>
      </c>
      <c r="BL255" s="49" t="str">
        <f>IF(D255="","",'Maquette CGRP indicé'!$H$26)</f>
        <v/>
      </c>
      <c r="BM255" s="49" t="str">
        <f>IF(E255="","",'Maquette CGRP indicé'!$H$27)</f>
        <v/>
      </c>
      <c r="BN255" s="49" t="str">
        <f>IF(F255="","",'Maquette CGRP indicé'!$H$28)</f>
        <v/>
      </c>
      <c r="BO255" s="49" t="str">
        <f>IF(G255="","",'Maquette CGRP indicé'!$H$29)</f>
        <v/>
      </c>
      <c r="BP255" s="49" t="str">
        <f>IF(H255="","",'Maquette CGRP indicé'!$H$30)</f>
        <v/>
      </c>
      <c r="BQ255" s="49" t="str">
        <f>IF(I255="","",'Maquette CGRP indicé'!$H$31)</f>
        <v/>
      </c>
      <c r="BR255" s="49" t="str">
        <f>IF(J255="","",'Maquette CGRP indicé'!$H$32)</f>
        <v/>
      </c>
      <c r="BS255" s="49" t="str">
        <f>IF(K255="","",'Maquette CGRP indicé'!$H$33)</f>
        <v/>
      </c>
      <c r="BT255" s="49" t="str">
        <f>IF(L255="","",'Maquette CGRP indicé'!$H$34)</f>
        <v/>
      </c>
      <c r="BU255" s="49" t="str">
        <f>IF(M255="","",'Maquette CGRP indicé'!$H$35)</f>
        <v/>
      </c>
      <c r="BV255" s="49" t="str">
        <f>IF(N255="","",'Maquette CGRP indicé'!$H$36)</f>
        <v/>
      </c>
      <c r="BW255" s="49" t="str">
        <f>IF(O255="","",'Maquette CGRP indicé'!$H$37)</f>
        <v/>
      </c>
      <c r="BX255" s="49" t="str">
        <f>IF(P255="","",'Maquette CGRP indicé'!$H$38)</f>
        <v/>
      </c>
      <c r="BY255" s="49" t="str">
        <f>IF(Q255="","",'Maquette CGRP indicé'!$H$39)</f>
        <v/>
      </c>
      <c r="BZ255" s="72"/>
      <c r="CA255" s="72"/>
      <c r="CB255" s="72"/>
      <c r="CC255" s="72"/>
      <c r="CD255" s="73"/>
      <c r="CE255" s="38" t="str">
        <f>IF(C255="","",'Maquette CGRP indicé'!$I$25)</f>
        <v/>
      </c>
      <c r="CF255" s="39" t="str">
        <f>IF(D255="","",'Maquette CGRP indicé'!$I$26)</f>
        <v/>
      </c>
      <c r="CG255" s="39" t="str">
        <f>IF(E255="","",'Maquette CGRP indicé'!$I$27)</f>
        <v/>
      </c>
      <c r="CH255" s="39" t="str">
        <f>IF(F255="","",'Maquette CGRP indicé'!$I$28)</f>
        <v/>
      </c>
      <c r="CI255" s="39" t="str">
        <f>IF(G255="","",'Maquette CGRP indicé'!$I$29)</f>
        <v/>
      </c>
      <c r="CJ255" s="39" t="str">
        <f>IF(H255="","",'Maquette CGRP indicé'!$I$30)</f>
        <v/>
      </c>
      <c r="CK255" s="39" t="str">
        <f>IF(I255="","",'Maquette CGRP indicé'!$I$31)</f>
        <v/>
      </c>
      <c r="CL255" s="39" t="str">
        <f>IF(J255="","",'Maquette CGRP indicé'!$I$32)</f>
        <v/>
      </c>
      <c r="CM255" s="39" t="str">
        <f>IF(K255="","",'Maquette CGRP indicé'!$I$33)</f>
        <v/>
      </c>
      <c r="CN255" s="39" t="str">
        <f>IF(L255="","",'Maquette CGRP indicé'!$I$34)</f>
        <v/>
      </c>
      <c r="CO255" s="39" t="str">
        <f>IF(M255="","",'Maquette CGRP indicé'!$I$35)</f>
        <v/>
      </c>
      <c r="CP255" s="39" t="str">
        <f>IF(N255="","",'Maquette CGRP indicé'!$I$36)</f>
        <v/>
      </c>
      <c r="CQ255" s="39" t="str">
        <f>IF(O255="","",'Maquette CGRP indicé'!$I$37)</f>
        <v/>
      </c>
      <c r="CR255" s="39" t="str">
        <f>IF(P255="","",'Maquette CGRP indicé'!$I$38)</f>
        <v/>
      </c>
      <c r="CS255" s="39" t="str">
        <f>IF(Q255="","",'Maquette CGRP indicé'!$I$39)</f>
        <v/>
      </c>
      <c r="CT255" s="68"/>
      <c r="CU255" s="68"/>
      <c r="CV255" s="68"/>
      <c r="CW255" s="68"/>
      <c r="CX255" s="69"/>
      <c r="CY255" s="1">
        <f t="shared" si="32"/>
        <v>45544</v>
      </c>
      <c r="CZ255" s="1" t="str">
        <f t="shared" si="33"/>
        <v>26/08-20/10</v>
      </c>
      <c r="DA255" s="22" t="str">
        <f t="shared" si="34"/>
        <v/>
      </c>
      <c r="DB255" s="22" t="str">
        <f t="shared" si="35"/>
        <v/>
      </c>
      <c r="DC255" s="29" t="str">
        <f t="shared" si="36"/>
        <v/>
      </c>
      <c r="DD255" s="29" t="str">
        <f t="shared" si="37"/>
        <v/>
      </c>
      <c r="DE255" s="29" t="str">
        <f t="shared" si="38"/>
        <v/>
      </c>
    </row>
    <row r="256" spans="1:109">
      <c r="A256" s="9">
        <f t="shared" si="39"/>
        <v>45545</v>
      </c>
      <c r="B256" s="9" t="str">
        <f>IF(AND(formules!$K$29="sogarantykids",A256&gt;formules!$F$30),"",VLOOKUP(TEXT(A256,"jj/mm"),formules!B:C,2,FALSE))</f>
        <v>26/08-20/10</v>
      </c>
      <c r="C256" s="63" t="str">
        <f>IF(B256="","",IF(AND(A256&gt;'Maquette CGRP indicé'!$C$25-1,A256&lt;'Maquette CGRP indicé'!$D$25+1),"X",""))</f>
        <v/>
      </c>
      <c r="D256" s="63" t="str">
        <f>IF(B256="","",IF(AND(A256&gt;'Maquette CGRP indicé'!$C$26-1,A256&lt;'Maquette CGRP indicé'!$D$26+1),"X",""))</f>
        <v/>
      </c>
      <c r="E256" s="63" t="str">
        <f>IF(B256="","",IF(AND(A256&gt;'Maquette CGRP indicé'!$C$27-1,A256&lt;'Maquette CGRP indicé'!$D$27+1),"X",""))</f>
        <v/>
      </c>
      <c r="F256" s="63" t="str">
        <f>IF(B256="","",IF(AND(A256&gt;'Maquette CGRP indicé'!$C$28-1,A256&lt;'Maquette CGRP indicé'!$D$28+1),"X",""))</f>
        <v/>
      </c>
      <c r="G256" s="63" t="str">
        <f>IF(B256="","",IF(AND(A256&gt;'Maquette CGRP indicé'!$C$29-1,A256&lt;'Maquette CGRP indicé'!$D$29+1),"X",""))</f>
        <v/>
      </c>
      <c r="H256" s="63" t="str">
        <f>IF(B256="","",IF(AND(A256&gt;'Maquette CGRP indicé'!$C$30-1,A256&lt;'Maquette CGRP indicé'!$D$30+1),"X",""))</f>
        <v/>
      </c>
      <c r="I256" s="63" t="str">
        <f>IF(B256="","",IF(AND(A256&gt;'Maquette CGRP indicé'!$C$31-1,A256&lt;'Maquette CGRP indicé'!$D$31+1),"X",""))</f>
        <v/>
      </c>
      <c r="J256" s="63" t="str">
        <f>IF(B256="","",IF(AND(A256&gt;'Maquette CGRP indicé'!$C$32-1,A256&lt;'Maquette CGRP indicé'!$D$32+1),"X",""))</f>
        <v/>
      </c>
      <c r="K256" s="63" t="str">
        <f>IF(B256="","",IF(AND(A256&gt;'Maquette CGRP indicé'!$C$33-1,A256&lt;'Maquette CGRP indicé'!$D$33+1),"X",""))</f>
        <v/>
      </c>
      <c r="L256" s="63" t="str">
        <f>IF(B256="","",IF(AND(A256&gt;'Maquette CGRP indicé'!$C$34-1,A256&lt;'Maquette CGRP indicé'!$D$34+1),"X",""))</f>
        <v/>
      </c>
      <c r="M256" s="63" t="str">
        <f>IF(B256="","",IF(AND(A256&gt;'Maquette CGRP indicé'!$C$35-1,A256&lt;'Maquette CGRP indicé'!$D$35+1),"X",""))</f>
        <v/>
      </c>
      <c r="N256" s="63" t="str">
        <f>IF(B256="","",IF(AND(A256&gt;'Maquette CGRP indicé'!$C$36-1,A256&lt;'Maquette CGRP indicé'!$D$36+1),"X",""))</f>
        <v/>
      </c>
      <c r="O256" s="63" t="str">
        <f>IF(B256="","",IF(AND(A256&gt;'Maquette CGRP indicé'!$C$37-1,A256&lt;'Maquette CGRP indicé'!$D$37+1),"X",""))</f>
        <v/>
      </c>
      <c r="P256" s="63" t="str">
        <f>IF(B256="","",IF(AND(A256&gt;'Maquette CGRP indicé'!$C$38-1,A256&lt;'Maquette CGRP indicé'!$D$38+1),"X",""))</f>
        <v/>
      </c>
      <c r="Q256" s="63" t="str">
        <f>IF(B256="","",IF(AND(A256&gt;'Maquette CGRP indicé'!$C$39-1,A256&lt;'Maquette CGRP indicé'!$D$39+1),"X",""))</f>
        <v/>
      </c>
      <c r="W256" s="41" t="str">
        <f>IF(C256="","",'Maquette CGRP indicé'!$R$25)</f>
        <v/>
      </c>
      <c r="X256" s="42" t="str">
        <f>IF(D256="","",'Maquette CGRP indicé'!$R$26)</f>
        <v/>
      </c>
      <c r="Y256" s="42" t="str">
        <f>IF(E256="","",'Maquette CGRP indicé'!$R$27)</f>
        <v/>
      </c>
      <c r="Z256" s="42" t="str">
        <f>IF(F256="","",'Maquette CGRP indicé'!$R$28)</f>
        <v/>
      </c>
      <c r="AA256" s="42" t="str">
        <f>IF(G256="","",'Maquette CGRP indicé'!$R$29)</f>
        <v/>
      </c>
      <c r="AB256" s="42" t="str">
        <f>IF(H256="","",'Maquette CGRP indicé'!$R$30)</f>
        <v/>
      </c>
      <c r="AC256" s="42" t="str">
        <f>IF(I256="","",'Maquette CGRP indicé'!$R$31)</f>
        <v/>
      </c>
      <c r="AD256" s="42" t="str">
        <f>IF(J256="","",'Maquette CGRP indicé'!$R$32)</f>
        <v/>
      </c>
      <c r="AE256" s="42" t="str">
        <f>IF(K256="","",'Maquette CGRP indicé'!$R$33)</f>
        <v/>
      </c>
      <c r="AF256" s="42" t="str">
        <f>IF(L256="","",'Maquette CGRP indicé'!$R$34)</f>
        <v/>
      </c>
      <c r="AG256" s="42" t="str">
        <f>IF(M256="","",'Maquette CGRP indicé'!$R$35)</f>
        <v/>
      </c>
      <c r="AH256" s="42" t="str">
        <f>IF(N256="","",'Maquette CGRP indicé'!$R$36)</f>
        <v/>
      </c>
      <c r="AI256" s="42" t="str">
        <f>IF(O256="","",'Maquette CGRP indicé'!$R$37)</f>
        <v/>
      </c>
      <c r="AJ256" s="42" t="str">
        <f>IF(P256="","",'Maquette CGRP indicé'!$R$38)</f>
        <v/>
      </c>
      <c r="AK256" s="42" t="str">
        <f>IF(Q256="","",'Maquette CGRP indicé'!$R$39)</f>
        <v/>
      </c>
      <c r="AL256" s="64"/>
      <c r="AM256" s="64"/>
      <c r="AN256" s="64"/>
      <c r="AO256" s="64"/>
      <c r="AP256" s="65"/>
      <c r="AQ256" s="45" t="str">
        <f>IF(C256="","",'Maquette CGRP indicé'!$G$25)</f>
        <v/>
      </c>
      <c r="AR256" s="46" t="str">
        <f>IF(D256="","",'Maquette CGRP indicé'!$G$26)</f>
        <v/>
      </c>
      <c r="AS256" s="46" t="str">
        <f>IF(E256="","",'Maquette CGRP indicé'!$G$27)</f>
        <v/>
      </c>
      <c r="AT256" s="46" t="str">
        <f>IF(F256="","",'Maquette CGRP indicé'!$G$28)</f>
        <v/>
      </c>
      <c r="AU256" s="46" t="str">
        <f>IF(G256="","",'Maquette CGRP indicé'!$G$29)</f>
        <v/>
      </c>
      <c r="AV256" s="46" t="str">
        <f>IF(H256="","",'Maquette CGRP indicé'!$G$30)</f>
        <v/>
      </c>
      <c r="AW256" s="46" t="str">
        <f>IF(I256="","",'Maquette CGRP indicé'!$G$31)</f>
        <v/>
      </c>
      <c r="AX256" s="46" t="str">
        <f>IF(J256="","",'Maquette CGRP indicé'!$G$32)</f>
        <v/>
      </c>
      <c r="AY256" s="46" t="str">
        <f>IF(K256="","",'Maquette CGRP indicé'!$G$33)</f>
        <v/>
      </c>
      <c r="AZ256" s="46" t="str">
        <f>IF(L256="","",'Maquette CGRP indicé'!$G$34)</f>
        <v/>
      </c>
      <c r="BA256" s="46" t="str">
        <f>IF(M256="","",'Maquette CGRP indicé'!$G$35)</f>
        <v/>
      </c>
      <c r="BB256" s="46" t="str">
        <f>IF(N256="","",'Maquette CGRP indicé'!$G$36)</f>
        <v/>
      </c>
      <c r="BC256" s="46" t="str">
        <f>IF(O256="","",'Maquette CGRP indicé'!$G$37)</f>
        <v/>
      </c>
      <c r="BD256" s="46" t="str">
        <f>IF(P256="","",'Maquette CGRP indicé'!$G$38)</f>
        <v/>
      </c>
      <c r="BE256" s="46" t="str">
        <f>IF(Q256="","",'Maquette CGRP indicé'!$G$39)</f>
        <v/>
      </c>
      <c r="BF256" s="68"/>
      <c r="BG256" s="68"/>
      <c r="BH256" s="68"/>
      <c r="BI256" s="68"/>
      <c r="BJ256" s="69"/>
      <c r="BK256" s="48" t="str">
        <f>IF(C256="","",'Maquette CGRP indicé'!$H$25)</f>
        <v/>
      </c>
      <c r="BL256" s="49" t="str">
        <f>IF(D256="","",'Maquette CGRP indicé'!$H$26)</f>
        <v/>
      </c>
      <c r="BM256" s="49" t="str">
        <f>IF(E256="","",'Maquette CGRP indicé'!$H$27)</f>
        <v/>
      </c>
      <c r="BN256" s="49" t="str">
        <f>IF(F256="","",'Maquette CGRP indicé'!$H$28)</f>
        <v/>
      </c>
      <c r="BO256" s="49" t="str">
        <f>IF(G256="","",'Maquette CGRP indicé'!$H$29)</f>
        <v/>
      </c>
      <c r="BP256" s="49" t="str">
        <f>IF(H256="","",'Maquette CGRP indicé'!$H$30)</f>
        <v/>
      </c>
      <c r="BQ256" s="49" t="str">
        <f>IF(I256="","",'Maquette CGRP indicé'!$H$31)</f>
        <v/>
      </c>
      <c r="BR256" s="49" t="str">
        <f>IF(J256="","",'Maquette CGRP indicé'!$H$32)</f>
        <v/>
      </c>
      <c r="BS256" s="49" t="str">
        <f>IF(K256="","",'Maquette CGRP indicé'!$H$33)</f>
        <v/>
      </c>
      <c r="BT256" s="49" t="str">
        <f>IF(L256="","",'Maquette CGRP indicé'!$H$34)</f>
        <v/>
      </c>
      <c r="BU256" s="49" t="str">
        <f>IF(M256="","",'Maquette CGRP indicé'!$H$35)</f>
        <v/>
      </c>
      <c r="BV256" s="49" t="str">
        <f>IF(N256="","",'Maquette CGRP indicé'!$H$36)</f>
        <v/>
      </c>
      <c r="BW256" s="49" t="str">
        <f>IF(O256="","",'Maquette CGRP indicé'!$H$37)</f>
        <v/>
      </c>
      <c r="BX256" s="49" t="str">
        <f>IF(P256="","",'Maquette CGRP indicé'!$H$38)</f>
        <v/>
      </c>
      <c r="BY256" s="49" t="str">
        <f>IF(Q256="","",'Maquette CGRP indicé'!$H$39)</f>
        <v/>
      </c>
      <c r="BZ256" s="72"/>
      <c r="CA256" s="72"/>
      <c r="CB256" s="72"/>
      <c r="CC256" s="72"/>
      <c r="CD256" s="73"/>
      <c r="CE256" s="38" t="str">
        <f>IF(C256="","",'Maquette CGRP indicé'!$I$25)</f>
        <v/>
      </c>
      <c r="CF256" s="39" t="str">
        <f>IF(D256="","",'Maquette CGRP indicé'!$I$26)</f>
        <v/>
      </c>
      <c r="CG256" s="39" t="str">
        <f>IF(E256="","",'Maquette CGRP indicé'!$I$27)</f>
        <v/>
      </c>
      <c r="CH256" s="39" t="str">
        <f>IF(F256="","",'Maquette CGRP indicé'!$I$28)</f>
        <v/>
      </c>
      <c r="CI256" s="39" t="str">
        <f>IF(G256="","",'Maquette CGRP indicé'!$I$29)</f>
        <v/>
      </c>
      <c r="CJ256" s="39" t="str">
        <f>IF(H256="","",'Maquette CGRP indicé'!$I$30)</f>
        <v/>
      </c>
      <c r="CK256" s="39" t="str">
        <f>IF(I256="","",'Maquette CGRP indicé'!$I$31)</f>
        <v/>
      </c>
      <c r="CL256" s="39" t="str">
        <f>IF(J256="","",'Maquette CGRP indicé'!$I$32)</f>
        <v/>
      </c>
      <c r="CM256" s="39" t="str">
        <f>IF(K256="","",'Maquette CGRP indicé'!$I$33)</f>
        <v/>
      </c>
      <c r="CN256" s="39" t="str">
        <f>IF(L256="","",'Maquette CGRP indicé'!$I$34)</f>
        <v/>
      </c>
      <c r="CO256" s="39" t="str">
        <f>IF(M256="","",'Maquette CGRP indicé'!$I$35)</f>
        <v/>
      </c>
      <c r="CP256" s="39" t="str">
        <f>IF(N256="","",'Maquette CGRP indicé'!$I$36)</f>
        <v/>
      </c>
      <c r="CQ256" s="39" t="str">
        <f>IF(O256="","",'Maquette CGRP indicé'!$I$37)</f>
        <v/>
      </c>
      <c r="CR256" s="39" t="str">
        <f>IF(P256="","",'Maquette CGRP indicé'!$I$38)</f>
        <v/>
      </c>
      <c r="CS256" s="39" t="str">
        <f>IF(Q256="","",'Maquette CGRP indicé'!$I$39)</f>
        <v/>
      </c>
      <c r="CT256" s="68"/>
      <c r="CU256" s="68"/>
      <c r="CV256" s="68"/>
      <c r="CW256" s="68"/>
      <c r="CX256" s="69"/>
      <c r="CY256" s="1">
        <f t="shared" si="32"/>
        <v>45545</v>
      </c>
      <c r="CZ256" s="1" t="str">
        <f t="shared" si="33"/>
        <v>26/08-20/10</v>
      </c>
      <c r="DA256" s="22" t="str">
        <f t="shared" si="34"/>
        <v/>
      </c>
      <c r="DB256" s="22" t="str">
        <f t="shared" si="35"/>
        <v/>
      </c>
      <c r="DC256" s="29" t="str">
        <f t="shared" si="36"/>
        <v/>
      </c>
      <c r="DD256" s="29" t="str">
        <f t="shared" si="37"/>
        <v/>
      </c>
      <c r="DE256" s="29" t="str">
        <f t="shared" si="38"/>
        <v/>
      </c>
    </row>
    <row r="257" spans="1:109">
      <c r="A257" s="9">
        <f t="shared" si="39"/>
        <v>45546</v>
      </c>
      <c r="B257" s="9" t="str">
        <f>IF(AND(formules!$K$29="sogarantykids",A257&gt;formules!$F$30),"",VLOOKUP(TEXT(A257,"jj/mm"),formules!B:C,2,FALSE))</f>
        <v>26/08-20/10</v>
      </c>
      <c r="C257" s="63" t="str">
        <f>IF(B257="","",IF(AND(A257&gt;'Maquette CGRP indicé'!$C$25-1,A257&lt;'Maquette CGRP indicé'!$D$25+1),"X",""))</f>
        <v/>
      </c>
      <c r="D257" s="63" t="str">
        <f>IF(B257="","",IF(AND(A257&gt;'Maquette CGRP indicé'!$C$26-1,A257&lt;'Maquette CGRP indicé'!$D$26+1),"X",""))</f>
        <v/>
      </c>
      <c r="E257" s="63" t="str">
        <f>IF(B257="","",IF(AND(A257&gt;'Maquette CGRP indicé'!$C$27-1,A257&lt;'Maquette CGRP indicé'!$D$27+1),"X",""))</f>
        <v/>
      </c>
      <c r="F257" s="63" t="str">
        <f>IF(B257="","",IF(AND(A257&gt;'Maquette CGRP indicé'!$C$28-1,A257&lt;'Maquette CGRP indicé'!$D$28+1),"X",""))</f>
        <v/>
      </c>
      <c r="G257" s="63" t="str">
        <f>IF(B257="","",IF(AND(A257&gt;'Maquette CGRP indicé'!$C$29-1,A257&lt;'Maquette CGRP indicé'!$D$29+1),"X",""))</f>
        <v/>
      </c>
      <c r="H257" s="63" t="str">
        <f>IF(B257="","",IF(AND(A257&gt;'Maquette CGRP indicé'!$C$30-1,A257&lt;'Maquette CGRP indicé'!$D$30+1),"X",""))</f>
        <v/>
      </c>
      <c r="I257" s="63" t="str">
        <f>IF(B257="","",IF(AND(A257&gt;'Maquette CGRP indicé'!$C$31-1,A257&lt;'Maquette CGRP indicé'!$D$31+1),"X",""))</f>
        <v/>
      </c>
      <c r="J257" s="63" t="str">
        <f>IF(B257="","",IF(AND(A257&gt;'Maquette CGRP indicé'!$C$32-1,A257&lt;'Maquette CGRP indicé'!$D$32+1),"X",""))</f>
        <v/>
      </c>
      <c r="K257" s="63" t="str">
        <f>IF(B257="","",IF(AND(A257&gt;'Maquette CGRP indicé'!$C$33-1,A257&lt;'Maquette CGRP indicé'!$D$33+1),"X",""))</f>
        <v/>
      </c>
      <c r="L257" s="63" t="str">
        <f>IF(B257="","",IF(AND(A257&gt;'Maquette CGRP indicé'!$C$34-1,A257&lt;'Maquette CGRP indicé'!$D$34+1),"X",""))</f>
        <v/>
      </c>
      <c r="M257" s="63" t="str">
        <f>IF(B257="","",IF(AND(A257&gt;'Maquette CGRP indicé'!$C$35-1,A257&lt;'Maquette CGRP indicé'!$D$35+1),"X",""))</f>
        <v/>
      </c>
      <c r="N257" s="63" t="str">
        <f>IF(B257="","",IF(AND(A257&gt;'Maquette CGRP indicé'!$C$36-1,A257&lt;'Maquette CGRP indicé'!$D$36+1),"X",""))</f>
        <v/>
      </c>
      <c r="O257" s="63" t="str">
        <f>IF(B257="","",IF(AND(A257&gt;'Maquette CGRP indicé'!$C$37-1,A257&lt;'Maquette CGRP indicé'!$D$37+1),"X",""))</f>
        <v/>
      </c>
      <c r="P257" s="63" t="str">
        <f>IF(B257="","",IF(AND(A257&gt;'Maquette CGRP indicé'!$C$38-1,A257&lt;'Maquette CGRP indicé'!$D$38+1),"X",""))</f>
        <v/>
      </c>
      <c r="Q257" s="63" t="str">
        <f>IF(B257="","",IF(AND(A257&gt;'Maquette CGRP indicé'!$C$39-1,A257&lt;'Maquette CGRP indicé'!$D$39+1),"X",""))</f>
        <v/>
      </c>
      <c r="W257" s="41" t="str">
        <f>IF(C257="","",'Maquette CGRP indicé'!$R$25)</f>
        <v/>
      </c>
      <c r="X257" s="42" t="str">
        <f>IF(D257="","",'Maquette CGRP indicé'!$R$26)</f>
        <v/>
      </c>
      <c r="Y257" s="42" t="str">
        <f>IF(E257="","",'Maquette CGRP indicé'!$R$27)</f>
        <v/>
      </c>
      <c r="Z257" s="42" t="str">
        <f>IF(F257="","",'Maquette CGRP indicé'!$R$28)</f>
        <v/>
      </c>
      <c r="AA257" s="42" t="str">
        <f>IF(G257="","",'Maquette CGRP indicé'!$R$29)</f>
        <v/>
      </c>
      <c r="AB257" s="42" t="str">
        <f>IF(H257="","",'Maquette CGRP indicé'!$R$30)</f>
        <v/>
      </c>
      <c r="AC257" s="42" t="str">
        <f>IF(I257="","",'Maquette CGRP indicé'!$R$31)</f>
        <v/>
      </c>
      <c r="AD257" s="42" t="str">
        <f>IF(J257="","",'Maquette CGRP indicé'!$R$32)</f>
        <v/>
      </c>
      <c r="AE257" s="42" t="str">
        <f>IF(K257="","",'Maquette CGRP indicé'!$R$33)</f>
        <v/>
      </c>
      <c r="AF257" s="42" t="str">
        <f>IF(L257="","",'Maquette CGRP indicé'!$R$34)</f>
        <v/>
      </c>
      <c r="AG257" s="42" t="str">
        <f>IF(M257="","",'Maquette CGRP indicé'!$R$35)</f>
        <v/>
      </c>
      <c r="AH257" s="42" t="str">
        <f>IF(N257="","",'Maquette CGRP indicé'!$R$36)</f>
        <v/>
      </c>
      <c r="AI257" s="42" t="str">
        <f>IF(O257="","",'Maquette CGRP indicé'!$R$37)</f>
        <v/>
      </c>
      <c r="AJ257" s="42" t="str">
        <f>IF(P257="","",'Maquette CGRP indicé'!$R$38)</f>
        <v/>
      </c>
      <c r="AK257" s="42" t="str">
        <f>IF(Q257="","",'Maquette CGRP indicé'!$R$39)</f>
        <v/>
      </c>
      <c r="AL257" s="64"/>
      <c r="AM257" s="64"/>
      <c r="AN257" s="64"/>
      <c r="AO257" s="64"/>
      <c r="AP257" s="65"/>
      <c r="AQ257" s="45" t="str">
        <f>IF(C257="","",'Maquette CGRP indicé'!$G$25)</f>
        <v/>
      </c>
      <c r="AR257" s="46" t="str">
        <f>IF(D257="","",'Maquette CGRP indicé'!$G$26)</f>
        <v/>
      </c>
      <c r="AS257" s="46" t="str">
        <f>IF(E257="","",'Maquette CGRP indicé'!$G$27)</f>
        <v/>
      </c>
      <c r="AT257" s="46" t="str">
        <f>IF(F257="","",'Maquette CGRP indicé'!$G$28)</f>
        <v/>
      </c>
      <c r="AU257" s="46" t="str">
        <f>IF(G257="","",'Maquette CGRP indicé'!$G$29)</f>
        <v/>
      </c>
      <c r="AV257" s="46" t="str">
        <f>IF(H257="","",'Maquette CGRP indicé'!$G$30)</f>
        <v/>
      </c>
      <c r="AW257" s="46" t="str">
        <f>IF(I257="","",'Maquette CGRP indicé'!$G$31)</f>
        <v/>
      </c>
      <c r="AX257" s="46" t="str">
        <f>IF(J257="","",'Maquette CGRP indicé'!$G$32)</f>
        <v/>
      </c>
      <c r="AY257" s="46" t="str">
        <f>IF(K257="","",'Maquette CGRP indicé'!$G$33)</f>
        <v/>
      </c>
      <c r="AZ257" s="46" t="str">
        <f>IF(L257="","",'Maquette CGRP indicé'!$G$34)</f>
        <v/>
      </c>
      <c r="BA257" s="46" t="str">
        <f>IF(M257="","",'Maquette CGRP indicé'!$G$35)</f>
        <v/>
      </c>
      <c r="BB257" s="46" t="str">
        <f>IF(N257="","",'Maquette CGRP indicé'!$G$36)</f>
        <v/>
      </c>
      <c r="BC257" s="46" t="str">
        <f>IF(O257="","",'Maquette CGRP indicé'!$G$37)</f>
        <v/>
      </c>
      <c r="BD257" s="46" t="str">
        <f>IF(P257="","",'Maquette CGRP indicé'!$G$38)</f>
        <v/>
      </c>
      <c r="BE257" s="46" t="str">
        <f>IF(Q257="","",'Maquette CGRP indicé'!$G$39)</f>
        <v/>
      </c>
      <c r="BF257" s="68"/>
      <c r="BG257" s="68"/>
      <c r="BH257" s="68"/>
      <c r="BI257" s="68"/>
      <c r="BJ257" s="69"/>
      <c r="BK257" s="48" t="str">
        <f>IF(C257="","",'Maquette CGRP indicé'!$H$25)</f>
        <v/>
      </c>
      <c r="BL257" s="49" t="str">
        <f>IF(D257="","",'Maquette CGRP indicé'!$H$26)</f>
        <v/>
      </c>
      <c r="BM257" s="49" t="str">
        <f>IF(E257="","",'Maquette CGRP indicé'!$H$27)</f>
        <v/>
      </c>
      <c r="BN257" s="49" t="str">
        <f>IF(F257="","",'Maquette CGRP indicé'!$H$28)</f>
        <v/>
      </c>
      <c r="BO257" s="49" t="str">
        <f>IF(G257="","",'Maquette CGRP indicé'!$H$29)</f>
        <v/>
      </c>
      <c r="BP257" s="49" t="str">
        <f>IF(H257="","",'Maquette CGRP indicé'!$H$30)</f>
        <v/>
      </c>
      <c r="BQ257" s="49" t="str">
        <f>IF(I257="","",'Maquette CGRP indicé'!$H$31)</f>
        <v/>
      </c>
      <c r="BR257" s="49" t="str">
        <f>IF(J257="","",'Maquette CGRP indicé'!$H$32)</f>
        <v/>
      </c>
      <c r="BS257" s="49" t="str">
        <f>IF(K257="","",'Maquette CGRP indicé'!$H$33)</f>
        <v/>
      </c>
      <c r="BT257" s="49" t="str">
        <f>IF(L257="","",'Maquette CGRP indicé'!$H$34)</f>
        <v/>
      </c>
      <c r="BU257" s="49" t="str">
        <f>IF(M257="","",'Maquette CGRP indicé'!$H$35)</f>
        <v/>
      </c>
      <c r="BV257" s="49" t="str">
        <f>IF(N257="","",'Maquette CGRP indicé'!$H$36)</f>
        <v/>
      </c>
      <c r="BW257" s="49" t="str">
        <f>IF(O257="","",'Maquette CGRP indicé'!$H$37)</f>
        <v/>
      </c>
      <c r="BX257" s="49" t="str">
        <f>IF(P257="","",'Maquette CGRP indicé'!$H$38)</f>
        <v/>
      </c>
      <c r="BY257" s="49" t="str">
        <f>IF(Q257="","",'Maquette CGRP indicé'!$H$39)</f>
        <v/>
      </c>
      <c r="BZ257" s="72"/>
      <c r="CA257" s="72"/>
      <c r="CB257" s="72"/>
      <c r="CC257" s="72"/>
      <c r="CD257" s="73"/>
      <c r="CE257" s="38" t="str">
        <f>IF(C257="","",'Maquette CGRP indicé'!$I$25)</f>
        <v/>
      </c>
      <c r="CF257" s="39" t="str">
        <f>IF(D257="","",'Maquette CGRP indicé'!$I$26)</f>
        <v/>
      </c>
      <c r="CG257" s="39" t="str">
        <f>IF(E257="","",'Maquette CGRP indicé'!$I$27)</f>
        <v/>
      </c>
      <c r="CH257" s="39" t="str">
        <f>IF(F257="","",'Maquette CGRP indicé'!$I$28)</f>
        <v/>
      </c>
      <c r="CI257" s="39" t="str">
        <f>IF(G257="","",'Maquette CGRP indicé'!$I$29)</f>
        <v/>
      </c>
      <c r="CJ257" s="39" t="str">
        <f>IF(H257="","",'Maquette CGRP indicé'!$I$30)</f>
        <v/>
      </c>
      <c r="CK257" s="39" t="str">
        <f>IF(I257="","",'Maquette CGRP indicé'!$I$31)</f>
        <v/>
      </c>
      <c r="CL257" s="39" t="str">
        <f>IF(J257="","",'Maquette CGRP indicé'!$I$32)</f>
        <v/>
      </c>
      <c r="CM257" s="39" t="str">
        <f>IF(K257="","",'Maquette CGRP indicé'!$I$33)</f>
        <v/>
      </c>
      <c r="CN257" s="39" t="str">
        <f>IF(L257="","",'Maquette CGRP indicé'!$I$34)</f>
        <v/>
      </c>
      <c r="CO257" s="39" t="str">
        <f>IF(M257="","",'Maquette CGRP indicé'!$I$35)</f>
        <v/>
      </c>
      <c r="CP257" s="39" t="str">
        <f>IF(N257="","",'Maquette CGRP indicé'!$I$36)</f>
        <v/>
      </c>
      <c r="CQ257" s="39" t="str">
        <f>IF(O257="","",'Maquette CGRP indicé'!$I$37)</f>
        <v/>
      </c>
      <c r="CR257" s="39" t="str">
        <f>IF(P257="","",'Maquette CGRP indicé'!$I$38)</f>
        <v/>
      </c>
      <c r="CS257" s="39" t="str">
        <f>IF(Q257="","",'Maquette CGRP indicé'!$I$39)</f>
        <v/>
      </c>
      <c r="CT257" s="68"/>
      <c r="CU257" s="68"/>
      <c r="CV257" s="68"/>
      <c r="CW257" s="68"/>
      <c r="CX257" s="69"/>
      <c r="CY257" s="1">
        <f t="shared" si="32"/>
        <v>45546</v>
      </c>
      <c r="CZ257" s="1" t="str">
        <f t="shared" si="33"/>
        <v>26/08-20/10</v>
      </c>
      <c r="DA257" s="22" t="str">
        <f t="shared" si="34"/>
        <v/>
      </c>
      <c r="DB257" s="22" t="str">
        <f t="shared" si="35"/>
        <v/>
      </c>
      <c r="DC257" s="29" t="str">
        <f t="shared" si="36"/>
        <v/>
      </c>
      <c r="DD257" s="29" t="str">
        <f t="shared" si="37"/>
        <v/>
      </c>
      <c r="DE257" s="29" t="str">
        <f t="shared" si="38"/>
        <v/>
      </c>
    </row>
    <row r="258" spans="1:109">
      <c r="A258" s="9">
        <f t="shared" si="39"/>
        <v>45547</v>
      </c>
      <c r="B258" s="9" t="str">
        <f>IF(AND(formules!$K$29="sogarantykids",A258&gt;formules!$F$30),"",VLOOKUP(TEXT(A258,"jj/mm"),formules!B:C,2,FALSE))</f>
        <v>26/08-20/10</v>
      </c>
      <c r="C258" s="63" t="str">
        <f>IF(B258="","",IF(AND(A258&gt;'Maquette CGRP indicé'!$C$25-1,A258&lt;'Maquette CGRP indicé'!$D$25+1),"X",""))</f>
        <v/>
      </c>
      <c r="D258" s="63" t="str">
        <f>IF(B258="","",IF(AND(A258&gt;'Maquette CGRP indicé'!$C$26-1,A258&lt;'Maquette CGRP indicé'!$D$26+1),"X",""))</f>
        <v/>
      </c>
      <c r="E258" s="63" t="str">
        <f>IF(B258="","",IF(AND(A258&gt;'Maquette CGRP indicé'!$C$27-1,A258&lt;'Maquette CGRP indicé'!$D$27+1),"X",""))</f>
        <v/>
      </c>
      <c r="F258" s="63" t="str">
        <f>IF(B258="","",IF(AND(A258&gt;'Maquette CGRP indicé'!$C$28-1,A258&lt;'Maquette CGRP indicé'!$D$28+1),"X",""))</f>
        <v/>
      </c>
      <c r="G258" s="63" t="str">
        <f>IF(B258="","",IF(AND(A258&gt;'Maquette CGRP indicé'!$C$29-1,A258&lt;'Maquette CGRP indicé'!$D$29+1),"X",""))</f>
        <v/>
      </c>
      <c r="H258" s="63" t="str">
        <f>IF(B258="","",IF(AND(A258&gt;'Maquette CGRP indicé'!$C$30-1,A258&lt;'Maquette CGRP indicé'!$D$30+1),"X",""))</f>
        <v/>
      </c>
      <c r="I258" s="63" t="str">
        <f>IF(B258="","",IF(AND(A258&gt;'Maquette CGRP indicé'!$C$31-1,A258&lt;'Maquette CGRP indicé'!$D$31+1),"X",""))</f>
        <v/>
      </c>
      <c r="J258" s="63" t="str">
        <f>IF(B258="","",IF(AND(A258&gt;'Maquette CGRP indicé'!$C$32-1,A258&lt;'Maquette CGRP indicé'!$D$32+1),"X",""))</f>
        <v/>
      </c>
      <c r="K258" s="63" t="str">
        <f>IF(B258="","",IF(AND(A258&gt;'Maquette CGRP indicé'!$C$33-1,A258&lt;'Maquette CGRP indicé'!$D$33+1),"X",""))</f>
        <v/>
      </c>
      <c r="L258" s="63" t="str">
        <f>IF(B258="","",IF(AND(A258&gt;'Maquette CGRP indicé'!$C$34-1,A258&lt;'Maquette CGRP indicé'!$D$34+1),"X",""))</f>
        <v/>
      </c>
      <c r="M258" s="63" t="str">
        <f>IF(B258="","",IF(AND(A258&gt;'Maquette CGRP indicé'!$C$35-1,A258&lt;'Maquette CGRP indicé'!$D$35+1),"X",""))</f>
        <v/>
      </c>
      <c r="N258" s="63" t="str">
        <f>IF(B258="","",IF(AND(A258&gt;'Maquette CGRP indicé'!$C$36-1,A258&lt;'Maquette CGRP indicé'!$D$36+1),"X",""))</f>
        <v/>
      </c>
      <c r="O258" s="63" t="str">
        <f>IF(B258="","",IF(AND(A258&gt;'Maquette CGRP indicé'!$C$37-1,A258&lt;'Maquette CGRP indicé'!$D$37+1),"X",""))</f>
        <v/>
      </c>
      <c r="P258" s="63" t="str">
        <f>IF(B258="","",IF(AND(A258&gt;'Maquette CGRP indicé'!$C$38-1,A258&lt;'Maquette CGRP indicé'!$D$38+1),"X",""))</f>
        <v/>
      </c>
      <c r="Q258" s="63" t="str">
        <f>IF(B258="","",IF(AND(A258&gt;'Maquette CGRP indicé'!$C$39-1,A258&lt;'Maquette CGRP indicé'!$D$39+1),"X",""))</f>
        <v/>
      </c>
      <c r="W258" s="41" t="str">
        <f>IF(C258="","",'Maquette CGRP indicé'!$R$25)</f>
        <v/>
      </c>
      <c r="X258" s="42" t="str">
        <f>IF(D258="","",'Maquette CGRP indicé'!$R$26)</f>
        <v/>
      </c>
      <c r="Y258" s="42" t="str">
        <f>IF(E258="","",'Maquette CGRP indicé'!$R$27)</f>
        <v/>
      </c>
      <c r="Z258" s="42" t="str">
        <f>IF(F258="","",'Maquette CGRP indicé'!$R$28)</f>
        <v/>
      </c>
      <c r="AA258" s="42" t="str">
        <f>IF(G258="","",'Maquette CGRP indicé'!$R$29)</f>
        <v/>
      </c>
      <c r="AB258" s="42" t="str">
        <f>IF(H258="","",'Maquette CGRP indicé'!$R$30)</f>
        <v/>
      </c>
      <c r="AC258" s="42" t="str">
        <f>IF(I258="","",'Maquette CGRP indicé'!$R$31)</f>
        <v/>
      </c>
      <c r="AD258" s="42" t="str">
        <f>IF(J258="","",'Maquette CGRP indicé'!$R$32)</f>
        <v/>
      </c>
      <c r="AE258" s="42" t="str">
        <f>IF(K258="","",'Maquette CGRP indicé'!$R$33)</f>
        <v/>
      </c>
      <c r="AF258" s="42" t="str">
        <f>IF(L258="","",'Maquette CGRP indicé'!$R$34)</f>
        <v/>
      </c>
      <c r="AG258" s="42" t="str">
        <f>IF(M258="","",'Maquette CGRP indicé'!$R$35)</f>
        <v/>
      </c>
      <c r="AH258" s="42" t="str">
        <f>IF(N258="","",'Maquette CGRP indicé'!$R$36)</f>
        <v/>
      </c>
      <c r="AI258" s="42" t="str">
        <f>IF(O258="","",'Maquette CGRP indicé'!$R$37)</f>
        <v/>
      </c>
      <c r="AJ258" s="42" t="str">
        <f>IF(P258="","",'Maquette CGRP indicé'!$R$38)</f>
        <v/>
      </c>
      <c r="AK258" s="42" t="str">
        <f>IF(Q258="","",'Maquette CGRP indicé'!$R$39)</f>
        <v/>
      </c>
      <c r="AL258" s="64"/>
      <c r="AM258" s="64"/>
      <c r="AN258" s="64"/>
      <c r="AO258" s="64"/>
      <c r="AP258" s="65"/>
      <c r="AQ258" s="45" t="str">
        <f>IF(C258="","",'Maquette CGRP indicé'!$G$25)</f>
        <v/>
      </c>
      <c r="AR258" s="46" t="str">
        <f>IF(D258="","",'Maquette CGRP indicé'!$G$26)</f>
        <v/>
      </c>
      <c r="AS258" s="46" t="str">
        <f>IF(E258="","",'Maquette CGRP indicé'!$G$27)</f>
        <v/>
      </c>
      <c r="AT258" s="46" t="str">
        <f>IF(F258="","",'Maquette CGRP indicé'!$G$28)</f>
        <v/>
      </c>
      <c r="AU258" s="46" t="str">
        <f>IF(G258="","",'Maquette CGRP indicé'!$G$29)</f>
        <v/>
      </c>
      <c r="AV258" s="46" t="str">
        <f>IF(H258="","",'Maquette CGRP indicé'!$G$30)</f>
        <v/>
      </c>
      <c r="AW258" s="46" t="str">
        <f>IF(I258="","",'Maquette CGRP indicé'!$G$31)</f>
        <v/>
      </c>
      <c r="AX258" s="46" t="str">
        <f>IF(J258="","",'Maquette CGRP indicé'!$G$32)</f>
        <v/>
      </c>
      <c r="AY258" s="46" t="str">
        <f>IF(K258="","",'Maquette CGRP indicé'!$G$33)</f>
        <v/>
      </c>
      <c r="AZ258" s="46" t="str">
        <f>IF(L258="","",'Maquette CGRP indicé'!$G$34)</f>
        <v/>
      </c>
      <c r="BA258" s="46" t="str">
        <f>IF(M258="","",'Maquette CGRP indicé'!$G$35)</f>
        <v/>
      </c>
      <c r="BB258" s="46" t="str">
        <f>IF(N258="","",'Maquette CGRP indicé'!$G$36)</f>
        <v/>
      </c>
      <c r="BC258" s="46" t="str">
        <f>IF(O258="","",'Maquette CGRP indicé'!$G$37)</f>
        <v/>
      </c>
      <c r="BD258" s="46" t="str">
        <f>IF(P258="","",'Maquette CGRP indicé'!$G$38)</f>
        <v/>
      </c>
      <c r="BE258" s="46" t="str">
        <f>IF(Q258="","",'Maquette CGRP indicé'!$G$39)</f>
        <v/>
      </c>
      <c r="BF258" s="68"/>
      <c r="BG258" s="68"/>
      <c r="BH258" s="68"/>
      <c r="BI258" s="68"/>
      <c r="BJ258" s="69"/>
      <c r="BK258" s="48" t="str">
        <f>IF(C258="","",'Maquette CGRP indicé'!$H$25)</f>
        <v/>
      </c>
      <c r="BL258" s="49" t="str">
        <f>IF(D258="","",'Maquette CGRP indicé'!$H$26)</f>
        <v/>
      </c>
      <c r="BM258" s="49" t="str">
        <f>IF(E258="","",'Maquette CGRP indicé'!$H$27)</f>
        <v/>
      </c>
      <c r="BN258" s="49" t="str">
        <f>IF(F258="","",'Maquette CGRP indicé'!$H$28)</f>
        <v/>
      </c>
      <c r="BO258" s="49" t="str">
        <f>IF(G258="","",'Maquette CGRP indicé'!$H$29)</f>
        <v/>
      </c>
      <c r="BP258" s="49" t="str">
        <f>IF(H258="","",'Maquette CGRP indicé'!$H$30)</f>
        <v/>
      </c>
      <c r="BQ258" s="49" t="str">
        <f>IF(I258="","",'Maquette CGRP indicé'!$H$31)</f>
        <v/>
      </c>
      <c r="BR258" s="49" t="str">
        <f>IF(J258="","",'Maquette CGRP indicé'!$H$32)</f>
        <v/>
      </c>
      <c r="BS258" s="49" t="str">
        <f>IF(K258="","",'Maquette CGRP indicé'!$H$33)</f>
        <v/>
      </c>
      <c r="BT258" s="49" t="str">
        <f>IF(L258="","",'Maquette CGRP indicé'!$H$34)</f>
        <v/>
      </c>
      <c r="BU258" s="49" t="str">
        <f>IF(M258="","",'Maquette CGRP indicé'!$H$35)</f>
        <v/>
      </c>
      <c r="BV258" s="49" t="str">
        <f>IF(N258="","",'Maquette CGRP indicé'!$H$36)</f>
        <v/>
      </c>
      <c r="BW258" s="49" t="str">
        <f>IF(O258="","",'Maquette CGRP indicé'!$H$37)</f>
        <v/>
      </c>
      <c r="BX258" s="49" t="str">
        <f>IF(P258="","",'Maquette CGRP indicé'!$H$38)</f>
        <v/>
      </c>
      <c r="BY258" s="49" t="str">
        <f>IF(Q258="","",'Maquette CGRP indicé'!$H$39)</f>
        <v/>
      </c>
      <c r="BZ258" s="72"/>
      <c r="CA258" s="72"/>
      <c r="CB258" s="72"/>
      <c r="CC258" s="72"/>
      <c r="CD258" s="73"/>
      <c r="CE258" s="38" t="str">
        <f>IF(C258="","",'Maquette CGRP indicé'!$I$25)</f>
        <v/>
      </c>
      <c r="CF258" s="39" t="str">
        <f>IF(D258="","",'Maquette CGRP indicé'!$I$26)</f>
        <v/>
      </c>
      <c r="CG258" s="39" t="str">
        <f>IF(E258="","",'Maquette CGRP indicé'!$I$27)</f>
        <v/>
      </c>
      <c r="CH258" s="39" t="str">
        <f>IF(F258="","",'Maquette CGRP indicé'!$I$28)</f>
        <v/>
      </c>
      <c r="CI258" s="39" t="str">
        <f>IF(G258="","",'Maquette CGRP indicé'!$I$29)</f>
        <v/>
      </c>
      <c r="CJ258" s="39" t="str">
        <f>IF(H258="","",'Maquette CGRP indicé'!$I$30)</f>
        <v/>
      </c>
      <c r="CK258" s="39" t="str">
        <f>IF(I258="","",'Maquette CGRP indicé'!$I$31)</f>
        <v/>
      </c>
      <c r="CL258" s="39" t="str">
        <f>IF(J258="","",'Maquette CGRP indicé'!$I$32)</f>
        <v/>
      </c>
      <c r="CM258" s="39" t="str">
        <f>IF(K258="","",'Maquette CGRP indicé'!$I$33)</f>
        <v/>
      </c>
      <c r="CN258" s="39" t="str">
        <f>IF(L258="","",'Maquette CGRP indicé'!$I$34)</f>
        <v/>
      </c>
      <c r="CO258" s="39" t="str">
        <f>IF(M258="","",'Maquette CGRP indicé'!$I$35)</f>
        <v/>
      </c>
      <c r="CP258" s="39" t="str">
        <f>IF(N258="","",'Maquette CGRP indicé'!$I$36)</f>
        <v/>
      </c>
      <c r="CQ258" s="39" t="str">
        <f>IF(O258="","",'Maquette CGRP indicé'!$I$37)</f>
        <v/>
      </c>
      <c r="CR258" s="39" t="str">
        <f>IF(P258="","",'Maquette CGRP indicé'!$I$38)</f>
        <v/>
      </c>
      <c r="CS258" s="39" t="str">
        <f>IF(Q258="","",'Maquette CGRP indicé'!$I$39)</f>
        <v/>
      </c>
      <c r="CT258" s="68"/>
      <c r="CU258" s="68"/>
      <c r="CV258" s="68"/>
      <c r="CW258" s="68"/>
      <c r="CX258" s="69"/>
      <c r="CY258" s="1">
        <f t="shared" si="32"/>
        <v>45547</v>
      </c>
      <c r="CZ258" s="1" t="str">
        <f t="shared" si="33"/>
        <v>26/08-20/10</v>
      </c>
      <c r="DA258" s="22" t="str">
        <f t="shared" si="34"/>
        <v/>
      </c>
      <c r="DB258" s="22" t="str">
        <f t="shared" si="35"/>
        <v/>
      </c>
      <c r="DC258" s="29" t="str">
        <f t="shared" si="36"/>
        <v/>
      </c>
      <c r="DD258" s="29" t="str">
        <f t="shared" si="37"/>
        <v/>
      </c>
      <c r="DE258" s="29" t="str">
        <f t="shared" si="38"/>
        <v/>
      </c>
    </row>
    <row r="259" spans="1:109">
      <c r="A259" s="9">
        <f t="shared" si="39"/>
        <v>45548</v>
      </c>
      <c r="B259" s="9" t="str">
        <f>IF(AND(formules!$K$29="sogarantykids",A259&gt;formules!$F$30),"",VLOOKUP(TEXT(A259,"jj/mm"),formules!B:C,2,FALSE))</f>
        <v>26/08-20/10</v>
      </c>
      <c r="C259" s="63" t="str">
        <f>IF(B259="","",IF(AND(A259&gt;'Maquette CGRP indicé'!$C$25-1,A259&lt;'Maquette CGRP indicé'!$D$25+1),"X",""))</f>
        <v/>
      </c>
      <c r="D259" s="63" t="str">
        <f>IF(B259="","",IF(AND(A259&gt;'Maquette CGRP indicé'!$C$26-1,A259&lt;'Maquette CGRP indicé'!$D$26+1),"X",""))</f>
        <v/>
      </c>
      <c r="E259" s="63" t="str">
        <f>IF(B259="","",IF(AND(A259&gt;'Maquette CGRP indicé'!$C$27-1,A259&lt;'Maquette CGRP indicé'!$D$27+1),"X",""))</f>
        <v/>
      </c>
      <c r="F259" s="63" t="str">
        <f>IF(B259="","",IF(AND(A259&gt;'Maquette CGRP indicé'!$C$28-1,A259&lt;'Maquette CGRP indicé'!$D$28+1),"X",""))</f>
        <v/>
      </c>
      <c r="G259" s="63" t="str">
        <f>IF(B259="","",IF(AND(A259&gt;'Maquette CGRP indicé'!$C$29-1,A259&lt;'Maquette CGRP indicé'!$D$29+1),"X",""))</f>
        <v/>
      </c>
      <c r="H259" s="63" t="str">
        <f>IF(B259="","",IF(AND(A259&gt;'Maquette CGRP indicé'!$C$30-1,A259&lt;'Maquette CGRP indicé'!$D$30+1),"X",""))</f>
        <v/>
      </c>
      <c r="I259" s="63" t="str">
        <f>IF(B259="","",IF(AND(A259&gt;'Maquette CGRP indicé'!$C$31-1,A259&lt;'Maquette CGRP indicé'!$D$31+1),"X",""))</f>
        <v/>
      </c>
      <c r="J259" s="63" t="str">
        <f>IF(B259="","",IF(AND(A259&gt;'Maquette CGRP indicé'!$C$32-1,A259&lt;'Maquette CGRP indicé'!$D$32+1),"X",""))</f>
        <v/>
      </c>
      <c r="K259" s="63" t="str">
        <f>IF(B259="","",IF(AND(A259&gt;'Maquette CGRP indicé'!$C$33-1,A259&lt;'Maquette CGRP indicé'!$D$33+1),"X",""))</f>
        <v/>
      </c>
      <c r="L259" s="63" t="str">
        <f>IF(B259="","",IF(AND(A259&gt;'Maquette CGRP indicé'!$C$34-1,A259&lt;'Maquette CGRP indicé'!$D$34+1),"X",""))</f>
        <v/>
      </c>
      <c r="M259" s="63" t="str">
        <f>IF(B259="","",IF(AND(A259&gt;'Maquette CGRP indicé'!$C$35-1,A259&lt;'Maquette CGRP indicé'!$D$35+1),"X",""))</f>
        <v/>
      </c>
      <c r="N259" s="63" t="str">
        <f>IF(B259="","",IF(AND(A259&gt;'Maquette CGRP indicé'!$C$36-1,A259&lt;'Maquette CGRP indicé'!$D$36+1),"X",""))</f>
        <v/>
      </c>
      <c r="O259" s="63" t="str">
        <f>IF(B259="","",IF(AND(A259&gt;'Maquette CGRP indicé'!$C$37-1,A259&lt;'Maquette CGRP indicé'!$D$37+1),"X",""))</f>
        <v/>
      </c>
      <c r="P259" s="63" t="str">
        <f>IF(B259="","",IF(AND(A259&gt;'Maquette CGRP indicé'!$C$38-1,A259&lt;'Maquette CGRP indicé'!$D$38+1),"X",""))</f>
        <v/>
      </c>
      <c r="Q259" s="63" t="str">
        <f>IF(B259="","",IF(AND(A259&gt;'Maquette CGRP indicé'!$C$39-1,A259&lt;'Maquette CGRP indicé'!$D$39+1),"X",""))</f>
        <v/>
      </c>
      <c r="W259" s="41" t="str">
        <f>IF(C259="","",'Maquette CGRP indicé'!$R$25)</f>
        <v/>
      </c>
      <c r="X259" s="42" t="str">
        <f>IF(D259="","",'Maquette CGRP indicé'!$R$26)</f>
        <v/>
      </c>
      <c r="Y259" s="42" t="str">
        <f>IF(E259="","",'Maquette CGRP indicé'!$R$27)</f>
        <v/>
      </c>
      <c r="Z259" s="42" t="str">
        <f>IF(F259="","",'Maquette CGRP indicé'!$R$28)</f>
        <v/>
      </c>
      <c r="AA259" s="42" t="str">
        <f>IF(G259="","",'Maquette CGRP indicé'!$R$29)</f>
        <v/>
      </c>
      <c r="AB259" s="42" t="str">
        <f>IF(H259="","",'Maquette CGRP indicé'!$R$30)</f>
        <v/>
      </c>
      <c r="AC259" s="42" t="str">
        <f>IF(I259="","",'Maquette CGRP indicé'!$R$31)</f>
        <v/>
      </c>
      <c r="AD259" s="42" t="str">
        <f>IF(J259="","",'Maquette CGRP indicé'!$R$32)</f>
        <v/>
      </c>
      <c r="AE259" s="42" t="str">
        <f>IF(K259="","",'Maquette CGRP indicé'!$R$33)</f>
        <v/>
      </c>
      <c r="AF259" s="42" t="str">
        <f>IF(L259="","",'Maquette CGRP indicé'!$R$34)</f>
        <v/>
      </c>
      <c r="AG259" s="42" t="str">
        <f>IF(M259="","",'Maquette CGRP indicé'!$R$35)</f>
        <v/>
      </c>
      <c r="AH259" s="42" t="str">
        <f>IF(N259="","",'Maquette CGRP indicé'!$R$36)</f>
        <v/>
      </c>
      <c r="AI259" s="42" t="str">
        <f>IF(O259="","",'Maquette CGRP indicé'!$R$37)</f>
        <v/>
      </c>
      <c r="AJ259" s="42" t="str">
        <f>IF(P259="","",'Maquette CGRP indicé'!$R$38)</f>
        <v/>
      </c>
      <c r="AK259" s="42" t="str">
        <f>IF(Q259="","",'Maquette CGRP indicé'!$R$39)</f>
        <v/>
      </c>
      <c r="AL259" s="64"/>
      <c r="AM259" s="64"/>
      <c r="AN259" s="64"/>
      <c r="AO259" s="64"/>
      <c r="AP259" s="65"/>
      <c r="AQ259" s="45" t="str">
        <f>IF(C259="","",'Maquette CGRP indicé'!$G$25)</f>
        <v/>
      </c>
      <c r="AR259" s="46" t="str">
        <f>IF(D259="","",'Maquette CGRP indicé'!$G$26)</f>
        <v/>
      </c>
      <c r="AS259" s="46" t="str">
        <f>IF(E259="","",'Maquette CGRP indicé'!$G$27)</f>
        <v/>
      </c>
      <c r="AT259" s="46" t="str">
        <f>IF(F259="","",'Maquette CGRP indicé'!$G$28)</f>
        <v/>
      </c>
      <c r="AU259" s="46" t="str">
        <f>IF(G259="","",'Maquette CGRP indicé'!$G$29)</f>
        <v/>
      </c>
      <c r="AV259" s="46" t="str">
        <f>IF(H259="","",'Maquette CGRP indicé'!$G$30)</f>
        <v/>
      </c>
      <c r="AW259" s="46" t="str">
        <f>IF(I259="","",'Maquette CGRP indicé'!$G$31)</f>
        <v/>
      </c>
      <c r="AX259" s="46" t="str">
        <f>IF(J259="","",'Maquette CGRP indicé'!$G$32)</f>
        <v/>
      </c>
      <c r="AY259" s="46" t="str">
        <f>IF(K259="","",'Maquette CGRP indicé'!$G$33)</f>
        <v/>
      </c>
      <c r="AZ259" s="46" t="str">
        <f>IF(L259="","",'Maquette CGRP indicé'!$G$34)</f>
        <v/>
      </c>
      <c r="BA259" s="46" t="str">
        <f>IF(M259="","",'Maquette CGRP indicé'!$G$35)</f>
        <v/>
      </c>
      <c r="BB259" s="46" t="str">
        <f>IF(N259="","",'Maquette CGRP indicé'!$G$36)</f>
        <v/>
      </c>
      <c r="BC259" s="46" t="str">
        <f>IF(O259="","",'Maquette CGRP indicé'!$G$37)</f>
        <v/>
      </c>
      <c r="BD259" s="46" t="str">
        <f>IF(P259="","",'Maquette CGRP indicé'!$G$38)</f>
        <v/>
      </c>
      <c r="BE259" s="46" t="str">
        <f>IF(Q259="","",'Maquette CGRP indicé'!$G$39)</f>
        <v/>
      </c>
      <c r="BF259" s="68"/>
      <c r="BG259" s="68"/>
      <c r="BH259" s="68"/>
      <c r="BI259" s="68"/>
      <c r="BJ259" s="69"/>
      <c r="BK259" s="48" t="str">
        <f>IF(C259="","",'Maquette CGRP indicé'!$H$25)</f>
        <v/>
      </c>
      <c r="BL259" s="49" t="str">
        <f>IF(D259="","",'Maquette CGRP indicé'!$H$26)</f>
        <v/>
      </c>
      <c r="BM259" s="49" t="str">
        <f>IF(E259="","",'Maquette CGRP indicé'!$H$27)</f>
        <v/>
      </c>
      <c r="BN259" s="49" t="str">
        <f>IF(F259="","",'Maquette CGRP indicé'!$H$28)</f>
        <v/>
      </c>
      <c r="BO259" s="49" t="str">
        <f>IF(G259="","",'Maquette CGRP indicé'!$H$29)</f>
        <v/>
      </c>
      <c r="BP259" s="49" t="str">
        <f>IF(H259="","",'Maquette CGRP indicé'!$H$30)</f>
        <v/>
      </c>
      <c r="BQ259" s="49" t="str">
        <f>IF(I259="","",'Maquette CGRP indicé'!$H$31)</f>
        <v/>
      </c>
      <c r="BR259" s="49" t="str">
        <f>IF(J259="","",'Maquette CGRP indicé'!$H$32)</f>
        <v/>
      </c>
      <c r="BS259" s="49" t="str">
        <f>IF(K259="","",'Maquette CGRP indicé'!$H$33)</f>
        <v/>
      </c>
      <c r="BT259" s="49" t="str">
        <f>IF(L259="","",'Maquette CGRP indicé'!$H$34)</f>
        <v/>
      </c>
      <c r="BU259" s="49" t="str">
        <f>IF(M259="","",'Maquette CGRP indicé'!$H$35)</f>
        <v/>
      </c>
      <c r="BV259" s="49" t="str">
        <f>IF(N259="","",'Maquette CGRP indicé'!$H$36)</f>
        <v/>
      </c>
      <c r="BW259" s="49" t="str">
        <f>IF(O259="","",'Maquette CGRP indicé'!$H$37)</f>
        <v/>
      </c>
      <c r="BX259" s="49" t="str">
        <f>IF(P259="","",'Maquette CGRP indicé'!$H$38)</f>
        <v/>
      </c>
      <c r="BY259" s="49" t="str">
        <f>IF(Q259="","",'Maquette CGRP indicé'!$H$39)</f>
        <v/>
      </c>
      <c r="BZ259" s="72"/>
      <c r="CA259" s="72"/>
      <c r="CB259" s="72"/>
      <c r="CC259" s="72"/>
      <c r="CD259" s="73"/>
      <c r="CE259" s="38" t="str">
        <f>IF(C259="","",'Maquette CGRP indicé'!$I$25)</f>
        <v/>
      </c>
      <c r="CF259" s="39" t="str">
        <f>IF(D259="","",'Maquette CGRP indicé'!$I$26)</f>
        <v/>
      </c>
      <c r="CG259" s="39" t="str">
        <f>IF(E259="","",'Maquette CGRP indicé'!$I$27)</f>
        <v/>
      </c>
      <c r="CH259" s="39" t="str">
        <f>IF(F259="","",'Maquette CGRP indicé'!$I$28)</f>
        <v/>
      </c>
      <c r="CI259" s="39" t="str">
        <f>IF(G259="","",'Maquette CGRP indicé'!$I$29)</f>
        <v/>
      </c>
      <c r="CJ259" s="39" t="str">
        <f>IF(H259="","",'Maquette CGRP indicé'!$I$30)</f>
        <v/>
      </c>
      <c r="CK259" s="39" t="str">
        <f>IF(I259="","",'Maquette CGRP indicé'!$I$31)</f>
        <v/>
      </c>
      <c r="CL259" s="39" t="str">
        <f>IF(J259="","",'Maquette CGRP indicé'!$I$32)</f>
        <v/>
      </c>
      <c r="CM259" s="39" t="str">
        <f>IF(K259="","",'Maquette CGRP indicé'!$I$33)</f>
        <v/>
      </c>
      <c r="CN259" s="39" t="str">
        <f>IF(L259="","",'Maquette CGRP indicé'!$I$34)</f>
        <v/>
      </c>
      <c r="CO259" s="39" t="str">
        <f>IF(M259="","",'Maquette CGRP indicé'!$I$35)</f>
        <v/>
      </c>
      <c r="CP259" s="39" t="str">
        <f>IF(N259="","",'Maquette CGRP indicé'!$I$36)</f>
        <v/>
      </c>
      <c r="CQ259" s="39" t="str">
        <f>IF(O259="","",'Maquette CGRP indicé'!$I$37)</f>
        <v/>
      </c>
      <c r="CR259" s="39" t="str">
        <f>IF(P259="","",'Maquette CGRP indicé'!$I$38)</f>
        <v/>
      </c>
      <c r="CS259" s="39" t="str">
        <f>IF(Q259="","",'Maquette CGRP indicé'!$I$39)</f>
        <v/>
      </c>
      <c r="CT259" s="68"/>
      <c r="CU259" s="68"/>
      <c r="CV259" s="68"/>
      <c r="CW259" s="68"/>
      <c r="CX259" s="69"/>
      <c r="CY259" s="1">
        <f t="shared" si="32"/>
        <v>45548</v>
      </c>
      <c r="CZ259" s="1" t="str">
        <f t="shared" si="33"/>
        <v>26/08-20/10</v>
      </c>
      <c r="DA259" s="22" t="str">
        <f t="shared" si="34"/>
        <v/>
      </c>
      <c r="DB259" s="22" t="str">
        <f t="shared" si="35"/>
        <v/>
      </c>
      <c r="DC259" s="29" t="str">
        <f t="shared" si="36"/>
        <v/>
      </c>
      <c r="DD259" s="29" t="str">
        <f t="shared" si="37"/>
        <v/>
      </c>
      <c r="DE259" s="29" t="str">
        <f t="shared" si="38"/>
        <v/>
      </c>
    </row>
    <row r="260" spans="1:109">
      <c r="A260" s="9">
        <f t="shared" si="39"/>
        <v>45549</v>
      </c>
      <c r="B260" s="9" t="str">
        <f>IF(AND(formules!$K$29="sogarantykids",A260&gt;formules!$F$30),"",VLOOKUP(TEXT(A260,"jj/mm"),formules!B:C,2,FALSE))</f>
        <v>26/08-20/10</v>
      </c>
      <c r="C260" s="63" t="str">
        <f>IF(B260="","",IF(AND(A260&gt;'Maquette CGRP indicé'!$C$25-1,A260&lt;'Maquette CGRP indicé'!$D$25+1),"X",""))</f>
        <v/>
      </c>
      <c r="D260" s="63" t="str">
        <f>IF(B260="","",IF(AND(A260&gt;'Maquette CGRP indicé'!$C$26-1,A260&lt;'Maquette CGRP indicé'!$D$26+1),"X",""))</f>
        <v/>
      </c>
      <c r="E260" s="63" t="str">
        <f>IF(B260="","",IF(AND(A260&gt;'Maquette CGRP indicé'!$C$27-1,A260&lt;'Maquette CGRP indicé'!$D$27+1),"X",""))</f>
        <v/>
      </c>
      <c r="F260" s="63" t="str">
        <f>IF(B260="","",IF(AND(A260&gt;'Maquette CGRP indicé'!$C$28-1,A260&lt;'Maquette CGRP indicé'!$D$28+1),"X",""))</f>
        <v/>
      </c>
      <c r="G260" s="63" t="str">
        <f>IF(B260="","",IF(AND(A260&gt;'Maquette CGRP indicé'!$C$29-1,A260&lt;'Maquette CGRP indicé'!$D$29+1),"X",""))</f>
        <v/>
      </c>
      <c r="H260" s="63" t="str">
        <f>IF(B260="","",IF(AND(A260&gt;'Maquette CGRP indicé'!$C$30-1,A260&lt;'Maquette CGRP indicé'!$D$30+1),"X",""))</f>
        <v/>
      </c>
      <c r="I260" s="63" t="str">
        <f>IF(B260="","",IF(AND(A260&gt;'Maquette CGRP indicé'!$C$31-1,A260&lt;'Maquette CGRP indicé'!$D$31+1),"X",""))</f>
        <v/>
      </c>
      <c r="J260" s="63" t="str">
        <f>IF(B260="","",IF(AND(A260&gt;'Maquette CGRP indicé'!$C$32-1,A260&lt;'Maquette CGRP indicé'!$D$32+1),"X",""))</f>
        <v/>
      </c>
      <c r="K260" s="63" t="str">
        <f>IF(B260="","",IF(AND(A260&gt;'Maquette CGRP indicé'!$C$33-1,A260&lt;'Maquette CGRP indicé'!$D$33+1),"X",""))</f>
        <v/>
      </c>
      <c r="L260" s="63" t="str">
        <f>IF(B260="","",IF(AND(A260&gt;'Maquette CGRP indicé'!$C$34-1,A260&lt;'Maquette CGRP indicé'!$D$34+1),"X",""))</f>
        <v/>
      </c>
      <c r="M260" s="63" t="str">
        <f>IF(B260="","",IF(AND(A260&gt;'Maquette CGRP indicé'!$C$35-1,A260&lt;'Maquette CGRP indicé'!$D$35+1),"X",""))</f>
        <v/>
      </c>
      <c r="N260" s="63" t="str">
        <f>IF(B260="","",IF(AND(A260&gt;'Maquette CGRP indicé'!$C$36-1,A260&lt;'Maquette CGRP indicé'!$D$36+1),"X",""))</f>
        <v/>
      </c>
      <c r="O260" s="63" t="str">
        <f>IF(B260="","",IF(AND(A260&gt;'Maquette CGRP indicé'!$C$37-1,A260&lt;'Maquette CGRP indicé'!$D$37+1),"X",""))</f>
        <v/>
      </c>
      <c r="P260" s="63" t="str">
        <f>IF(B260="","",IF(AND(A260&gt;'Maquette CGRP indicé'!$C$38-1,A260&lt;'Maquette CGRP indicé'!$D$38+1),"X",""))</f>
        <v/>
      </c>
      <c r="Q260" s="63" t="str">
        <f>IF(B260="","",IF(AND(A260&gt;'Maquette CGRP indicé'!$C$39-1,A260&lt;'Maquette CGRP indicé'!$D$39+1),"X",""))</f>
        <v/>
      </c>
      <c r="W260" s="41" t="str">
        <f>IF(C260="","",'Maquette CGRP indicé'!$R$25)</f>
        <v/>
      </c>
      <c r="X260" s="42" t="str">
        <f>IF(D260="","",'Maquette CGRP indicé'!$R$26)</f>
        <v/>
      </c>
      <c r="Y260" s="42" t="str">
        <f>IF(E260="","",'Maquette CGRP indicé'!$R$27)</f>
        <v/>
      </c>
      <c r="Z260" s="42" t="str">
        <f>IF(F260="","",'Maquette CGRP indicé'!$R$28)</f>
        <v/>
      </c>
      <c r="AA260" s="42" t="str">
        <f>IF(G260="","",'Maquette CGRP indicé'!$R$29)</f>
        <v/>
      </c>
      <c r="AB260" s="42" t="str">
        <f>IF(H260="","",'Maquette CGRP indicé'!$R$30)</f>
        <v/>
      </c>
      <c r="AC260" s="42" t="str">
        <f>IF(I260="","",'Maquette CGRP indicé'!$R$31)</f>
        <v/>
      </c>
      <c r="AD260" s="42" t="str">
        <f>IF(J260="","",'Maquette CGRP indicé'!$R$32)</f>
        <v/>
      </c>
      <c r="AE260" s="42" t="str">
        <f>IF(K260="","",'Maquette CGRP indicé'!$R$33)</f>
        <v/>
      </c>
      <c r="AF260" s="42" t="str">
        <f>IF(L260="","",'Maquette CGRP indicé'!$R$34)</f>
        <v/>
      </c>
      <c r="AG260" s="42" t="str">
        <f>IF(M260="","",'Maquette CGRP indicé'!$R$35)</f>
        <v/>
      </c>
      <c r="AH260" s="42" t="str">
        <f>IF(N260="","",'Maquette CGRP indicé'!$R$36)</f>
        <v/>
      </c>
      <c r="AI260" s="42" t="str">
        <f>IF(O260="","",'Maquette CGRP indicé'!$R$37)</f>
        <v/>
      </c>
      <c r="AJ260" s="42" t="str">
        <f>IF(P260="","",'Maquette CGRP indicé'!$R$38)</f>
        <v/>
      </c>
      <c r="AK260" s="42" t="str">
        <f>IF(Q260="","",'Maquette CGRP indicé'!$R$39)</f>
        <v/>
      </c>
      <c r="AL260" s="64"/>
      <c r="AM260" s="64"/>
      <c r="AN260" s="64"/>
      <c r="AO260" s="64"/>
      <c r="AP260" s="65"/>
      <c r="AQ260" s="45" t="str">
        <f>IF(C260="","",'Maquette CGRP indicé'!$G$25)</f>
        <v/>
      </c>
      <c r="AR260" s="46" t="str">
        <f>IF(D260="","",'Maquette CGRP indicé'!$G$26)</f>
        <v/>
      </c>
      <c r="AS260" s="46" t="str">
        <f>IF(E260="","",'Maquette CGRP indicé'!$G$27)</f>
        <v/>
      </c>
      <c r="AT260" s="46" t="str">
        <f>IF(F260="","",'Maquette CGRP indicé'!$G$28)</f>
        <v/>
      </c>
      <c r="AU260" s="46" t="str">
        <f>IF(G260="","",'Maquette CGRP indicé'!$G$29)</f>
        <v/>
      </c>
      <c r="AV260" s="46" t="str">
        <f>IF(H260="","",'Maquette CGRP indicé'!$G$30)</f>
        <v/>
      </c>
      <c r="AW260" s="46" t="str">
        <f>IF(I260="","",'Maquette CGRP indicé'!$G$31)</f>
        <v/>
      </c>
      <c r="AX260" s="46" t="str">
        <f>IF(J260="","",'Maquette CGRP indicé'!$G$32)</f>
        <v/>
      </c>
      <c r="AY260" s="46" t="str">
        <f>IF(K260="","",'Maquette CGRP indicé'!$G$33)</f>
        <v/>
      </c>
      <c r="AZ260" s="46" t="str">
        <f>IF(L260="","",'Maquette CGRP indicé'!$G$34)</f>
        <v/>
      </c>
      <c r="BA260" s="46" t="str">
        <f>IF(M260="","",'Maquette CGRP indicé'!$G$35)</f>
        <v/>
      </c>
      <c r="BB260" s="46" t="str">
        <f>IF(N260="","",'Maquette CGRP indicé'!$G$36)</f>
        <v/>
      </c>
      <c r="BC260" s="46" t="str">
        <f>IF(O260="","",'Maquette CGRP indicé'!$G$37)</f>
        <v/>
      </c>
      <c r="BD260" s="46" t="str">
        <f>IF(P260="","",'Maquette CGRP indicé'!$G$38)</f>
        <v/>
      </c>
      <c r="BE260" s="46" t="str">
        <f>IF(Q260="","",'Maquette CGRP indicé'!$G$39)</f>
        <v/>
      </c>
      <c r="BF260" s="68"/>
      <c r="BG260" s="68"/>
      <c r="BH260" s="68"/>
      <c r="BI260" s="68"/>
      <c r="BJ260" s="69"/>
      <c r="BK260" s="48" t="str">
        <f>IF(C260="","",'Maquette CGRP indicé'!$H$25)</f>
        <v/>
      </c>
      <c r="BL260" s="49" t="str">
        <f>IF(D260="","",'Maquette CGRP indicé'!$H$26)</f>
        <v/>
      </c>
      <c r="BM260" s="49" t="str">
        <f>IF(E260="","",'Maquette CGRP indicé'!$H$27)</f>
        <v/>
      </c>
      <c r="BN260" s="49" t="str">
        <f>IF(F260="","",'Maquette CGRP indicé'!$H$28)</f>
        <v/>
      </c>
      <c r="BO260" s="49" t="str">
        <f>IF(G260="","",'Maquette CGRP indicé'!$H$29)</f>
        <v/>
      </c>
      <c r="BP260" s="49" t="str">
        <f>IF(H260="","",'Maquette CGRP indicé'!$H$30)</f>
        <v/>
      </c>
      <c r="BQ260" s="49" t="str">
        <f>IF(I260="","",'Maquette CGRP indicé'!$H$31)</f>
        <v/>
      </c>
      <c r="BR260" s="49" t="str">
        <f>IF(J260="","",'Maquette CGRP indicé'!$H$32)</f>
        <v/>
      </c>
      <c r="BS260" s="49" t="str">
        <f>IF(K260="","",'Maquette CGRP indicé'!$H$33)</f>
        <v/>
      </c>
      <c r="BT260" s="49" t="str">
        <f>IF(L260="","",'Maquette CGRP indicé'!$H$34)</f>
        <v/>
      </c>
      <c r="BU260" s="49" t="str">
        <f>IF(M260="","",'Maquette CGRP indicé'!$H$35)</f>
        <v/>
      </c>
      <c r="BV260" s="49" t="str">
        <f>IF(N260="","",'Maquette CGRP indicé'!$H$36)</f>
        <v/>
      </c>
      <c r="BW260" s="49" t="str">
        <f>IF(O260="","",'Maquette CGRP indicé'!$H$37)</f>
        <v/>
      </c>
      <c r="BX260" s="49" t="str">
        <f>IF(P260="","",'Maquette CGRP indicé'!$H$38)</f>
        <v/>
      </c>
      <c r="BY260" s="49" t="str">
        <f>IF(Q260="","",'Maquette CGRP indicé'!$H$39)</f>
        <v/>
      </c>
      <c r="BZ260" s="72"/>
      <c r="CA260" s="72"/>
      <c r="CB260" s="72"/>
      <c r="CC260" s="72"/>
      <c r="CD260" s="73"/>
      <c r="CE260" s="38" t="str">
        <f>IF(C260="","",'Maquette CGRP indicé'!$I$25)</f>
        <v/>
      </c>
      <c r="CF260" s="39" t="str">
        <f>IF(D260="","",'Maquette CGRP indicé'!$I$26)</f>
        <v/>
      </c>
      <c r="CG260" s="39" t="str">
        <f>IF(E260="","",'Maquette CGRP indicé'!$I$27)</f>
        <v/>
      </c>
      <c r="CH260" s="39" t="str">
        <f>IF(F260="","",'Maquette CGRP indicé'!$I$28)</f>
        <v/>
      </c>
      <c r="CI260" s="39" t="str">
        <f>IF(G260="","",'Maquette CGRP indicé'!$I$29)</f>
        <v/>
      </c>
      <c r="CJ260" s="39" t="str">
        <f>IF(H260="","",'Maquette CGRP indicé'!$I$30)</f>
        <v/>
      </c>
      <c r="CK260" s="39" t="str">
        <f>IF(I260="","",'Maquette CGRP indicé'!$I$31)</f>
        <v/>
      </c>
      <c r="CL260" s="39" t="str">
        <f>IF(J260="","",'Maquette CGRP indicé'!$I$32)</f>
        <v/>
      </c>
      <c r="CM260" s="39" t="str">
        <f>IF(K260="","",'Maquette CGRP indicé'!$I$33)</f>
        <v/>
      </c>
      <c r="CN260" s="39" t="str">
        <f>IF(L260="","",'Maquette CGRP indicé'!$I$34)</f>
        <v/>
      </c>
      <c r="CO260" s="39" t="str">
        <f>IF(M260="","",'Maquette CGRP indicé'!$I$35)</f>
        <v/>
      </c>
      <c r="CP260" s="39" t="str">
        <f>IF(N260="","",'Maquette CGRP indicé'!$I$36)</f>
        <v/>
      </c>
      <c r="CQ260" s="39" t="str">
        <f>IF(O260="","",'Maquette CGRP indicé'!$I$37)</f>
        <v/>
      </c>
      <c r="CR260" s="39" t="str">
        <f>IF(P260="","",'Maquette CGRP indicé'!$I$38)</f>
        <v/>
      </c>
      <c r="CS260" s="39" t="str">
        <f>IF(Q260="","",'Maquette CGRP indicé'!$I$39)</f>
        <v/>
      </c>
      <c r="CT260" s="68"/>
      <c r="CU260" s="68"/>
      <c r="CV260" s="68"/>
      <c r="CW260" s="68"/>
      <c r="CX260" s="69"/>
      <c r="CY260" s="1">
        <f t="shared" ref="CY260:CY323" si="40">A260</f>
        <v>45549</v>
      </c>
      <c r="CZ260" s="1" t="str">
        <f t="shared" ref="CZ260:CZ323" si="41">B260</f>
        <v>26/08-20/10</v>
      </c>
      <c r="DA260" s="22" t="str">
        <f t="shared" ref="DA260:DA323" si="42">IF(COUNTIF(C260:V260,"x")=0,"","x")</f>
        <v/>
      </c>
      <c r="DB260" s="22" t="str">
        <f t="shared" ref="DB260:DB323" si="43">IF(SUM(W260:AP260)=0,"",SUM(W260:AP260))</f>
        <v/>
      </c>
      <c r="DC260" s="29" t="str">
        <f t="shared" ref="DC260:DC323" si="44">IF(SUM(AQ260:BJ260)=0,"",SUM(AQ260:BJ260))</f>
        <v/>
      </c>
      <c r="DD260" s="29" t="str">
        <f t="shared" ref="DD260:DD323" si="45">IF(SUM(BK260:CD260)=0,"",SUM(BK260:CD260))</f>
        <v/>
      </c>
      <c r="DE260" s="29" t="str">
        <f t="shared" ref="DE260:DE323" si="46">IF(SUM(CE260:CX260)=0,"",SUM(CE260:CX260))</f>
        <v/>
      </c>
    </row>
    <row r="261" spans="1:109">
      <c r="A261" s="9">
        <f t="shared" ref="A261:A324" si="47">+A260+1</f>
        <v>45550</v>
      </c>
      <c r="B261" s="9" t="str">
        <f>IF(AND(formules!$K$29="sogarantykids",A261&gt;formules!$F$30),"",VLOOKUP(TEXT(A261,"jj/mm"),formules!B:C,2,FALSE))</f>
        <v>26/08-20/10</v>
      </c>
      <c r="C261" s="63" t="str">
        <f>IF(B261="","",IF(AND(A261&gt;'Maquette CGRP indicé'!$C$25-1,A261&lt;'Maquette CGRP indicé'!$D$25+1),"X",""))</f>
        <v/>
      </c>
      <c r="D261" s="63" t="str">
        <f>IF(B261="","",IF(AND(A261&gt;'Maquette CGRP indicé'!$C$26-1,A261&lt;'Maquette CGRP indicé'!$D$26+1),"X",""))</f>
        <v/>
      </c>
      <c r="E261" s="63" t="str">
        <f>IF(B261="","",IF(AND(A261&gt;'Maquette CGRP indicé'!$C$27-1,A261&lt;'Maquette CGRP indicé'!$D$27+1),"X",""))</f>
        <v/>
      </c>
      <c r="F261" s="63" t="str">
        <f>IF(B261="","",IF(AND(A261&gt;'Maquette CGRP indicé'!$C$28-1,A261&lt;'Maquette CGRP indicé'!$D$28+1),"X",""))</f>
        <v/>
      </c>
      <c r="G261" s="63" t="str">
        <f>IF(B261="","",IF(AND(A261&gt;'Maquette CGRP indicé'!$C$29-1,A261&lt;'Maquette CGRP indicé'!$D$29+1),"X",""))</f>
        <v/>
      </c>
      <c r="H261" s="63" t="str">
        <f>IF(B261="","",IF(AND(A261&gt;'Maquette CGRP indicé'!$C$30-1,A261&lt;'Maquette CGRP indicé'!$D$30+1),"X",""))</f>
        <v/>
      </c>
      <c r="I261" s="63" t="str">
        <f>IF(B261="","",IF(AND(A261&gt;'Maquette CGRP indicé'!$C$31-1,A261&lt;'Maquette CGRP indicé'!$D$31+1),"X",""))</f>
        <v/>
      </c>
      <c r="J261" s="63" t="str">
        <f>IF(B261="","",IF(AND(A261&gt;'Maquette CGRP indicé'!$C$32-1,A261&lt;'Maquette CGRP indicé'!$D$32+1),"X",""))</f>
        <v/>
      </c>
      <c r="K261" s="63" t="str">
        <f>IF(B261="","",IF(AND(A261&gt;'Maquette CGRP indicé'!$C$33-1,A261&lt;'Maquette CGRP indicé'!$D$33+1),"X",""))</f>
        <v/>
      </c>
      <c r="L261" s="63" t="str">
        <f>IF(B261="","",IF(AND(A261&gt;'Maquette CGRP indicé'!$C$34-1,A261&lt;'Maquette CGRP indicé'!$D$34+1),"X",""))</f>
        <v/>
      </c>
      <c r="M261" s="63" t="str">
        <f>IF(B261="","",IF(AND(A261&gt;'Maquette CGRP indicé'!$C$35-1,A261&lt;'Maquette CGRP indicé'!$D$35+1),"X",""))</f>
        <v/>
      </c>
      <c r="N261" s="63" t="str">
        <f>IF(B261="","",IF(AND(A261&gt;'Maquette CGRP indicé'!$C$36-1,A261&lt;'Maquette CGRP indicé'!$D$36+1),"X",""))</f>
        <v/>
      </c>
      <c r="O261" s="63" t="str">
        <f>IF(B261="","",IF(AND(A261&gt;'Maquette CGRP indicé'!$C$37-1,A261&lt;'Maquette CGRP indicé'!$D$37+1),"X",""))</f>
        <v/>
      </c>
      <c r="P261" s="63" t="str">
        <f>IF(B261="","",IF(AND(A261&gt;'Maquette CGRP indicé'!$C$38-1,A261&lt;'Maquette CGRP indicé'!$D$38+1),"X",""))</f>
        <v/>
      </c>
      <c r="Q261" s="63" t="str">
        <f>IF(B261="","",IF(AND(A261&gt;'Maquette CGRP indicé'!$C$39-1,A261&lt;'Maquette CGRP indicé'!$D$39+1),"X",""))</f>
        <v/>
      </c>
      <c r="W261" s="41" t="str">
        <f>IF(C261="","",'Maquette CGRP indicé'!$R$25)</f>
        <v/>
      </c>
      <c r="X261" s="42" t="str">
        <f>IF(D261="","",'Maquette CGRP indicé'!$R$26)</f>
        <v/>
      </c>
      <c r="Y261" s="42" t="str">
        <f>IF(E261="","",'Maquette CGRP indicé'!$R$27)</f>
        <v/>
      </c>
      <c r="Z261" s="42" t="str">
        <f>IF(F261="","",'Maquette CGRP indicé'!$R$28)</f>
        <v/>
      </c>
      <c r="AA261" s="42" t="str">
        <f>IF(G261="","",'Maquette CGRP indicé'!$R$29)</f>
        <v/>
      </c>
      <c r="AB261" s="42" t="str">
        <f>IF(H261="","",'Maquette CGRP indicé'!$R$30)</f>
        <v/>
      </c>
      <c r="AC261" s="42" t="str">
        <f>IF(I261="","",'Maquette CGRP indicé'!$R$31)</f>
        <v/>
      </c>
      <c r="AD261" s="42" t="str">
        <f>IF(J261="","",'Maquette CGRP indicé'!$R$32)</f>
        <v/>
      </c>
      <c r="AE261" s="42" t="str">
        <f>IF(K261="","",'Maquette CGRP indicé'!$R$33)</f>
        <v/>
      </c>
      <c r="AF261" s="42" t="str">
        <f>IF(L261="","",'Maquette CGRP indicé'!$R$34)</f>
        <v/>
      </c>
      <c r="AG261" s="42" t="str">
        <f>IF(M261="","",'Maquette CGRP indicé'!$R$35)</f>
        <v/>
      </c>
      <c r="AH261" s="42" t="str">
        <f>IF(N261="","",'Maquette CGRP indicé'!$R$36)</f>
        <v/>
      </c>
      <c r="AI261" s="42" t="str">
        <f>IF(O261="","",'Maquette CGRP indicé'!$R$37)</f>
        <v/>
      </c>
      <c r="AJ261" s="42" t="str">
        <f>IF(P261="","",'Maquette CGRP indicé'!$R$38)</f>
        <v/>
      </c>
      <c r="AK261" s="42" t="str">
        <f>IF(Q261="","",'Maquette CGRP indicé'!$R$39)</f>
        <v/>
      </c>
      <c r="AL261" s="64"/>
      <c r="AM261" s="64"/>
      <c r="AN261" s="64"/>
      <c r="AO261" s="64"/>
      <c r="AP261" s="65"/>
      <c r="AQ261" s="45" t="str">
        <f>IF(C261="","",'Maquette CGRP indicé'!$G$25)</f>
        <v/>
      </c>
      <c r="AR261" s="46" t="str">
        <f>IF(D261="","",'Maquette CGRP indicé'!$G$26)</f>
        <v/>
      </c>
      <c r="AS261" s="46" t="str">
        <f>IF(E261="","",'Maquette CGRP indicé'!$G$27)</f>
        <v/>
      </c>
      <c r="AT261" s="46" t="str">
        <f>IF(F261="","",'Maquette CGRP indicé'!$G$28)</f>
        <v/>
      </c>
      <c r="AU261" s="46" t="str">
        <f>IF(G261="","",'Maquette CGRP indicé'!$G$29)</f>
        <v/>
      </c>
      <c r="AV261" s="46" t="str">
        <f>IF(H261="","",'Maquette CGRP indicé'!$G$30)</f>
        <v/>
      </c>
      <c r="AW261" s="46" t="str">
        <f>IF(I261="","",'Maquette CGRP indicé'!$G$31)</f>
        <v/>
      </c>
      <c r="AX261" s="46" t="str">
        <f>IF(J261="","",'Maquette CGRP indicé'!$G$32)</f>
        <v/>
      </c>
      <c r="AY261" s="46" t="str">
        <f>IF(K261="","",'Maquette CGRP indicé'!$G$33)</f>
        <v/>
      </c>
      <c r="AZ261" s="46" t="str">
        <f>IF(L261="","",'Maquette CGRP indicé'!$G$34)</f>
        <v/>
      </c>
      <c r="BA261" s="46" t="str">
        <f>IF(M261="","",'Maquette CGRP indicé'!$G$35)</f>
        <v/>
      </c>
      <c r="BB261" s="46" t="str">
        <f>IF(N261="","",'Maquette CGRP indicé'!$G$36)</f>
        <v/>
      </c>
      <c r="BC261" s="46" t="str">
        <f>IF(O261="","",'Maquette CGRP indicé'!$G$37)</f>
        <v/>
      </c>
      <c r="BD261" s="46" t="str">
        <f>IF(P261="","",'Maquette CGRP indicé'!$G$38)</f>
        <v/>
      </c>
      <c r="BE261" s="46" t="str">
        <f>IF(Q261="","",'Maquette CGRP indicé'!$G$39)</f>
        <v/>
      </c>
      <c r="BF261" s="68"/>
      <c r="BG261" s="68"/>
      <c r="BH261" s="68"/>
      <c r="BI261" s="68"/>
      <c r="BJ261" s="69"/>
      <c r="BK261" s="48" t="str">
        <f>IF(C261="","",'Maquette CGRP indicé'!$H$25)</f>
        <v/>
      </c>
      <c r="BL261" s="49" t="str">
        <f>IF(D261="","",'Maquette CGRP indicé'!$H$26)</f>
        <v/>
      </c>
      <c r="BM261" s="49" t="str">
        <f>IF(E261="","",'Maquette CGRP indicé'!$H$27)</f>
        <v/>
      </c>
      <c r="BN261" s="49" t="str">
        <f>IF(F261="","",'Maquette CGRP indicé'!$H$28)</f>
        <v/>
      </c>
      <c r="BO261" s="49" t="str">
        <f>IF(G261="","",'Maquette CGRP indicé'!$H$29)</f>
        <v/>
      </c>
      <c r="BP261" s="49" t="str">
        <f>IF(H261="","",'Maquette CGRP indicé'!$H$30)</f>
        <v/>
      </c>
      <c r="BQ261" s="49" t="str">
        <f>IF(I261="","",'Maquette CGRP indicé'!$H$31)</f>
        <v/>
      </c>
      <c r="BR261" s="49" t="str">
        <f>IF(J261="","",'Maquette CGRP indicé'!$H$32)</f>
        <v/>
      </c>
      <c r="BS261" s="49" t="str">
        <f>IF(K261="","",'Maquette CGRP indicé'!$H$33)</f>
        <v/>
      </c>
      <c r="BT261" s="49" t="str">
        <f>IF(L261="","",'Maquette CGRP indicé'!$H$34)</f>
        <v/>
      </c>
      <c r="BU261" s="49" t="str">
        <f>IF(M261="","",'Maquette CGRP indicé'!$H$35)</f>
        <v/>
      </c>
      <c r="BV261" s="49" t="str">
        <f>IF(N261="","",'Maquette CGRP indicé'!$H$36)</f>
        <v/>
      </c>
      <c r="BW261" s="49" t="str">
        <f>IF(O261="","",'Maquette CGRP indicé'!$H$37)</f>
        <v/>
      </c>
      <c r="BX261" s="49" t="str">
        <f>IF(P261="","",'Maquette CGRP indicé'!$H$38)</f>
        <v/>
      </c>
      <c r="BY261" s="49" t="str">
        <f>IF(Q261="","",'Maquette CGRP indicé'!$H$39)</f>
        <v/>
      </c>
      <c r="BZ261" s="72"/>
      <c r="CA261" s="72"/>
      <c r="CB261" s="72"/>
      <c r="CC261" s="72"/>
      <c r="CD261" s="73"/>
      <c r="CE261" s="38" t="str">
        <f>IF(C261="","",'Maquette CGRP indicé'!$I$25)</f>
        <v/>
      </c>
      <c r="CF261" s="39" t="str">
        <f>IF(D261="","",'Maquette CGRP indicé'!$I$26)</f>
        <v/>
      </c>
      <c r="CG261" s="39" t="str">
        <f>IF(E261="","",'Maquette CGRP indicé'!$I$27)</f>
        <v/>
      </c>
      <c r="CH261" s="39" t="str">
        <f>IF(F261="","",'Maquette CGRP indicé'!$I$28)</f>
        <v/>
      </c>
      <c r="CI261" s="39" t="str">
        <f>IF(G261="","",'Maquette CGRP indicé'!$I$29)</f>
        <v/>
      </c>
      <c r="CJ261" s="39" t="str">
        <f>IF(H261="","",'Maquette CGRP indicé'!$I$30)</f>
        <v/>
      </c>
      <c r="CK261" s="39" t="str">
        <f>IF(I261="","",'Maquette CGRP indicé'!$I$31)</f>
        <v/>
      </c>
      <c r="CL261" s="39" t="str">
        <f>IF(J261="","",'Maquette CGRP indicé'!$I$32)</f>
        <v/>
      </c>
      <c r="CM261" s="39" t="str">
        <f>IF(K261="","",'Maquette CGRP indicé'!$I$33)</f>
        <v/>
      </c>
      <c r="CN261" s="39" t="str">
        <f>IF(L261="","",'Maquette CGRP indicé'!$I$34)</f>
        <v/>
      </c>
      <c r="CO261" s="39" t="str">
        <f>IF(M261="","",'Maquette CGRP indicé'!$I$35)</f>
        <v/>
      </c>
      <c r="CP261" s="39" t="str">
        <f>IF(N261="","",'Maquette CGRP indicé'!$I$36)</f>
        <v/>
      </c>
      <c r="CQ261" s="39" t="str">
        <f>IF(O261="","",'Maquette CGRP indicé'!$I$37)</f>
        <v/>
      </c>
      <c r="CR261" s="39" t="str">
        <f>IF(P261="","",'Maquette CGRP indicé'!$I$38)</f>
        <v/>
      </c>
      <c r="CS261" s="39" t="str">
        <f>IF(Q261="","",'Maquette CGRP indicé'!$I$39)</f>
        <v/>
      </c>
      <c r="CT261" s="68"/>
      <c r="CU261" s="68"/>
      <c r="CV261" s="68"/>
      <c r="CW261" s="68"/>
      <c r="CX261" s="69"/>
      <c r="CY261" s="1">
        <f t="shared" si="40"/>
        <v>45550</v>
      </c>
      <c r="CZ261" s="1" t="str">
        <f t="shared" si="41"/>
        <v>26/08-20/10</v>
      </c>
      <c r="DA261" s="22" t="str">
        <f t="shared" si="42"/>
        <v/>
      </c>
      <c r="DB261" s="22" t="str">
        <f t="shared" si="43"/>
        <v/>
      </c>
      <c r="DC261" s="29" t="str">
        <f t="shared" si="44"/>
        <v/>
      </c>
      <c r="DD261" s="29" t="str">
        <f t="shared" si="45"/>
        <v/>
      </c>
      <c r="DE261" s="29" t="str">
        <f t="shared" si="46"/>
        <v/>
      </c>
    </row>
    <row r="262" spans="1:109">
      <c r="A262" s="9">
        <f t="shared" si="47"/>
        <v>45551</v>
      </c>
      <c r="B262" s="9" t="str">
        <f>IF(AND(formules!$K$29="sogarantykids",A262&gt;formules!$F$30),"",VLOOKUP(TEXT(A262,"jj/mm"),formules!B:C,2,FALSE))</f>
        <v>26/08-20/10</v>
      </c>
      <c r="C262" s="63" t="str">
        <f>IF(B262="","",IF(AND(A262&gt;'Maquette CGRP indicé'!$C$25-1,A262&lt;'Maquette CGRP indicé'!$D$25+1),"X",""))</f>
        <v/>
      </c>
      <c r="D262" s="63" t="str">
        <f>IF(B262="","",IF(AND(A262&gt;'Maquette CGRP indicé'!$C$26-1,A262&lt;'Maquette CGRP indicé'!$D$26+1),"X",""))</f>
        <v/>
      </c>
      <c r="E262" s="63" t="str">
        <f>IF(B262="","",IF(AND(A262&gt;'Maquette CGRP indicé'!$C$27-1,A262&lt;'Maquette CGRP indicé'!$D$27+1),"X",""))</f>
        <v/>
      </c>
      <c r="F262" s="63" t="str">
        <f>IF(B262="","",IF(AND(A262&gt;'Maquette CGRP indicé'!$C$28-1,A262&lt;'Maquette CGRP indicé'!$D$28+1),"X",""))</f>
        <v/>
      </c>
      <c r="G262" s="63" t="str">
        <f>IF(B262="","",IF(AND(A262&gt;'Maquette CGRP indicé'!$C$29-1,A262&lt;'Maquette CGRP indicé'!$D$29+1),"X",""))</f>
        <v/>
      </c>
      <c r="H262" s="63" t="str">
        <f>IF(B262="","",IF(AND(A262&gt;'Maquette CGRP indicé'!$C$30-1,A262&lt;'Maquette CGRP indicé'!$D$30+1),"X",""))</f>
        <v/>
      </c>
      <c r="I262" s="63" t="str">
        <f>IF(B262="","",IF(AND(A262&gt;'Maquette CGRP indicé'!$C$31-1,A262&lt;'Maquette CGRP indicé'!$D$31+1),"X",""))</f>
        <v/>
      </c>
      <c r="J262" s="63" t="str">
        <f>IF(B262="","",IF(AND(A262&gt;'Maquette CGRP indicé'!$C$32-1,A262&lt;'Maquette CGRP indicé'!$D$32+1),"X",""))</f>
        <v/>
      </c>
      <c r="K262" s="63" t="str">
        <f>IF(B262="","",IF(AND(A262&gt;'Maquette CGRP indicé'!$C$33-1,A262&lt;'Maquette CGRP indicé'!$D$33+1),"X",""))</f>
        <v/>
      </c>
      <c r="L262" s="63" t="str">
        <f>IF(B262="","",IF(AND(A262&gt;'Maquette CGRP indicé'!$C$34-1,A262&lt;'Maquette CGRP indicé'!$D$34+1),"X",""))</f>
        <v/>
      </c>
      <c r="M262" s="63" t="str">
        <f>IF(B262="","",IF(AND(A262&gt;'Maquette CGRP indicé'!$C$35-1,A262&lt;'Maquette CGRP indicé'!$D$35+1),"X",""))</f>
        <v/>
      </c>
      <c r="N262" s="63" t="str">
        <f>IF(B262="","",IF(AND(A262&gt;'Maquette CGRP indicé'!$C$36-1,A262&lt;'Maquette CGRP indicé'!$D$36+1),"X",""))</f>
        <v/>
      </c>
      <c r="O262" s="63" t="str">
        <f>IF(B262="","",IF(AND(A262&gt;'Maquette CGRP indicé'!$C$37-1,A262&lt;'Maquette CGRP indicé'!$D$37+1),"X",""))</f>
        <v/>
      </c>
      <c r="P262" s="63" t="str">
        <f>IF(B262="","",IF(AND(A262&gt;'Maquette CGRP indicé'!$C$38-1,A262&lt;'Maquette CGRP indicé'!$D$38+1),"X",""))</f>
        <v/>
      </c>
      <c r="Q262" s="63" t="str">
        <f>IF(B262="","",IF(AND(A262&gt;'Maquette CGRP indicé'!$C$39-1,A262&lt;'Maquette CGRP indicé'!$D$39+1),"X",""))</f>
        <v/>
      </c>
      <c r="W262" s="41" t="str">
        <f>IF(C262="","",'Maquette CGRP indicé'!$R$25)</f>
        <v/>
      </c>
      <c r="X262" s="42" t="str">
        <f>IF(D262="","",'Maquette CGRP indicé'!$R$26)</f>
        <v/>
      </c>
      <c r="Y262" s="42" t="str">
        <f>IF(E262="","",'Maquette CGRP indicé'!$R$27)</f>
        <v/>
      </c>
      <c r="Z262" s="42" t="str">
        <f>IF(F262="","",'Maquette CGRP indicé'!$R$28)</f>
        <v/>
      </c>
      <c r="AA262" s="42" t="str">
        <f>IF(G262="","",'Maquette CGRP indicé'!$R$29)</f>
        <v/>
      </c>
      <c r="AB262" s="42" t="str">
        <f>IF(H262="","",'Maquette CGRP indicé'!$R$30)</f>
        <v/>
      </c>
      <c r="AC262" s="42" t="str">
        <f>IF(I262="","",'Maquette CGRP indicé'!$R$31)</f>
        <v/>
      </c>
      <c r="AD262" s="42" t="str">
        <f>IF(J262="","",'Maquette CGRP indicé'!$R$32)</f>
        <v/>
      </c>
      <c r="AE262" s="42" t="str">
        <f>IF(K262="","",'Maquette CGRP indicé'!$R$33)</f>
        <v/>
      </c>
      <c r="AF262" s="42" t="str">
        <f>IF(L262="","",'Maquette CGRP indicé'!$R$34)</f>
        <v/>
      </c>
      <c r="AG262" s="42" t="str">
        <f>IF(M262="","",'Maquette CGRP indicé'!$R$35)</f>
        <v/>
      </c>
      <c r="AH262" s="42" t="str">
        <f>IF(N262="","",'Maquette CGRP indicé'!$R$36)</f>
        <v/>
      </c>
      <c r="AI262" s="42" t="str">
        <f>IF(O262="","",'Maquette CGRP indicé'!$R$37)</f>
        <v/>
      </c>
      <c r="AJ262" s="42" t="str">
        <f>IF(P262="","",'Maquette CGRP indicé'!$R$38)</f>
        <v/>
      </c>
      <c r="AK262" s="42" t="str">
        <f>IF(Q262="","",'Maquette CGRP indicé'!$R$39)</f>
        <v/>
      </c>
      <c r="AL262" s="64"/>
      <c r="AM262" s="64"/>
      <c r="AN262" s="64"/>
      <c r="AO262" s="64"/>
      <c r="AP262" s="65"/>
      <c r="AQ262" s="45" t="str">
        <f>IF(C262="","",'Maquette CGRP indicé'!$G$25)</f>
        <v/>
      </c>
      <c r="AR262" s="46" t="str">
        <f>IF(D262="","",'Maquette CGRP indicé'!$G$26)</f>
        <v/>
      </c>
      <c r="AS262" s="46" t="str">
        <f>IF(E262="","",'Maquette CGRP indicé'!$G$27)</f>
        <v/>
      </c>
      <c r="AT262" s="46" t="str">
        <f>IF(F262="","",'Maquette CGRP indicé'!$G$28)</f>
        <v/>
      </c>
      <c r="AU262" s="46" t="str">
        <f>IF(G262="","",'Maquette CGRP indicé'!$G$29)</f>
        <v/>
      </c>
      <c r="AV262" s="46" t="str">
        <f>IF(H262="","",'Maquette CGRP indicé'!$G$30)</f>
        <v/>
      </c>
      <c r="AW262" s="46" t="str">
        <f>IF(I262="","",'Maquette CGRP indicé'!$G$31)</f>
        <v/>
      </c>
      <c r="AX262" s="46" t="str">
        <f>IF(J262="","",'Maquette CGRP indicé'!$G$32)</f>
        <v/>
      </c>
      <c r="AY262" s="46" t="str">
        <f>IF(K262="","",'Maquette CGRP indicé'!$G$33)</f>
        <v/>
      </c>
      <c r="AZ262" s="46" t="str">
        <f>IF(L262="","",'Maquette CGRP indicé'!$G$34)</f>
        <v/>
      </c>
      <c r="BA262" s="46" t="str">
        <f>IF(M262="","",'Maquette CGRP indicé'!$G$35)</f>
        <v/>
      </c>
      <c r="BB262" s="46" t="str">
        <f>IF(N262="","",'Maquette CGRP indicé'!$G$36)</f>
        <v/>
      </c>
      <c r="BC262" s="46" t="str">
        <f>IF(O262="","",'Maquette CGRP indicé'!$G$37)</f>
        <v/>
      </c>
      <c r="BD262" s="46" t="str">
        <f>IF(P262="","",'Maquette CGRP indicé'!$G$38)</f>
        <v/>
      </c>
      <c r="BE262" s="46" t="str">
        <f>IF(Q262="","",'Maquette CGRP indicé'!$G$39)</f>
        <v/>
      </c>
      <c r="BF262" s="68"/>
      <c r="BG262" s="68"/>
      <c r="BH262" s="68"/>
      <c r="BI262" s="68"/>
      <c r="BJ262" s="69"/>
      <c r="BK262" s="48" t="str">
        <f>IF(C262="","",'Maquette CGRP indicé'!$H$25)</f>
        <v/>
      </c>
      <c r="BL262" s="49" t="str">
        <f>IF(D262="","",'Maquette CGRP indicé'!$H$26)</f>
        <v/>
      </c>
      <c r="BM262" s="49" t="str">
        <f>IF(E262="","",'Maquette CGRP indicé'!$H$27)</f>
        <v/>
      </c>
      <c r="BN262" s="49" t="str">
        <f>IF(F262="","",'Maquette CGRP indicé'!$H$28)</f>
        <v/>
      </c>
      <c r="BO262" s="49" t="str">
        <f>IF(G262="","",'Maquette CGRP indicé'!$H$29)</f>
        <v/>
      </c>
      <c r="BP262" s="49" t="str">
        <f>IF(H262="","",'Maquette CGRP indicé'!$H$30)</f>
        <v/>
      </c>
      <c r="BQ262" s="49" t="str">
        <f>IF(I262="","",'Maquette CGRP indicé'!$H$31)</f>
        <v/>
      </c>
      <c r="BR262" s="49" t="str">
        <f>IF(J262="","",'Maquette CGRP indicé'!$H$32)</f>
        <v/>
      </c>
      <c r="BS262" s="49" t="str">
        <f>IF(K262="","",'Maquette CGRP indicé'!$H$33)</f>
        <v/>
      </c>
      <c r="BT262" s="49" t="str">
        <f>IF(L262="","",'Maquette CGRP indicé'!$H$34)</f>
        <v/>
      </c>
      <c r="BU262" s="49" t="str">
        <f>IF(M262="","",'Maquette CGRP indicé'!$H$35)</f>
        <v/>
      </c>
      <c r="BV262" s="49" t="str">
        <f>IF(N262="","",'Maquette CGRP indicé'!$H$36)</f>
        <v/>
      </c>
      <c r="BW262" s="49" t="str">
        <f>IF(O262="","",'Maquette CGRP indicé'!$H$37)</f>
        <v/>
      </c>
      <c r="BX262" s="49" t="str">
        <f>IF(P262="","",'Maquette CGRP indicé'!$H$38)</f>
        <v/>
      </c>
      <c r="BY262" s="49" t="str">
        <f>IF(Q262="","",'Maquette CGRP indicé'!$H$39)</f>
        <v/>
      </c>
      <c r="BZ262" s="72"/>
      <c r="CA262" s="72"/>
      <c r="CB262" s="72"/>
      <c r="CC262" s="72"/>
      <c r="CD262" s="73"/>
      <c r="CE262" s="38" t="str">
        <f>IF(C262="","",'Maquette CGRP indicé'!$I$25)</f>
        <v/>
      </c>
      <c r="CF262" s="39" t="str">
        <f>IF(D262="","",'Maquette CGRP indicé'!$I$26)</f>
        <v/>
      </c>
      <c r="CG262" s="39" t="str">
        <f>IF(E262="","",'Maquette CGRP indicé'!$I$27)</f>
        <v/>
      </c>
      <c r="CH262" s="39" t="str">
        <f>IF(F262="","",'Maquette CGRP indicé'!$I$28)</f>
        <v/>
      </c>
      <c r="CI262" s="39" t="str">
        <f>IF(G262="","",'Maquette CGRP indicé'!$I$29)</f>
        <v/>
      </c>
      <c r="CJ262" s="39" t="str">
        <f>IF(H262="","",'Maquette CGRP indicé'!$I$30)</f>
        <v/>
      </c>
      <c r="CK262" s="39" t="str">
        <f>IF(I262="","",'Maquette CGRP indicé'!$I$31)</f>
        <v/>
      </c>
      <c r="CL262" s="39" t="str">
        <f>IF(J262="","",'Maquette CGRP indicé'!$I$32)</f>
        <v/>
      </c>
      <c r="CM262" s="39" t="str">
        <f>IF(K262="","",'Maquette CGRP indicé'!$I$33)</f>
        <v/>
      </c>
      <c r="CN262" s="39" t="str">
        <f>IF(L262="","",'Maquette CGRP indicé'!$I$34)</f>
        <v/>
      </c>
      <c r="CO262" s="39" t="str">
        <f>IF(M262="","",'Maquette CGRP indicé'!$I$35)</f>
        <v/>
      </c>
      <c r="CP262" s="39" t="str">
        <f>IF(N262="","",'Maquette CGRP indicé'!$I$36)</f>
        <v/>
      </c>
      <c r="CQ262" s="39" t="str">
        <f>IF(O262="","",'Maquette CGRP indicé'!$I$37)</f>
        <v/>
      </c>
      <c r="CR262" s="39" t="str">
        <f>IF(P262="","",'Maquette CGRP indicé'!$I$38)</f>
        <v/>
      </c>
      <c r="CS262" s="39" t="str">
        <f>IF(Q262="","",'Maquette CGRP indicé'!$I$39)</f>
        <v/>
      </c>
      <c r="CT262" s="68"/>
      <c r="CU262" s="68"/>
      <c r="CV262" s="68"/>
      <c r="CW262" s="68"/>
      <c r="CX262" s="69"/>
      <c r="CY262" s="1">
        <f t="shared" si="40"/>
        <v>45551</v>
      </c>
      <c r="CZ262" s="1" t="str">
        <f t="shared" si="41"/>
        <v>26/08-20/10</v>
      </c>
      <c r="DA262" s="22" t="str">
        <f t="shared" si="42"/>
        <v/>
      </c>
      <c r="DB262" s="22" t="str">
        <f t="shared" si="43"/>
        <v/>
      </c>
      <c r="DC262" s="29" t="str">
        <f t="shared" si="44"/>
        <v/>
      </c>
      <c r="DD262" s="29" t="str">
        <f t="shared" si="45"/>
        <v/>
      </c>
      <c r="DE262" s="29" t="str">
        <f t="shared" si="46"/>
        <v/>
      </c>
    </row>
    <row r="263" spans="1:109">
      <c r="A263" s="9">
        <f t="shared" si="47"/>
        <v>45552</v>
      </c>
      <c r="B263" s="9" t="str">
        <f>IF(AND(formules!$K$29="sogarantykids",A263&gt;formules!$F$30),"",VLOOKUP(TEXT(A263,"jj/mm"),formules!B:C,2,FALSE))</f>
        <v>26/08-20/10</v>
      </c>
      <c r="C263" s="63" t="str">
        <f>IF(B263="","",IF(AND(A263&gt;'Maquette CGRP indicé'!$C$25-1,A263&lt;'Maquette CGRP indicé'!$D$25+1),"X",""))</f>
        <v/>
      </c>
      <c r="D263" s="63" t="str">
        <f>IF(B263="","",IF(AND(A263&gt;'Maquette CGRP indicé'!$C$26-1,A263&lt;'Maquette CGRP indicé'!$D$26+1),"X",""))</f>
        <v/>
      </c>
      <c r="E263" s="63" t="str">
        <f>IF(B263="","",IF(AND(A263&gt;'Maquette CGRP indicé'!$C$27-1,A263&lt;'Maquette CGRP indicé'!$D$27+1),"X",""))</f>
        <v/>
      </c>
      <c r="F263" s="63" t="str">
        <f>IF(B263="","",IF(AND(A263&gt;'Maquette CGRP indicé'!$C$28-1,A263&lt;'Maquette CGRP indicé'!$D$28+1),"X",""))</f>
        <v/>
      </c>
      <c r="G263" s="63" t="str">
        <f>IF(B263="","",IF(AND(A263&gt;'Maquette CGRP indicé'!$C$29-1,A263&lt;'Maquette CGRP indicé'!$D$29+1),"X",""))</f>
        <v/>
      </c>
      <c r="H263" s="63" t="str">
        <f>IF(B263="","",IF(AND(A263&gt;'Maquette CGRP indicé'!$C$30-1,A263&lt;'Maquette CGRP indicé'!$D$30+1),"X",""))</f>
        <v/>
      </c>
      <c r="I263" s="63" t="str">
        <f>IF(B263="","",IF(AND(A263&gt;'Maquette CGRP indicé'!$C$31-1,A263&lt;'Maquette CGRP indicé'!$D$31+1),"X",""))</f>
        <v/>
      </c>
      <c r="J263" s="63" t="str">
        <f>IF(B263="","",IF(AND(A263&gt;'Maquette CGRP indicé'!$C$32-1,A263&lt;'Maquette CGRP indicé'!$D$32+1),"X",""))</f>
        <v/>
      </c>
      <c r="K263" s="63" t="str">
        <f>IF(B263="","",IF(AND(A263&gt;'Maquette CGRP indicé'!$C$33-1,A263&lt;'Maquette CGRP indicé'!$D$33+1),"X",""))</f>
        <v/>
      </c>
      <c r="L263" s="63" t="str">
        <f>IF(B263="","",IF(AND(A263&gt;'Maquette CGRP indicé'!$C$34-1,A263&lt;'Maquette CGRP indicé'!$D$34+1),"X",""))</f>
        <v/>
      </c>
      <c r="M263" s="63" t="str">
        <f>IF(B263="","",IF(AND(A263&gt;'Maquette CGRP indicé'!$C$35-1,A263&lt;'Maquette CGRP indicé'!$D$35+1),"X",""))</f>
        <v/>
      </c>
      <c r="N263" s="63" t="str">
        <f>IF(B263="","",IF(AND(A263&gt;'Maquette CGRP indicé'!$C$36-1,A263&lt;'Maquette CGRP indicé'!$D$36+1),"X",""))</f>
        <v/>
      </c>
      <c r="O263" s="63" t="str">
        <f>IF(B263="","",IF(AND(A263&gt;'Maquette CGRP indicé'!$C$37-1,A263&lt;'Maquette CGRP indicé'!$D$37+1),"X",""))</f>
        <v/>
      </c>
      <c r="P263" s="63" t="str">
        <f>IF(B263="","",IF(AND(A263&gt;'Maquette CGRP indicé'!$C$38-1,A263&lt;'Maquette CGRP indicé'!$D$38+1),"X",""))</f>
        <v/>
      </c>
      <c r="Q263" s="63" t="str">
        <f>IF(B263="","",IF(AND(A263&gt;'Maquette CGRP indicé'!$C$39-1,A263&lt;'Maquette CGRP indicé'!$D$39+1),"X",""))</f>
        <v/>
      </c>
      <c r="W263" s="41" t="str">
        <f>IF(C263="","",'Maquette CGRP indicé'!$R$25)</f>
        <v/>
      </c>
      <c r="X263" s="42" t="str">
        <f>IF(D263="","",'Maquette CGRP indicé'!$R$26)</f>
        <v/>
      </c>
      <c r="Y263" s="42" t="str">
        <f>IF(E263="","",'Maquette CGRP indicé'!$R$27)</f>
        <v/>
      </c>
      <c r="Z263" s="42" t="str">
        <f>IF(F263="","",'Maquette CGRP indicé'!$R$28)</f>
        <v/>
      </c>
      <c r="AA263" s="42" t="str">
        <f>IF(G263="","",'Maquette CGRP indicé'!$R$29)</f>
        <v/>
      </c>
      <c r="AB263" s="42" t="str">
        <f>IF(H263="","",'Maquette CGRP indicé'!$R$30)</f>
        <v/>
      </c>
      <c r="AC263" s="42" t="str">
        <f>IF(I263="","",'Maquette CGRP indicé'!$R$31)</f>
        <v/>
      </c>
      <c r="AD263" s="42" t="str">
        <f>IF(J263="","",'Maquette CGRP indicé'!$R$32)</f>
        <v/>
      </c>
      <c r="AE263" s="42" t="str">
        <f>IF(K263="","",'Maquette CGRP indicé'!$R$33)</f>
        <v/>
      </c>
      <c r="AF263" s="42" t="str">
        <f>IF(L263="","",'Maquette CGRP indicé'!$R$34)</f>
        <v/>
      </c>
      <c r="AG263" s="42" t="str">
        <f>IF(M263="","",'Maquette CGRP indicé'!$R$35)</f>
        <v/>
      </c>
      <c r="AH263" s="42" t="str">
        <f>IF(N263="","",'Maquette CGRP indicé'!$R$36)</f>
        <v/>
      </c>
      <c r="AI263" s="42" t="str">
        <f>IF(O263="","",'Maquette CGRP indicé'!$R$37)</f>
        <v/>
      </c>
      <c r="AJ263" s="42" t="str">
        <f>IF(P263="","",'Maquette CGRP indicé'!$R$38)</f>
        <v/>
      </c>
      <c r="AK263" s="42" t="str">
        <f>IF(Q263="","",'Maquette CGRP indicé'!$R$39)</f>
        <v/>
      </c>
      <c r="AL263" s="64"/>
      <c r="AM263" s="64"/>
      <c r="AN263" s="64"/>
      <c r="AO263" s="64"/>
      <c r="AP263" s="65"/>
      <c r="AQ263" s="45" t="str">
        <f>IF(C263="","",'Maquette CGRP indicé'!$G$25)</f>
        <v/>
      </c>
      <c r="AR263" s="46" t="str">
        <f>IF(D263="","",'Maquette CGRP indicé'!$G$26)</f>
        <v/>
      </c>
      <c r="AS263" s="46" t="str">
        <f>IF(E263="","",'Maquette CGRP indicé'!$G$27)</f>
        <v/>
      </c>
      <c r="AT263" s="46" t="str">
        <f>IF(F263="","",'Maquette CGRP indicé'!$G$28)</f>
        <v/>
      </c>
      <c r="AU263" s="46" t="str">
        <f>IF(G263="","",'Maquette CGRP indicé'!$G$29)</f>
        <v/>
      </c>
      <c r="AV263" s="46" t="str">
        <f>IF(H263="","",'Maquette CGRP indicé'!$G$30)</f>
        <v/>
      </c>
      <c r="AW263" s="46" t="str">
        <f>IF(I263="","",'Maquette CGRP indicé'!$G$31)</f>
        <v/>
      </c>
      <c r="AX263" s="46" t="str">
        <f>IF(J263="","",'Maquette CGRP indicé'!$G$32)</f>
        <v/>
      </c>
      <c r="AY263" s="46" t="str">
        <f>IF(K263="","",'Maquette CGRP indicé'!$G$33)</f>
        <v/>
      </c>
      <c r="AZ263" s="46" t="str">
        <f>IF(L263="","",'Maquette CGRP indicé'!$G$34)</f>
        <v/>
      </c>
      <c r="BA263" s="46" t="str">
        <f>IF(M263="","",'Maquette CGRP indicé'!$G$35)</f>
        <v/>
      </c>
      <c r="BB263" s="46" t="str">
        <f>IF(N263="","",'Maquette CGRP indicé'!$G$36)</f>
        <v/>
      </c>
      <c r="BC263" s="46" t="str">
        <f>IF(O263="","",'Maquette CGRP indicé'!$G$37)</f>
        <v/>
      </c>
      <c r="BD263" s="46" t="str">
        <f>IF(P263="","",'Maquette CGRP indicé'!$G$38)</f>
        <v/>
      </c>
      <c r="BE263" s="46" t="str">
        <f>IF(Q263="","",'Maquette CGRP indicé'!$G$39)</f>
        <v/>
      </c>
      <c r="BF263" s="68"/>
      <c r="BG263" s="68"/>
      <c r="BH263" s="68"/>
      <c r="BI263" s="68"/>
      <c r="BJ263" s="69"/>
      <c r="BK263" s="48" t="str">
        <f>IF(C263="","",'Maquette CGRP indicé'!$H$25)</f>
        <v/>
      </c>
      <c r="BL263" s="49" t="str">
        <f>IF(D263="","",'Maquette CGRP indicé'!$H$26)</f>
        <v/>
      </c>
      <c r="BM263" s="49" t="str">
        <f>IF(E263="","",'Maquette CGRP indicé'!$H$27)</f>
        <v/>
      </c>
      <c r="BN263" s="49" t="str">
        <f>IF(F263="","",'Maquette CGRP indicé'!$H$28)</f>
        <v/>
      </c>
      <c r="BO263" s="49" t="str">
        <f>IF(G263="","",'Maquette CGRP indicé'!$H$29)</f>
        <v/>
      </c>
      <c r="BP263" s="49" t="str">
        <f>IF(H263="","",'Maquette CGRP indicé'!$H$30)</f>
        <v/>
      </c>
      <c r="BQ263" s="49" t="str">
        <f>IF(I263="","",'Maquette CGRP indicé'!$H$31)</f>
        <v/>
      </c>
      <c r="BR263" s="49" t="str">
        <f>IF(J263="","",'Maquette CGRP indicé'!$H$32)</f>
        <v/>
      </c>
      <c r="BS263" s="49" t="str">
        <f>IF(K263="","",'Maquette CGRP indicé'!$H$33)</f>
        <v/>
      </c>
      <c r="BT263" s="49" t="str">
        <f>IF(L263="","",'Maquette CGRP indicé'!$H$34)</f>
        <v/>
      </c>
      <c r="BU263" s="49" t="str">
        <f>IF(M263="","",'Maquette CGRP indicé'!$H$35)</f>
        <v/>
      </c>
      <c r="BV263" s="49" t="str">
        <f>IF(N263="","",'Maquette CGRP indicé'!$H$36)</f>
        <v/>
      </c>
      <c r="BW263" s="49" t="str">
        <f>IF(O263="","",'Maquette CGRP indicé'!$H$37)</f>
        <v/>
      </c>
      <c r="BX263" s="49" t="str">
        <f>IF(P263="","",'Maquette CGRP indicé'!$H$38)</f>
        <v/>
      </c>
      <c r="BY263" s="49" t="str">
        <f>IF(Q263="","",'Maquette CGRP indicé'!$H$39)</f>
        <v/>
      </c>
      <c r="BZ263" s="72"/>
      <c r="CA263" s="72"/>
      <c r="CB263" s="72"/>
      <c r="CC263" s="72"/>
      <c r="CD263" s="73"/>
      <c r="CE263" s="38" t="str">
        <f>IF(C263="","",'Maquette CGRP indicé'!$I$25)</f>
        <v/>
      </c>
      <c r="CF263" s="39" t="str">
        <f>IF(D263="","",'Maquette CGRP indicé'!$I$26)</f>
        <v/>
      </c>
      <c r="CG263" s="39" t="str">
        <f>IF(E263="","",'Maquette CGRP indicé'!$I$27)</f>
        <v/>
      </c>
      <c r="CH263" s="39" t="str">
        <f>IF(F263="","",'Maquette CGRP indicé'!$I$28)</f>
        <v/>
      </c>
      <c r="CI263" s="39" t="str">
        <f>IF(G263="","",'Maquette CGRP indicé'!$I$29)</f>
        <v/>
      </c>
      <c r="CJ263" s="39" t="str">
        <f>IF(H263="","",'Maquette CGRP indicé'!$I$30)</f>
        <v/>
      </c>
      <c r="CK263" s="39" t="str">
        <f>IF(I263="","",'Maquette CGRP indicé'!$I$31)</f>
        <v/>
      </c>
      <c r="CL263" s="39" t="str">
        <f>IF(J263="","",'Maquette CGRP indicé'!$I$32)</f>
        <v/>
      </c>
      <c r="CM263" s="39" t="str">
        <f>IF(K263="","",'Maquette CGRP indicé'!$I$33)</f>
        <v/>
      </c>
      <c r="CN263" s="39" t="str">
        <f>IF(L263="","",'Maquette CGRP indicé'!$I$34)</f>
        <v/>
      </c>
      <c r="CO263" s="39" t="str">
        <f>IF(M263="","",'Maquette CGRP indicé'!$I$35)</f>
        <v/>
      </c>
      <c r="CP263" s="39" t="str">
        <f>IF(N263="","",'Maquette CGRP indicé'!$I$36)</f>
        <v/>
      </c>
      <c r="CQ263" s="39" t="str">
        <f>IF(O263="","",'Maquette CGRP indicé'!$I$37)</f>
        <v/>
      </c>
      <c r="CR263" s="39" t="str">
        <f>IF(P263="","",'Maquette CGRP indicé'!$I$38)</f>
        <v/>
      </c>
      <c r="CS263" s="39" t="str">
        <f>IF(Q263="","",'Maquette CGRP indicé'!$I$39)</f>
        <v/>
      </c>
      <c r="CT263" s="68"/>
      <c r="CU263" s="68"/>
      <c r="CV263" s="68"/>
      <c r="CW263" s="68"/>
      <c r="CX263" s="69"/>
      <c r="CY263" s="1">
        <f t="shared" si="40"/>
        <v>45552</v>
      </c>
      <c r="CZ263" s="1" t="str">
        <f t="shared" si="41"/>
        <v>26/08-20/10</v>
      </c>
      <c r="DA263" s="22" t="str">
        <f t="shared" si="42"/>
        <v/>
      </c>
      <c r="DB263" s="22" t="str">
        <f t="shared" si="43"/>
        <v/>
      </c>
      <c r="DC263" s="29" t="str">
        <f t="shared" si="44"/>
        <v/>
      </c>
      <c r="DD263" s="29" t="str">
        <f t="shared" si="45"/>
        <v/>
      </c>
      <c r="DE263" s="29" t="str">
        <f t="shared" si="46"/>
        <v/>
      </c>
    </row>
    <row r="264" spans="1:109">
      <c r="A264" s="9">
        <f t="shared" si="47"/>
        <v>45553</v>
      </c>
      <c r="B264" s="9" t="str">
        <f>IF(AND(formules!$K$29="sogarantykids",A264&gt;formules!$F$30),"",VLOOKUP(TEXT(A264,"jj/mm"),formules!B:C,2,FALSE))</f>
        <v>26/08-20/10</v>
      </c>
      <c r="C264" s="63" t="str">
        <f>IF(B264="","",IF(AND(A264&gt;'Maquette CGRP indicé'!$C$25-1,A264&lt;'Maquette CGRP indicé'!$D$25+1),"X",""))</f>
        <v/>
      </c>
      <c r="D264" s="63" t="str">
        <f>IF(B264="","",IF(AND(A264&gt;'Maquette CGRP indicé'!$C$26-1,A264&lt;'Maquette CGRP indicé'!$D$26+1),"X",""))</f>
        <v/>
      </c>
      <c r="E264" s="63" t="str">
        <f>IF(B264="","",IF(AND(A264&gt;'Maquette CGRP indicé'!$C$27-1,A264&lt;'Maquette CGRP indicé'!$D$27+1),"X",""))</f>
        <v/>
      </c>
      <c r="F264" s="63" t="str">
        <f>IF(B264="","",IF(AND(A264&gt;'Maquette CGRP indicé'!$C$28-1,A264&lt;'Maquette CGRP indicé'!$D$28+1),"X",""))</f>
        <v/>
      </c>
      <c r="G264" s="63" t="str">
        <f>IF(B264="","",IF(AND(A264&gt;'Maquette CGRP indicé'!$C$29-1,A264&lt;'Maquette CGRP indicé'!$D$29+1),"X",""))</f>
        <v/>
      </c>
      <c r="H264" s="63" t="str">
        <f>IF(B264="","",IF(AND(A264&gt;'Maquette CGRP indicé'!$C$30-1,A264&lt;'Maquette CGRP indicé'!$D$30+1),"X",""))</f>
        <v/>
      </c>
      <c r="I264" s="63" t="str">
        <f>IF(B264="","",IF(AND(A264&gt;'Maquette CGRP indicé'!$C$31-1,A264&lt;'Maquette CGRP indicé'!$D$31+1),"X",""))</f>
        <v/>
      </c>
      <c r="J264" s="63" t="str">
        <f>IF(B264="","",IF(AND(A264&gt;'Maquette CGRP indicé'!$C$32-1,A264&lt;'Maquette CGRP indicé'!$D$32+1),"X",""))</f>
        <v/>
      </c>
      <c r="K264" s="63" t="str">
        <f>IF(B264="","",IF(AND(A264&gt;'Maquette CGRP indicé'!$C$33-1,A264&lt;'Maquette CGRP indicé'!$D$33+1),"X",""))</f>
        <v/>
      </c>
      <c r="L264" s="63" t="str">
        <f>IF(B264="","",IF(AND(A264&gt;'Maquette CGRP indicé'!$C$34-1,A264&lt;'Maquette CGRP indicé'!$D$34+1),"X",""))</f>
        <v/>
      </c>
      <c r="M264" s="63" t="str">
        <f>IF(B264="","",IF(AND(A264&gt;'Maquette CGRP indicé'!$C$35-1,A264&lt;'Maquette CGRP indicé'!$D$35+1),"X",""))</f>
        <v/>
      </c>
      <c r="N264" s="63" t="str">
        <f>IF(B264="","",IF(AND(A264&gt;'Maquette CGRP indicé'!$C$36-1,A264&lt;'Maquette CGRP indicé'!$D$36+1),"X",""))</f>
        <v/>
      </c>
      <c r="O264" s="63" t="str">
        <f>IF(B264="","",IF(AND(A264&gt;'Maquette CGRP indicé'!$C$37-1,A264&lt;'Maquette CGRP indicé'!$D$37+1),"X",""))</f>
        <v/>
      </c>
      <c r="P264" s="63" t="str">
        <f>IF(B264="","",IF(AND(A264&gt;'Maquette CGRP indicé'!$C$38-1,A264&lt;'Maquette CGRP indicé'!$D$38+1),"X",""))</f>
        <v/>
      </c>
      <c r="Q264" s="63" t="str">
        <f>IF(B264="","",IF(AND(A264&gt;'Maquette CGRP indicé'!$C$39-1,A264&lt;'Maquette CGRP indicé'!$D$39+1),"X",""))</f>
        <v/>
      </c>
      <c r="W264" s="41" t="str">
        <f>IF(C264="","",'Maquette CGRP indicé'!$R$25)</f>
        <v/>
      </c>
      <c r="X264" s="42" t="str">
        <f>IF(D264="","",'Maquette CGRP indicé'!$R$26)</f>
        <v/>
      </c>
      <c r="Y264" s="42" t="str">
        <f>IF(E264="","",'Maquette CGRP indicé'!$R$27)</f>
        <v/>
      </c>
      <c r="Z264" s="42" t="str">
        <f>IF(F264="","",'Maquette CGRP indicé'!$R$28)</f>
        <v/>
      </c>
      <c r="AA264" s="42" t="str">
        <f>IF(G264="","",'Maquette CGRP indicé'!$R$29)</f>
        <v/>
      </c>
      <c r="AB264" s="42" t="str">
        <f>IF(H264="","",'Maquette CGRP indicé'!$R$30)</f>
        <v/>
      </c>
      <c r="AC264" s="42" t="str">
        <f>IF(I264="","",'Maquette CGRP indicé'!$R$31)</f>
        <v/>
      </c>
      <c r="AD264" s="42" t="str">
        <f>IF(J264="","",'Maquette CGRP indicé'!$R$32)</f>
        <v/>
      </c>
      <c r="AE264" s="42" t="str">
        <f>IF(K264="","",'Maquette CGRP indicé'!$R$33)</f>
        <v/>
      </c>
      <c r="AF264" s="42" t="str">
        <f>IF(L264="","",'Maquette CGRP indicé'!$R$34)</f>
        <v/>
      </c>
      <c r="AG264" s="42" t="str">
        <f>IF(M264="","",'Maquette CGRP indicé'!$R$35)</f>
        <v/>
      </c>
      <c r="AH264" s="42" t="str">
        <f>IF(N264="","",'Maquette CGRP indicé'!$R$36)</f>
        <v/>
      </c>
      <c r="AI264" s="42" t="str">
        <f>IF(O264="","",'Maquette CGRP indicé'!$R$37)</f>
        <v/>
      </c>
      <c r="AJ264" s="42" t="str">
        <f>IF(P264="","",'Maquette CGRP indicé'!$R$38)</f>
        <v/>
      </c>
      <c r="AK264" s="42" t="str">
        <f>IF(Q264="","",'Maquette CGRP indicé'!$R$39)</f>
        <v/>
      </c>
      <c r="AL264" s="64"/>
      <c r="AM264" s="64"/>
      <c r="AN264" s="64"/>
      <c r="AO264" s="64"/>
      <c r="AP264" s="65"/>
      <c r="AQ264" s="45" t="str">
        <f>IF(C264="","",'Maquette CGRP indicé'!$G$25)</f>
        <v/>
      </c>
      <c r="AR264" s="46" t="str">
        <f>IF(D264="","",'Maquette CGRP indicé'!$G$26)</f>
        <v/>
      </c>
      <c r="AS264" s="46" t="str">
        <f>IF(E264="","",'Maquette CGRP indicé'!$G$27)</f>
        <v/>
      </c>
      <c r="AT264" s="46" t="str">
        <f>IF(F264="","",'Maquette CGRP indicé'!$G$28)</f>
        <v/>
      </c>
      <c r="AU264" s="46" t="str">
        <f>IF(G264="","",'Maquette CGRP indicé'!$G$29)</f>
        <v/>
      </c>
      <c r="AV264" s="46" t="str">
        <f>IF(H264="","",'Maquette CGRP indicé'!$G$30)</f>
        <v/>
      </c>
      <c r="AW264" s="46" t="str">
        <f>IF(I264="","",'Maquette CGRP indicé'!$G$31)</f>
        <v/>
      </c>
      <c r="AX264" s="46" t="str">
        <f>IF(J264="","",'Maquette CGRP indicé'!$G$32)</f>
        <v/>
      </c>
      <c r="AY264" s="46" t="str">
        <f>IF(K264="","",'Maquette CGRP indicé'!$G$33)</f>
        <v/>
      </c>
      <c r="AZ264" s="46" t="str">
        <f>IF(L264="","",'Maquette CGRP indicé'!$G$34)</f>
        <v/>
      </c>
      <c r="BA264" s="46" t="str">
        <f>IF(M264="","",'Maquette CGRP indicé'!$G$35)</f>
        <v/>
      </c>
      <c r="BB264" s="46" t="str">
        <f>IF(N264="","",'Maquette CGRP indicé'!$G$36)</f>
        <v/>
      </c>
      <c r="BC264" s="46" t="str">
        <f>IF(O264="","",'Maquette CGRP indicé'!$G$37)</f>
        <v/>
      </c>
      <c r="BD264" s="46" t="str">
        <f>IF(P264="","",'Maquette CGRP indicé'!$G$38)</f>
        <v/>
      </c>
      <c r="BE264" s="46" t="str">
        <f>IF(Q264="","",'Maquette CGRP indicé'!$G$39)</f>
        <v/>
      </c>
      <c r="BF264" s="68"/>
      <c r="BG264" s="68"/>
      <c r="BH264" s="68"/>
      <c r="BI264" s="68"/>
      <c r="BJ264" s="69"/>
      <c r="BK264" s="48" t="str">
        <f>IF(C264="","",'Maquette CGRP indicé'!$H$25)</f>
        <v/>
      </c>
      <c r="BL264" s="49" t="str">
        <f>IF(D264="","",'Maquette CGRP indicé'!$H$26)</f>
        <v/>
      </c>
      <c r="BM264" s="49" t="str">
        <f>IF(E264="","",'Maquette CGRP indicé'!$H$27)</f>
        <v/>
      </c>
      <c r="BN264" s="49" t="str">
        <f>IF(F264="","",'Maquette CGRP indicé'!$H$28)</f>
        <v/>
      </c>
      <c r="BO264" s="49" t="str">
        <f>IF(G264="","",'Maquette CGRP indicé'!$H$29)</f>
        <v/>
      </c>
      <c r="BP264" s="49" t="str">
        <f>IF(H264="","",'Maquette CGRP indicé'!$H$30)</f>
        <v/>
      </c>
      <c r="BQ264" s="49" t="str">
        <f>IF(I264="","",'Maquette CGRP indicé'!$H$31)</f>
        <v/>
      </c>
      <c r="BR264" s="49" t="str">
        <f>IF(J264="","",'Maquette CGRP indicé'!$H$32)</f>
        <v/>
      </c>
      <c r="BS264" s="49" t="str">
        <f>IF(K264="","",'Maquette CGRP indicé'!$H$33)</f>
        <v/>
      </c>
      <c r="BT264" s="49" t="str">
        <f>IF(L264="","",'Maquette CGRP indicé'!$H$34)</f>
        <v/>
      </c>
      <c r="BU264" s="49" t="str">
        <f>IF(M264="","",'Maquette CGRP indicé'!$H$35)</f>
        <v/>
      </c>
      <c r="BV264" s="49" t="str">
        <f>IF(N264="","",'Maquette CGRP indicé'!$H$36)</f>
        <v/>
      </c>
      <c r="BW264" s="49" t="str">
        <f>IF(O264="","",'Maquette CGRP indicé'!$H$37)</f>
        <v/>
      </c>
      <c r="BX264" s="49" t="str">
        <f>IF(P264="","",'Maquette CGRP indicé'!$H$38)</f>
        <v/>
      </c>
      <c r="BY264" s="49" t="str">
        <f>IF(Q264="","",'Maquette CGRP indicé'!$H$39)</f>
        <v/>
      </c>
      <c r="BZ264" s="72"/>
      <c r="CA264" s="72"/>
      <c r="CB264" s="72"/>
      <c r="CC264" s="72"/>
      <c r="CD264" s="73"/>
      <c r="CE264" s="38" t="str">
        <f>IF(C264="","",'Maquette CGRP indicé'!$I$25)</f>
        <v/>
      </c>
      <c r="CF264" s="39" t="str">
        <f>IF(D264="","",'Maquette CGRP indicé'!$I$26)</f>
        <v/>
      </c>
      <c r="CG264" s="39" t="str">
        <f>IF(E264="","",'Maquette CGRP indicé'!$I$27)</f>
        <v/>
      </c>
      <c r="CH264" s="39" t="str">
        <f>IF(F264="","",'Maquette CGRP indicé'!$I$28)</f>
        <v/>
      </c>
      <c r="CI264" s="39" t="str">
        <f>IF(G264="","",'Maquette CGRP indicé'!$I$29)</f>
        <v/>
      </c>
      <c r="CJ264" s="39" t="str">
        <f>IF(H264="","",'Maquette CGRP indicé'!$I$30)</f>
        <v/>
      </c>
      <c r="CK264" s="39" t="str">
        <f>IF(I264="","",'Maquette CGRP indicé'!$I$31)</f>
        <v/>
      </c>
      <c r="CL264" s="39" t="str">
        <f>IF(J264="","",'Maquette CGRP indicé'!$I$32)</f>
        <v/>
      </c>
      <c r="CM264" s="39" t="str">
        <f>IF(K264="","",'Maquette CGRP indicé'!$I$33)</f>
        <v/>
      </c>
      <c r="CN264" s="39" t="str">
        <f>IF(L264="","",'Maquette CGRP indicé'!$I$34)</f>
        <v/>
      </c>
      <c r="CO264" s="39" t="str">
        <f>IF(M264="","",'Maquette CGRP indicé'!$I$35)</f>
        <v/>
      </c>
      <c r="CP264" s="39" t="str">
        <f>IF(N264="","",'Maquette CGRP indicé'!$I$36)</f>
        <v/>
      </c>
      <c r="CQ264" s="39" t="str">
        <f>IF(O264="","",'Maquette CGRP indicé'!$I$37)</f>
        <v/>
      </c>
      <c r="CR264" s="39" t="str">
        <f>IF(P264="","",'Maquette CGRP indicé'!$I$38)</f>
        <v/>
      </c>
      <c r="CS264" s="39" t="str">
        <f>IF(Q264="","",'Maquette CGRP indicé'!$I$39)</f>
        <v/>
      </c>
      <c r="CT264" s="68"/>
      <c r="CU264" s="68"/>
      <c r="CV264" s="68"/>
      <c r="CW264" s="68"/>
      <c r="CX264" s="69"/>
      <c r="CY264" s="1">
        <f t="shared" si="40"/>
        <v>45553</v>
      </c>
      <c r="CZ264" s="1" t="str">
        <f t="shared" si="41"/>
        <v>26/08-20/10</v>
      </c>
      <c r="DA264" s="22" t="str">
        <f t="shared" si="42"/>
        <v/>
      </c>
      <c r="DB264" s="22" t="str">
        <f t="shared" si="43"/>
        <v/>
      </c>
      <c r="DC264" s="29" t="str">
        <f t="shared" si="44"/>
        <v/>
      </c>
      <c r="DD264" s="29" t="str">
        <f t="shared" si="45"/>
        <v/>
      </c>
      <c r="DE264" s="29" t="str">
        <f t="shared" si="46"/>
        <v/>
      </c>
    </row>
    <row r="265" spans="1:109">
      <c r="A265" s="9">
        <f t="shared" si="47"/>
        <v>45554</v>
      </c>
      <c r="B265" s="9" t="str">
        <f>IF(AND(formules!$K$29="sogarantykids",A265&gt;formules!$F$30),"",VLOOKUP(TEXT(A265,"jj/mm"),formules!B:C,2,FALSE))</f>
        <v>26/08-20/10</v>
      </c>
      <c r="C265" s="63" t="str">
        <f>IF(B265="","",IF(AND(A265&gt;'Maquette CGRP indicé'!$C$25-1,A265&lt;'Maquette CGRP indicé'!$D$25+1),"X",""))</f>
        <v/>
      </c>
      <c r="D265" s="63" t="str">
        <f>IF(B265="","",IF(AND(A265&gt;'Maquette CGRP indicé'!$C$26-1,A265&lt;'Maquette CGRP indicé'!$D$26+1),"X",""))</f>
        <v/>
      </c>
      <c r="E265" s="63" t="str">
        <f>IF(B265="","",IF(AND(A265&gt;'Maquette CGRP indicé'!$C$27-1,A265&lt;'Maquette CGRP indicé'!$D$27+1),"X",""))</f>
        <v/>
      </c>
      <c r="F265" s="63" t="str">
        <f>IF(B265="","",IF(AND(A265&gt;'Maquette CGRP indicé'!$C$28-1,A265&lt;'Maquette CGRP indicé'!$D$28+1),"X",""))</f>
        <v/>
      </c>
      <c r="G265" s="63" t="str">
        <f>IF(B265="","",IF(AND(A265&gt;'Maquette CGRP indicé'!$C$29-1,A265&lt;'Maquette CGRP indicé'!$D$29+1),"X",""))</f>
        <v/>
      </c>
      <c r="H265" s="63" t="str">
        <f>IF(B265="","",IF(AND(A265&gt;'Maquette CGRP indicé'!$C$30-1,A265&lt;'Maquette CGRP indicé'!$D$30+1),"X",""))</f>
        <v/>
      </c>
      <c r="I265" s="63" t="str">
        <f>IF(B265="","",IF(AND(A265&gt;'Maquette CGRP indicé'!$C$31-1,A265&lt;'Maquette CGRP indicé'!$D$31+1),"X",""))</f>
        <v/>
      </c>
      <c r="J265" s="63" t="str">
        <f>IF(B265="","",IF(AND(A265&gt;'Maquette CGRP indicé'!$C$32-1,A265&lt;'Maquette CGRP indicé'!$D$32+1),"X",""))</f>
        <v/>
      </c>
      <c r="K265" s="63" t="str">
        <f>IF(B265="","",IF(AND(A265&gt;'Maquette CGRP indicé'!$C$33-1,A265&lt;'Maquette CGRP indicé'!$D$33+1),"X",""))</f>
        <v/>
      </c>
      <c r="L265" s="63" t="str">
        <f>IF(B265="","",IF(AND(A265&gt;'Maquette CGRP indicé'!$C$34-1,A265&lt;'Maquette CGRP indicé'!$D$34+1),"X",""))</f>
        <v/>
      </c>
      <c r="M265" s="63" t="str">
        <f>IF(B265="","",IF(AND(A265&gt;'Maquette CGRP indicé'!$C$35-1,A265&lt;'Maquette CGRP indicé'!$D$35+1),"X",""))</f>
        <v/>
      </c>
      <c r="N265" s="63" t="str">
        <f>IF(B265="","",IF(AND(A265&gt;'Maquette CGRP indicé'!$C$36-1,A265&lt;'Maquette CGRP indicé'!$D$36+1),"X",""))</f>
        <v/>
      </c>
      <c r="O265" s="63" t="str">
        <f>IF(B265="","",IF(AND(A265&gt;'Maquette CGRP indicé'!$C$37-1,A265&lt;'Maquette CGRP indicé'!$D$37+1),"X",""))</f>
        <v/>
      </c>
      <c r="P265" s="63" t="str">
        <f>IF(B265="","",IF(AND(A265&gt;'Maquette CGRP indicé'!$C$38-1,A265&lt;'Maquette CGRP indicé'!$D$38+1),"X",""))</f>
        <v/>
      </c>
      <c r="Q265" s="63" t="str">
        <f>IF(B265="","",IF(AND(A265&gt;'Maquette CGRP indicé'!$C$39-1,A265&lt;'Maquette CGRP indicé'!$D$39+1),"X",""))</f>
        <v/>
      </c>
      <c r="W265" s="41" t="str">
        <f>IF(C265="","",'Maquette CGRP indicé'!$R$25)</f>
        <v/>
      </c>
      <c r="X265" s="42" t="str">
        <f>IF(D265="","",'Maquette CGRP indicé'!$R$26)</f>
        <v/>
      </c>
      <c r="Y265" s="42" t="str">
        <f>IF(E265="","",'Maquette CGRP indicé'!$R$27)</f>
        <v/>
      </c>
      <c r="Z265" s="42" t="str">
        <f>IF(F265="","",'Maquette CGRP indicé'!$R$28)</f>
        <v/>
      </c>
      <c r="AA265" s="42" t="str">
        <f>IF(G265="","",'Maquette CGRP indicé'!$R$29)</f>
        <v/>
      </c>
      <c r="AB265" s="42" t="str">
        <f>IF(H265="","",'Maquette CGRP indicé'!$R$30)</f>
        <v/>
      </c>
      <c r="AC265" s="42" t="str">
        <f>IF(I265="","",'Maquette CGRP indicé'!$R$31)</f>
        <v/>
      </c>
      <c r="AD265" s="42" t="str">
        <f>IF(J265="","",'Maquette CGRP indicé'!$R$32)</f>
        <v/>
      </c>
      <c r="AE265" s="42" t="str">
        <f>IF(K265="","",'Maquette CGRP indicé'!$R$33)</f>
        <v/>
      </c>
      <c r="AF265" s="42" t="str">
        <f>IF(L265="","",'Maquette CGRP indicé'!$R$34)</f>
        <v/>
      </c>
      <c r="AG265" s="42" t="str">
        <f>IF(M265="","",'Maquette CGRP indicé'!$R$35)</f>
        <v/>
      </c>
      <c r="AH265" s="42" t="str">
        <f>IF(N265="","",'Maquette CGRP indicé'!$R$36)</f>
        <v/>
      </c>
      <c r="AI265" s="42" t="str">
        <f>IF(O265="","",'Maquette CGRP indicé'!$R$37)</f>
        <v/>
      </c>
      <c r="AJ265" s="42" t="str">
        <f>IF(P265="","",'Maquette CGRP indicé'!$R$38)</f>
        <v/>
      </c>
      <c r="AK265" s="42" t="str">
        <f>IF(Q265="","",'Maquette CGRP indicé'!$R$39)</f>
        <v/>
      </c>
      <c r="AL265" s="64"/>
      <c r="AM265" s="64"/>
      <c r="AN265" s="64"/>
      <c r="AO265" s="64"/>
      <c r="AP265" s="65"/>
      <c r="AQ265" s="45" t="str">
        <f>IF(C265="","",'Maquette CGRP indicé'!$G$25)</f>
        <v/>
      </c>
      <c r="AR265" s="46" t="str">
        <f>IF(D265="","",'Maquette CGRP indicé'!$G$26)</f>
        <v/>
      </c>
      <c r="AS265" s="46" t="str">
        <f>IF(E265="","",'Maquette CGRP indicé'!$G$27)</f>
        <v/>
      </c>
      <c r="AT265" s="46" t="str">
        <f>IF(F265="","",'Maquette CGRP indicé'!$G$28)</f>
        <v/>
      </c>
      <c r="AU265" s="46" t="str">
        <f>IF(G265="","",'Maquette CGRP indicé'!$G$29)</f>
        <v/>
      </c>
      <c r="AV265" s="46" t="str">
        <f>IF(H265="","",'Maquette CGRP indicé'!$G$30)</f>
        <v/>
      </c>
      <c r="AW265" s="46" t="str">
        <f>IF(I265="","",'Maquette CGRP indicé'!$G$31)</f>
        <v/>
      </c>
      <c r="AX265" s="46" t="str">
        <f>IF(J265="","",'Maquette CGRP indicé'!$G$32)</f>
        <v/>
      </c>
      <c r="AY265" s="46" t="str">
        <f>IF(K265="","",'Maquette CGRP indicé'!$G$33)</f>
        <v/>
      </c>
      <c r="AZ265" s="46" t="str">
        <f>IF(L265="","",'Maquette CGRP indicé'!$G$34)</f>
        <v/>
      </c>
      <c r="BA265" s="46" t="str">
        <f>IF(M265="","",'Maquette CGRP indicé'!$G$35)</f>
        <v/>
      </c>
      <c r="BB265" s="46" t="str">
        <f>IF(N265="","",'Maquette CGRP indicé'!$G$36)</f>
        <v/>
      </c>
      <c r="BC265" s="46" t="str">
        <f>IF(O265="","",'Maquette CGRP indicé'!$G$37)</f>
        <v/>
      </c>
      <c r="BD265" s="46" t="str">
        <f>IF(P265="","",'Maquette CGRP indicé'!$G$38)</f>
        <v/>
      </c>
      <c r="BE265" s="46" t="str">
        <f>IF(Q265="","",'Maquette CGRP indicé'!$G$39)</f>
        <v/>
      </c>
      <c r="BF265" s="68"/>
      <c r="BG265" s="68"/>
      <c r="BH265" s="68"/>
      <c r="BI265" s="68"/>
      <c r="BJ265" s="69"/>
      <c r="BK265" s="48" t="str">
        <f>IF(C265="","",'Maquette CGRP indicé'!$H$25)</f>
        <v/>
      </c>
      <c r="BL265" s="49" t="str">
        <f>IF(D265="","",'Maquette CGRP indicé'!$H$26)</f>
        <v/>
      </c>
      <c r="BM265" s="49" t="str">
        <f>IF(E265="","",'Maquette CGRP indicé'!$H$27)</f>
        <v/>
      </c>
      <c r="BN265" s="49" t="str">
        <f>IF(F265="","",'Maquette CGRP indicé'!$H$28)</f>
        <v/>
      </c>
      <c r="BO265" s="49" t="str">
        <f>IF(G265="","",'Maquette CGRP indicé'!$H$29)</f>
        <v/>
      </c>
      <c r="BP265" s="49" t="str">
        <f>IF(H265="","",'Maquette CGRP indicé'!$H$30)</f>
        <v/>
      </c>
      <c r="BQ265" s="49" t="str">
        <f>IF(I265="","",'Maquette CGRP indicé'!$H$31)</f>
        <v/>
      </c>
      <c r="BR265" s="49" t="str">
        <f>IF(J265="","",'Maquette CGRP indicé'!$H$32)</f>
        <v/>
      </c>
      <c r="BS265" s="49" t="str">
        <f>IF(K265="","",'Maquette CGRP indicé'!$H$33)</f>
        <v/>
      </c>
      <c r="BT265" s="49" t="str">
        <f>IF(L265="","",'Maquette CGRP indicé'!$H$34)</f>
        <v/>
      </c>
      <c r="BU265" s="49" t="str">
        <f>IF(M265="","",'Maquette CGRP indicé'!$H$35)</f>
        <v/>
      </c>
      <c r="BV265" s="49" t="str">
        <f>IF(N265="","",'Maquette CGRP indicé'!$H$36)</f>
        <v/>
      </c>
      <c r="BW265" s="49" t="str">
        <f>IF(O265="","",'Maquette CGRP indicé'!$H$37)</f>
        <v/>
      </c>
      <c r="BX265" s="49" t="str">
        <f>IF(P265="","",'Maquette CGRP indicé'!$H$38)</f>
        <v/>
      </c>
      <c r="BY265" s="49" t="str">
        <f>IF(Q265="","",'Maquette CGRP indicé'!$H$39)</f>
        <v/>
      </c>
      <c r="BZ265" s="72"/>
      <c r="CA265" s="72"/>
      <c r="CB265" s="72"/>
      <c r="CC265" s="72"/>
      <c r="CD265" s="73"/>
      <c r="CE265" s="38" t="str">
        <f>IF(C265="","",'Maquette CGRP indicé'!$I$25)</f>
        <v/>
      </c>
      <c r="CF265" s="39" t="str">
        <f>IF(D265="","",'Maquette CGRP indicé'!$I$26)</f>
        <v/>
      </c>
      <c r="CG265" s="39" t="str">
        <f>IF(E265="","",'Maquette CGRP indicé'!$I$27)</f>
        <v/>
      </c>
      <c r="CH265" s="39" t="str">
        <f>IF(F265="","",'Maquette CGRP indicé'!$I$28)</f>
        <v/>
      </c>
      <c r="CI265" s="39" t="str">
        <f>IF(G265="","",'Maquette CGRP indicé'!$I$29)</f>
        <v/>
      </c>
      <c r="CJ265" s="39" t="str">
        <f>IF(H265="","",'Maquette CGRP indicé'!$I$30)</f>
        <v/>
      </c>
      <c r="CK265" s="39" t="str">
        <f>IF(I265="","",'Maquette CGRP indicé'!$I$31)</f>
        <v/>
      </c>
      <c r="CL265" s="39" t="str">
        <f>IF(J265="","",'Maquette CGRP indicé'!$I$32)</f>
        <v/>
      </c>
      <c r="CM265" s="39" t="str">
        <f>IF(K265="","",'Maquette CGRP indicé'!$I$33)</f>
        <v/>
      </c>
      <c r="CN265" s="39" t="str">
        <f>IF(L265="","",'Maquette CGRP indicé'!$I$34)</f>
        <v/>
      </c>
      <c r="CO265" s="39" t="str">
        <f>IF(M265="","",'Maquette CGRP indicé'!$I$35)</f>
        <v/>
      </c>
      <c r="CP265" s="39" t="str">
        <f>IF(N265="","",'Maquette CGRP indicé'!$I$36)</f>
        <v/>
      </c>
      <c r="CQ265" s="39" t="str">
        <f>IF(O265="","",'Maquette CGRP indicé'!$I$37)</f>
        <v/>
      </c>
      <c r="CR265" s="39" t="str">
        <f>IF(P265="","",'Maquette CGRP indicé'!$I$38)</f>
        <v/>
      </c>
      <c r="CS265" s="39" t="str">
        <f>IF(Q265="","",'Maquette CGRP indicé'!$I$39)</f>
        <v/>
      </c>
      <c r="CT265" s="68"/>
      <c r="CU265" s="68"/>
      <c r="CV265" s="68"/>
      <c r="CW265" s="68"/>
      <c r="CX265" s="69"/>
      <c r="CY265" s="1">
        <f t="shared" si="40"/>
        <v>45554</v>
      </c>
      <c r="CZ265" s="1" t="str">
        <f t="shared" si="41"/>
        <v>26/08-20/10</v>
      </c>
      <c r="DA265" s="22" t="str">
        <f t="shared" si="42"/>
        <v/>
      </c>
      <c r="DB265" s="22" t="str">
        <f t="shared" si="43"/>
        <v/>
      </c>
      <c r="DC265" s="29" t="str">
        <f t="shared" si="44"/>
        <v/>
      </c>
      <c r="DD265" s="29" t="str">
        <f t="shared" si="45"/>
        <v/>
      </c>
      <c r="DE265" s="29" t="str">
        <f t="shared" si="46"/>
        <v/>
      </c>
    </row>
    <row r="266" spans="1:109">
      <c r="A266" s="9">
        <f t="shared" si="47"/>
        <v>45555</v>
      </c>
      <c r="B266" s="9" t="str">
        <f>IF(AND(formules!$K$29="sogarantykids",A266&gt;formules!$F$30),"",VLOOKUP(TEXT(A266,"jj/mm"),formules!B:C,2,FALSE))</f>
        <v>26/08-20/10</v>
      </c>
      <c r="C266" s="63" t="str">
        <f>IF(B266="","",IF(AND(A266&gt;'Maquette CGRP indicé'!$C$25-1,A266&lt;'Maquette CGRP indicé'!$D$25+1),"X",""))</f>
        <v/>
      </c>
      <c r="D266" s="63" t="str">
        <f>IF(B266="","",IF(AND(A266&gt;'Maquette CGRP indicé'!$C$26-1,A266&lt;'Maquette CGRP indicé'!$D$26+1),"X",""))</f>
        <v/>
      </c>
      <c r="E266" s="63" t="str">
        <f>IF(B266="","",IF(AND(A266&gt;'Maquette CGRP indicé'!$C$27-1,A266&lt;'Maquette CGRP indicé'!$D$27+1),"X",""))</f>
        <v/>
      </c>
      <c r="F266" s="63" t="str">
        <f>IF(B266="","",IF(AND(A266&gt;'Maquette CGRP indicé'!$C$28-1,A266&lt;'Maquette CGRP indicé'!$D$28+1),"X",""))</f>
        <v/>
      </c>
      <c r="G266" s="63" t="str">
        <f>IF(B266="","",IF(AND(A266&gt;'Maquette CGRP indicé'!$C$29-1,A266&lt;'Maquette CGRP indicé'!$D$29+1),"X",""))</f>
        <v/>
      </c>
      <c r="H266" s="63" t="str">
        <f>IF(B266="","",IF(AND(A266&gt;'Maquette CGRP indicé'!$C$30-1,A266&lt;'Maquette CGRP indicé'!$D$30+1),"X",""))</f>
        <v/>
      </c>
      <c r="I266" s="63" t="str">
        <f>IF(B266="","",IF(AND(A266&gt;'Maquette CGRP indicé'!$C$31-1,A266&lt;'Maquette CGRP indicé'!$D$31+1),"X",""))</f>
        <v/>
      </c>
      <c r="J266" s="63" t="str">
        <f>IF(B266="","",IF(AND(A266&gt;'Maquette CGRP indicé'!$C$32-1,A266&lt;'Maquette CGRP indicé'!$D$32+1),"X",""))</f>
        <v/>
      </c>
      <c r="K266" s="63" t="str">
        <f>IF(B266="","",IF(AND(A266&gt;'Maquette CGRP indicé'!$C$33-1,A266&lt;'Maquette CGRP indicé'!$D$33+1),"X",""))</f>
        <v/>
      </c>
      <c r="L266" s="63" t="str">
        <f>IF(B266="","",IF(AND(A266&gt;'Maquette CGRP indicé'!$C$34-1,A266&lt;'Maquette CGRP indicé'!$D$34+1),"X",""))</f>
        <v/>
      </c>
      <c r="M266" s="63" t="str">
        <f>IF(B266="","",IF(AND(A266&gt;'Maquette CGRP indicé'!$C$35-1,A266&lt;'Maquette CGRP indicé'!$D$35+1),"X",""))</f>
        <v/>
      </c>
      <c r="N266" s="63" t="str">
        <f>IF(B266="","",IF(AND(A266&gt;'Maquette CGRP indicé'!$C$36-1,A266&lt;'Maquette CGRP indicé'!$D$36+1),"X",""))</f>
        <v/>
      </c>
      <c r="O266" s="63" t="str">
        <f>IF(B266="","",IF(AND(A266&gt;'Maquette CGRP indicé'!$C$37-1,A266&lt;'Maquette CGRP indicé'!$D$37+1),"X",""))</f>
        <v/>
      </c>
      <c r="P266" s="63" t="str">
        <f>IF(B266="","",IF(AND(A266&gt;'Maquette CGRP indicé'!$C$38-1,A266&lt;'Maquette CGRP indicé'!$D$38+1),"X",""))</f>
        <v/>
      </c>
      <c r="Q266" s="63" t="str">
        <f>IF(B266="","",IF(AND(A266&gt;'Maquette CGRP indicé'!$C$39-1,A266&lt;'Maquette CGRP indicé'!$D$39+1),"X",""))</f>
        <v/>
      </c>
      <c r="W266" s="41" t="str">
        <f>IF(C266="","",'Maquette CGRP indicé'!$R$25)</f>
        <v/>
      </c>
      <c r="X266" s="42" t="str">
        <f>IF(D266="","",'Maquette CGRP indicé'!$R$26)</f>
        <v/>
      </c>
      <c r="Y266" s="42" t="str">
        <f>IF(E266="","",'Maquette CGRP indicé'!$R$27)</f>
        <v/>
      </c>
      <c r="Z266" s="42" t="str">
        <f>IF(F266="","",'Maquette CGRP indicé'!$R$28)</f>
        <v/>
      </c>
      <c r="AA266" s="42" t="str">
        <f>IF(G266="","",'Maquette CGRP indicé'!$R$29)</f>
        <v/>
      </c>
      <c r="AB266" s="42" t="str">
        <f>IF(H266="","",'Maquette CGRP indicé'!$R$30)</f>
        <v/>
      </c>
      <c r="AC266" s="42" t="str">
        <f>IF(I266="","",'Maquette CGRP indicé'!$R$31)</f>
        <v/>
      </c>
      <c r="AD266" s="42" t="str">
        <f>IF(J266="","",'Maquette CGRP indicé'!$R$32)</f>
        <v/>
      </c>
      <c r="AE266" s="42" t="str">
        <f>IF(K266="","",'Maquette CGRP indicé'!$R$33)</f>
        <v/>
      </c>
      <c r="AF266" s="42" t="str">
        <f>IF(L266="","",'Maquette CGRP indicé'!$R$34)</f>
        <v/>
      </c>
      <c r="AG266" s="42" t="str">
        <f>IF(M266="","",'Maquette CGRP indicé'!$R$35)</f>
        <v/>
      </c>
      <c r="AH266" s="42" t="str">
        <f>IF(N266="","",'Maquette CGRP indicé'!$R$36)</f>
        <v/>
      </c>
      <c r="AI266" s="42" t="str">
        <f>IF(O266="","",'Maquette CGRP indicé'!$R$37)</f>
        <v/>
      </c>
      <c r="AJ266" s="42" t="str">
        <f>IF(P266="","",'Maquette CGRP indicé'!$R$38)</f>
        <v/>
      </c>
      <c r="AK266" s="42" t="str">
        <f>IF(Q266="","",'Maquette CGRP indicé'!$R$39)</f>
        <v/>
      </c>
      <c r="AL266" s="64"/>
      <c r="AM266" s="64"/>
      <c r="AN266" s="64"/>
      <c r="AO266" s="64"/>
      <c r="AP266" s="65"/>
      <c r="AQ266" s="45" t="str">
        <f>IF(C266="","",'Maquette CGRP indicé'!$G$25)</f>
        <v/>
      </c>
      <c r="AR266" s="46" t="str">
        <f>IF(D266="","",'Maquette CGRP indicé'!$G$26)</f>
        <v/>
      </c>
      <c r="AS266" s="46" t="str">
        <f>IF(E266="","",'Maquette CGRP indicé'!$G$27)</f>
        <v/>
      </c>
      <c r="AT266" s="46" t="str">
        <f>IF(F266="","",'Maquette CGRP indicé'!$G$28)</f>
        <v/>
      </c>
      <c r="AU266" s="46" t="str">
        <f>IF(G266="","",'Maquette CGRP indicé'!$G$29)</f>
        <v/>
      </c>
      <c r="AV266" s="46" t="str">
        <f>IF(H266="","",'Maquette CGRP indicé'!$G$30)</f>
        <v/>
      </c>
      <c r="AW266" s="46" t="str">
        <f>IF(I266="","",'Maquette CGRP indicé'!$G$31)</f>
        <v/>
      </c>
      <c r="AX266" s="46" t="str">
        <f>IF(J266="","",'Maquette CGRP indicé'!$G$32)</f>
        <v/>
      </c>
      <c r="AY266" s="46" t="str">
        <f>IF(K266="","",'Maquette CGRP indicé'!$G$33)</f>
        <v/>
      </c>
      <c r="AZ266" s="46" t="str">
        <f>IF(L266="","",'Maquette CGRP indicé'!$G$34)</f>
        <v/>
      </c>
      <c r="BA266" s="46" t="str">
        <f>IF(M266="","",'Maquette CGRP indicé'!$G$35)</f>
        <v/>
      </c>
      <c r="BB266" s="46" t="str">
        <f>IF(N266="","",'Maquette CGRP indicé'!$G$36)</f>
        <v/>
      </c>
      <c r="BC266" s="46" t="str">
        <f>IF(O266="","",'Maquette CGRP indicé'!$G$37)</f>
        <v/>
      </c>
      <c r="BD266" s="46" t="str">
        <f>IF(P266="","",'Maquette CGRP indicé'!$G$38)</f>
        <v/>
      </c>
      <c r="BE266" s="46" t="str">
        <f>IF(Q266="","",'Maquette CGRP indicé'!$G$39)</f>
        <v/>
      </c>
      <c r="BF266" s="68"/>
      <c r="BG266" s="68"/>
      <c r="BH266" s="68"/>
      <c r="BI266" s="68"/>
      <c r="BJ266" s="69"/>
      <c r="BK266" s="48" t="str">
        <f>IF(C266="","",'Maquette CGRP indicé'!$H$25)</f>
        <v/>
      </c>
      <c r="BL266" s="49" t="str">
        <f>IF(D266="","",'Maquette CGRP indicé'!$H$26)</f>
        <v/>
      </c>
      <c r="BM266" s="49" t="str">
        <f>IF(E266="","",'Maquette CGRP indicé'!$H$27)</f>
        <v/>
      </c>
      <c r="BN266" s="49" t="str">
        <f>IF(F266="","",'Maquette CGRP indicé'!$H$28)</f>
        <v/>
      </c>
      <c r="BO266" s="49" t="str">
        <f>IF(G266="","",'Maquette CGRP indicé'!$H$29)</f>
        <v/>
      </c>
      <c r="BP266" s="49" t="str">
        <f>IF(H266="","",'Maquette CGRP indicé'!$H$30)</f>
        <v/>
      </c>
      <c r="BQ266" s="49" t="str">
        <f>IF(I266="","",'Maquette CGRP indicé'!$H$31)</f>
        <v/>
      </c>
      <c r="BR266" s="49" t="str">
        <f>IF(J266="","",'Maquette CGRP indicé'!$H$32)</f>
        <v/>
      </c>
      <c r="BS266" s="49" t="str">
        <f>IF(K266="","",'Maquette CGRP indicé'!$H$33)</f>
        <v/>
      </c>
      <c r="BT266" s="49" t="str">
        <f>IF(L266="","",'Maquette CGRP indicé'!$H$34)</f>
        <v/>
      </c>
      <c r="BU266" s="49" t="str">
        <f>IF(M266="","",'Maquette CGRP indicé'!$H$35)</f>
        <v/>
      </c>
      <c r="BV266" s="49" t="str">
        <f>IF(N266="","",'Maquette CGRP indicé'!$H$36)</f>
        <v/>
      </c>
      <c r="BW266" s="49" t="str">
        <f>IF(O266="","",'Maquette CGRP indicé'!$H$37)</f>
        <v/>
      </c>
      <c r="BX266" s="49" t="str">
        <f>IF(P266="","",'Maquette CGRP indicé'!$H$38)</f>
        <v/>
      </c>
      <c r="BY266" s="49" t="str">
        <f>IF(Q266="","",'Maquette CGRP indicé'!$H$39)</f>
        <v/>
      </c>
      <c r="BZ266" s="72"/>
      <c r="CA266" s="72"/>
      <c r="CB266" s="72"/>
      <c r="CC266" s="72"/>
      <c r="CD266" s="73"/>
      <c r="CE266" s="38" t="str">
        <f>IF(C266="","",'Maquette CGRP indicé'!$I$25)</f>
        <v/>
      </c>
      <c r="CF266" s="39" t="str">
        <f>IF(D266="","",'Maquette CGRP indicé'!$I$26)</f>
        <v/>
      </c>
      <c r="CG266" s="39" t="str">
        <f>IF(E266="","",'Maquette CGRP indicé'!$I$27)</f>
        <v/>
      </c>
      <c r="CH266" s="39" t="str">
        <f>IF(F266="","",'Maquette CGRP indicé'!$I$28)</f>
        <v/>
      </c>
      <c r="CI266" s="39" t="str">
        <f>IF(G266="","",'Maquette CGRP indicé'!$I$29)</f>
        <v/>
      </c>
      <c r="CJ266" s="39" t="str">
        <f>IF(H266="","",'Maquette CGRP indicé'!$I$30)</f>
        <v/>
      </c>
      <c r="CK266" s="39" t="str">
        <f>IF(I266="","",'Maquette CGRP indicé'!$I$31)</f>
        <v/>
      </c>
      <c r="CL266" s="39" t="str">
        <f>IF(J266="","",'Maquette CGRP indicé'!$I$32)</f>
        <v/>
      </c>
      <c r="CM266" s="39" t="str">
        <f>IF(K266="","",'Maquette CGRP indicé'!$I$33)</f>
        <v/>
      </c>
      <c r="CN266" s="39" t="str">
        <f>IF(L266="","",'Maquette CGRP indicé'!$I$34)</f>
        <v/>
      </c>
      <c r="CO266" s="39" t="str">
        <f>IF(M266="","",'Maquette CGRP indicé'!$I$35)</f>
        <v/>
      </c>
      <c r="CP266" s="39" t="str">
        <f>IF(N266="","",'Maquette CGRP indicé'!$I$36)</f>
        <v/>
      </c>
      <c r="CQ266" s="39" t="str">
        <f>IF(O266="","",'Maquette CGRP indicé'!$I$37)</f>
        <v/>
      </c>
      <c r="CR266" s="39" t="str">
        <f>IF(P266="","",'Maquette CGRP indicé'!$I$38)</f>
        <v/>
      </c>
      <c r="CS266" s="39" t="str">
        <f>IF(Q266="","",'Maquette CGRP indicé'!$I$39)</f>
        <v/>
      </c>
      <c r="CT266" s="68"/>
      <c r="CU266" s="68"/>
      <c r="CV266" s="68"/>
      <c r="CW266" s="68"/>
      <c r="CX266" s="69"/>
      <c r="CY266" s="1">
        <f t="shared" si="40"/>
        <v>45555</v>
      </c>
      <c r="CZ266" s="1" t="str">
        <f t="shared" si="41"/>
        <v>26/08-20/10</v>
      </c>
      <c r="DA266" s="22" t="str">
        <f t="shared" si="42"/>
        <v/>
      </c>
      <c r="DB266" s="22" t="str">
        <f t="shared" si="43"/>
        <v/>
      </c>
      <c r="DC266" s="29" t="str">
        <f t="shared" si="44"/>
        <v/>
      </c>
      <c r="DD266" s="29" t="str">
        <f t="shared" si="45"/>
        <v/>
      </c>
      <c r="DE266" s="29" t="str">
        <f t="shared" si="46"/>
        <v/>
      </c>
    </row>
    <row r="267" spans="1:109">
      <c r="A267" s="9">
        <f t="shared" si="47"/>
        <v>45556</v>
      </c>
      <c r="B267" s="9" t="str">
        <f>IF(AND(formules!$K$29="sogarantykids",A267&gt;formules!$F$30),"",VLOOKUP(TEXT(A267,"jj/mm"),formules!B:C,2,FALSE))</f>
        <v>26/08-20/10</v>
      </c>
      <c r="C267" s="63" t="str">
        <f>IF(B267="","",IF(AND(A267&gt;'Maquette CGRP indicé'!$C$25-1,A267&lt;'Maquette CGRP indicé'!$D$25+1),"X",""))</f>
        <v/>
      </c>
      <c r="D267" s="63" t="str">
        <f>IF(B267="","",IF(AND(A267&gt;'Maquette CGRP indicé'!$C$26-1,A267&lt;'Maquette CGRP indicé'!$D$26+1),"X",""))</f>
        <v/>
      </c>
      <c r="E267" s="63" t="str">
        <f>IF(B267="","",IF(AND(A267&gt;'Maquette CGRP indicé'!$C$27-1,A267&lt;'Maquette CGRP indicé'!$D$27+1),"X",""))</f>
        <v/>
      </c>
      <c r="F267" s="63" t="str">
        <f>IF(B267="","",IF(AND(A267&gt;'Maquette CGRP indicé'!$C$28-1,A267&lt;'Maquette CGRP indicé'!$D$28+1),"X",""))</f>
        <v/>
      </c>
      <c r="G267" s="63" t="str">
        <f>IF(B267="","",IF(AND(A267&gt;'Maquette CGRP indicé'!$C$29-1,A267&lt;'Maquette CGRP indicé'!$D$29+1),"X",""))</f>
        <v/>
      </c>
      <c r="H267" s="63" t="str">
        <f>IF(B267="","",IF(AND(A267&gt;'Maquette CGRP indicé'!$C$30-1,A267&lt;'Maquette CGRP indicé'!$D$30+1),"X",""))</f>
        <v/>
      </c>
      <c r="I267" s="63" t="str">
        <f>IF(B267="","",IF(AND(A267&gt;'Maquette CGRP indicé'!$C$31-1,A267&lt;'Maquette CGRP indicé'!$D$31+1),"X",""))</f>
        <v/>
      </c>
      <c r="J267" s="63" t="str">
        <f>IF(B267="","",IF(AND(A267&gt;'Maquette CGRP indicé'!$C$32-1,A267&lt;'Maquette CGRP indicé'!$D$32+1),"X",""))</f>
        <v/>
      </c>
      <c r="K267" s="63" t="str">
        <f>IF(B267="","",IF(AND(A267&gt;'Maquette CGRP indicé'!$C$33-1,A267&lt;'Maquette CGRP indicé'!$D$33+1),"X",""))</f>
        <v/>
      </c>
      <c r="L267" s="63" t="str">
        <f>IF(B267="","",IF(AND(A267&gt;'Maquette CGRP indicé'!$C$34-1,A267&lt;'Maquette CGRP indicé'!$D$34+1),"X",""))</f>
        <v/>
      </c>
      <c r="M267" s="63" t="str">
        <f>IF(B267="","",IF(AND(A267&gt;'Maquette CGRP indicé'!$C$35-1,A267&lt;'Maquette CGRP indicé'!$D$35+1),"X",""))</f>
        <v/>
      </c>
      <c r="N267" s="63" t="str">
        <f>IF(B267="","",IF(AND(A267&gt;'Maquette CGRP indicé'!$C$36-1,A267&lt;'Maquette CGRP indicé'!$D$36+1),"X",""))</f>
        <v/>
      </c>
      <c r="O267" s="63" t="str">
        <f>IF(B267="","",IF(AND(A267&gt;'Maquette CGRP indicé'!$C$37-1,A267&lt;'Maquette CGRP indicé'!$D$37+1),"X",""))</f>
        <v/>
      </c>
      <c r="P267" s="63" t="str">
        <f>IF(B267="","",IF(AND(A267&gt;'Maquette CGRP indicé'!$C$38-1,A267&lt;'Maquette CGRP indicé'!$D$38+1),"X",""))</f>
        <v/>
      </c>
      <c r="Q267" s="63" t="str">
        <f>IF(B267="","",IF(AND(A267&gt;'Maquette CGRP indicé'!$C$39-1,A267&lt;'Maquette CGRP indicé'!$D$39+1),"X",""))</f>
        <v/>
      </c>
      <c r="W267" s="41" t="str">
        <f>IF(C267="","",'Maquette CGRP indicé'!$R$25)</f>
        <v/>
      </c>
      <c r="X267" s="42" t="str">
        <f>IF(D267="","",'Maquette CGRP indicé'!$R$26)</f>
        <v/>
      </c>
      <c r="Y267" s="42" t="str">
        <f>IF(E267="","",'Maquette CGRP indicé'!$R$27)</f>
        <v/>
      </c>
      <c r="Z267" s="42" t="str">
        <f>IF(F267="","",'Maquette CGRP indicé'!$R$28)</f>
        <v/>
      </c>
      <c r="AA267" s="42" t="str">
        <f>IF(G267="","",'Maquette CGRP indicé'!$R$29)</f>
        <v/>
      </c>
      <c r="AB267" s="42" t="str">
        <f>IF(H267="","",'Maquette CGRP indicé'!$R$30)</f>
        <v/>
      </c>
      <c r="AC267" s="42" t="str">
        <f>IF(I267="","",'Maquette CGRP indicé'!$R$31)</f>
        <v/>
      </c>
      <c r="AD267" s="42" t="str">
        <f>IF(J267="","",'Maquette CGRP indicé'!$R$32)</f>
        <v/>
      </c>
      <c r="AE267" s="42" t="str">
        <f>IF(K267="","",'Maquette CGRP indicé'!$R$33)</f>
        <v/>
      </c>
      <c r="AF267" s="42" t="str">
        <f>IF(L267="","",'Maquette CGRP indicé'!$R$34)</f>
        <v/>
      </c>
      <c r="AG267" s="42" t="str">
        <f>IF(M267="","",'Maquette CGRP indicé'!$R$35)</f>
        <v/>
      </c>
      <c r="AH267" s="42" t="str">
        <f>IF(N267="","",'Maquette CGRP indicé'!$R$36)</f>
        <v/>
      </c>
      <c r="AI267" s="42" t="str">
        <f>IF(O267="","",'Maquette CGRP indicé'!$R$37)</f>
        <v/>
      </c>
      <c r="AJ267" s="42" t="str">
        <f>IF(P267="","",'Maquette CGRP indicé'!$R$38)</f>
        <v/>
      </c>
      <c r="AK267" s="42" t="str">
        <f>IF(Q267="","",'Maquette CGRP indicé'!$R$39)</f>
        <v/>
      </c>
      <c r="AL267" s="64"/>
      <c r="AM267" s="64"/>
      <c r="AN267" s="64"/>
      <c r="AO267" s="64"/>
      <c r="AP267" s="65"/>
      <c r="AQ267" s="45" t="str">
        <f>IF(C267="","",'Maquette CGRP indicé'!$G$25)</f>
        <v/>
      </c>
      <c r="AR267" s="46" t="str">
        <f>IF(D267="","",'Maquette CGRP indicé'!$G$26)</f>
        <v/>
      </c>
      <c r="AS267" s="46" t="str">
        <f>IF(E267="","",'Maquette CGRP indicé'!$G$27)</f>
        <v/>
      </c>
      <c r="AT267" s="46" t="str">
        <f>IF(F267="","",'Maquette CGRP indicé'!$G$28)</f>
        <v/>
      </c>
      <c r="AU267" s="46" t="str">
        <f>IF(G267="","",'Maquette CGRP indicé'!$G$29)</f>
        <v/>
      </c>
      <c r="AV267" s="46" t="str">
        <f>IF(H267="","",'Maquette CGRP indicé'!$G$30)</f>
        <v/>
      </c>
      <c r="AW267" s="46" t="str">
        <f>IF(I267="","",'Maquette CGRP indicé'!$G$31)</f>
        <v/>
      </c>
      <c r="AX267" s="46" t="str">
        <f>IF(J267="","",'Maquette CGRP indicé'!$G$32)</f>
        <v/>
      </c>
      <c r="AY267" s="46" t="str">
        <f>IF(K267="","",'Maquette CGRP indicé'!$G$33)</f>
        <v/>
      </c>
      <c r="AZ267" s="46" t="str">
        <f>IF(L267="","",'Maquette CGRP indicé'!$G$34)</f>
        <v/>
      </c>
      <c r="BA267" s="46" t="str">
        <f>IF(M267="","",'Maquette CGRP indicé'!$G$35)</f>
        <v/>
      </c>
      <c r="BB267" s="46" t="str">
        <f>IF(N267="","",'Maquette CGRP indicé'!$G$36)</f>
        <v/>
      </c>
      <c r="BC267" s="46" t="str">
        <f>IF(O267="","",'Maquette CGRP indicé'!$G$37)</f>
        <v/>
      </c>
      <c r="BD267" s="46" t="str">
        <f>IF(P267="","",'Maquette CGRP indicé'!$G$38)</f>
        <v/>
      </c>
      <c r="BE267" s="46" t="str">
        <f>IF(Q267="","",'Maquette CGRP indicé'!$G$39)</f>
        <v/>
      </c>
      <c r="BF267" s="68"/>
      <c r="BG267" s="68"/>
      <c r="BH267" s="68"/>
      <c r="BI267" s="68"/>
      <c r="BJ267" s="69"/>
      <c r="BK267" s="48" t="str">
        <f>IF(C267="","",'Maquette CGRP indicé'!$H$25)</f>
        <v/>
      </c>
      <c r="BL267" s="49" t="str">
        <f>IF(D267="","",'Maquette CGRP indicé'!$H$26)</f>
        <v/>
      </c>
      <c r="BM267" s="49" t="str">
        <f>IF(E267="","",'Maquette CGRP indicé'!$H$27)</f>
        <v/>
      </c>
      <c r="BN267" s="49" t="str">
        <f>IF(F267="","",'Maquette CGRP indicé'!$H$28)</f>
        <v/>
      </c>
      <c r="BO267" s="49" t="str">
        <f>IF(G267="","",'Maquette CGRP indicé'!$H$29)</f>
        <v/>
      </c>
      <c r="BP267" s="49" t="str">
        <f>IF(H267="","",'Maquette CGRP indicé'!$H$30)</f>
        <v/>
      </c>
      <c r="BQ267" s="49" t="str">
        <f>IF(I267="","",'Maquette CGRP indicé'!$H$31)</f>
        <v/>
      </c>
      <c r="BR267" s="49" t="str">
        <f>IF(J267="","",'Maquette CGRP indicé'!$H$32)</f>
        <v/>
      </c>
      <c r="BS267" s="49" t="str">
        <f>IF(K267="","",'Maquette CGRP indicé'!$H$33)</f>
        <v/>
      </c>
      <c r="BT267" s="49" t="str">
        <f>IF(L267="","",'Maquette CGRP indicé'!$H$34)</f>
        <v/>
      </c>
      <c r="BU267" s="49" t="str">
        <f>IF(M267="","",'Maquette CGRP indicé'!$H$35)</f>
        <v/>
      </c>
      <c r="BV267" s="49" t="str">
        <f>IF(N267="","",'Maquette CGRP indicé'!$H$36)</f>
        <v/>
      </c>
      <c r="BW267" s="49" t="str">
        <f>IF(O267="","",'Maquette CGRP indicé'!$H$37)</f>
        <v/>
      </c>
      <c r="BX267" s="49" t="str">
        <f>IF(P267="","",'Maquette CGRP indicé'!$H$38)</f>
        <v/>
      </c>
      <c r="BY267" s="49" t="str">
        <f>IF(Q267="","",'Maquette CGRP indicé'!$H$39)</f>
        <v/>
      </c>
      <c r="BZ267" s="72"/>
      <c r="CA267" s="72"/>
      <c r="CB267" s="72"/>
      <c r="CC267" s="72"/>
      <c r="CD267" s="73"/>
      <c r="CE267" s="38" t="str">
        <f>IF(C267="","",'Maquette CGRP indicé'!$I$25)</f>
        <v/>
      </c>
      <c r="CF267" s="39" t="str">
        <f>IF(D267="","",'Maquette CGRP indicé'!$I$26)</f>
        <v/>
      </c>
      <c r="CG267" s="39" t="str">
        <f>IF(E267="","",'Maquette CGRP indicé'!$I$27)</f>
        <v/>
      </c>
      <c r="CH267" s="39" t="str">
        <f>IF(F267="","",'Maquette CGRP indicé'!$I$28)</f>
        <v/>
      </c>
      <c r="CI267" s="39" t="str">
        <f>IF(G267="","",'Maquette CGRP indicé'!$I$29)</f>
        <v/>
      </c>
      <c r="CJ267" s="39" t="str">
        <f>IF(H267="","",'Maquette CGRP indicé'!$I$30)</f>
        <v/>
      </c>
      <c r="CK267" s="39" t="str">
        <f>IF(I267="","",'Maquette CGRP indicé'!$I$31)</f>
        <v/>
      </c>
      <c r="CL267" s="39" t="str">
        <f>IF(J267="","",'Maquette CGRP indicé'!$I$32)</f>
        <v/>
      </c>
      <c r="CM267" s="39" t="str">
        <f>IF(K267="","",'Maquette CGRP indicé'!$I$33)</f>
        <v/>
      </c>
      <c r="CN267" s="39" t="str">
        <f>IF(L267="","",'Maquette CGRP indicé'!$I$34)</f>
        <v/>
      </c>
      <c r="CO267" s="39" t="str">
        <f>IF(M267="","",'Maquette CGRP indicé'!$I$35)</f>
        <v/>
      </c>
      <c r="CP267" s="39" t="str">
        <f>IF(N267="","",'Maquette CGRP indicé'!$I$36)</f>
        <v/>
      </c>
      <c r="CQ267" s="39" t="str">
        <f>IF(O267="","",'Maquette CGRP indicé'!$I$37)</f>
        <v/>
      </c>
      <c r="CR267" s="39" t="str">
        <f>IF(P267="","",'Maquette CGRP indicé'!$I$38)</f>
        <v/>
      </c>
      <c r="CS267" s="39" t="str">
        <f>IF(Q267="","",'Maquette CGRP indicé'!$I$39)</f>
        <v/>
      </c>
      <c r="CT267" s="68"/>
      <c r="CU267" s="68"/>
      <c r="CV267" s="68"/>
      <c r="CW267" s="68"/>
      <c r="CX267" s="69"/>
      <c r="CY267" s="1">
        <f t="shared" si="40"/>
        <v>45556</v>
      </c>
      <c r="CZ267" s="1" t="str">
        <f t="shared" si="41"/>
        <v>26/08-20/10</v>
      </c>
      <c r="DA267" s="22" t="str">
        <f t="shared" si="42"/>
        <v/>
      </c>
      <c r="DB267" s="22" t="str">
        <f t="shared" si="43"/>
        <v/>
      </c>
      <c r="DC267" s="29" t="str">
        <f t="shared" si="44"/>
        <v/>
      </c>
      <c r="DD267" s="29" t="str">
        <f t="shared" si="45"/>
        <v/>
      </c>
      <c r="DE267" s="29" t="str">
        <f t="shared" si="46"/>
        <v/>
      </c>
    </row>
    <row r="268" spans="1:109">
      <c r="A268" s="9">
        <f t="shared" si="47"/>
        <v>45557</v>
      </c>
      <c r="B268" s="9" t="str">
        <f>IF(AND(formules!$K$29="sogarantykids",A268&gt;formules!$F$30),"",VLOOKUP(TEXT(A268,"jj/mm"),formules!B:C,2,FALSE))</f>
        <v>26/08-20/10</v>
      </c>
      <c r="C268" s="63" t="str">
        <f>IF(B268="","",IF(AND(A268&gt;'Maquette CGRP indicé'!$C$25-1,A268&lt;'Maquette CGRP indicé'!$D$25+1),"X",""))</f>
        <v/>
      </c>
      <c r="D268" s="63" t="str">
        <f>IF(B268="","",IF(AND(A268&gt;'Maquette CGRP indicé'!$C$26-1,A268&lt;'Maquette CGRP indicé'!$D$26+1),"X",""))</f>
        <v/>
      </c>
      <c r="E268" s="63" t="str">
        <f>IF(B268="","",IF(AND(A268&gt;'Maquette CGRP indicé'!$C$27-1,A268&lt;'Maquette CGRP indicé'!$D$27+1),"X",""))</f>
        <v/>
      </c>
      <c r="F268" s="63" t="str">
        <f>IF(B268="","",IF(AND(A268&gt;'Maquette CGRP indicé'!$C$28-1,A268&lt;'Maquette CGRP indicé'!$D$28+1),"X",""))</f>
        <v/>
      </c>
      <c r="G268" s="63" t="str">
        <f>IF(B268="","",IF(AND(A268&gt;'Maquette CGRP indicé'!$C$29-1,A268&lt;'Maquette CGRP indicé'!$D$29+1),"X",""))</f>
        <v/>
      </c>
      <c r="H268" s="63" t="str">
        <f>IF(B268="","",IF(AND(A268&gt;'Maquette CGRP indicé'!$C$30-1,A268&lt;'Maquette CGRP indicé'!$D$30+1),"X",""))</f>
        <v/>
      </c>
      <c r="I268" s="63" t="str">
        <f>IF(B268="","",IF(AND(A268&gt;'Maquette CGRP indicé'!$C$31-1,A268&lt;'Maquette CGRP indicé'!$D$31+1),"X",""))</f>
        <v/>
      </c>
      <c r="J268" s="63" t="str">
        <f>IF(B268="","",IF(AND(A268&gt;'Maquette CGRP indicé'!$C$32-1,A268&lt;'Maquette CGRP indicé'!$D$32+1),"X",""))</f>
        <v/>
      </c>
      <c r="K268" s="63" t="str">
        <f>IF(B268="","",IF(AND(A268&gt;'Maquette CGRP indicé'!$C$33-1,A268&lt;'Maquette CGRP indicé'!$D$33+1),"X",""))</f>
        <v/>
      </c>
      <c r="L268" s="63" t="str">
        <f>IF(B268="","",IF(AND(A268&gt;'Maquette CGRP indicé'!$C$34-1,A268&lt;'Maquette CGRP indicé'!$D$34+1),"X",""))</f>
        <v/>
      </c>
      <c r="M268" s="63" t="str">
        <f>IF(B268="","",IF(AND(A268&gt;'Maquette CGRP indicé'!$C$35-1,A268&lt;'Maquette CGRP indicé'!$D$35+1),"X",""))</f>
        <v/>
      </c>
      <c r="N268" s="63" t="str">
        <f>IF(B268="","",IF(AND(A268&gt;'Maquette CGRP indicé'!$C$36-1,A268&lt;'Maquette CGRP indicé'!$D$36+1),"X",""))</f>
        <v/>
      </c>
      <c r="O268" s="63" t="str">
        <f>IF(B268="","",IF(AND(A268&gt;'Maquette CGRP indicé'!$C$37-1,A268&lt;'Maquette CGRP indicé'!$D$37+1),"X",""))</f>
        <v/>
      </c>
      <c r="P268" s="63" t="str">
        <f>IF(B268="","",IF(AND(A268&gt;'Maquette CGRP indicé'!$C$38-1,A268&lt;'Maquette CGRP indicé'!$D$38+1),"X",""))</f>
        <v/>
      </c>
      <c r="Q268" s="63" t="str">
        <f>IF(B268="","",IF(AND(A268&gt;'Maquette CGRP indicé'!$C$39-1,A268&lt;'Maquette CGRP indicé'!$D$39+1),"X",""))</f>
        <v/>
      </c>
      <c r="W268" s="41" t="str">
        <f>IF(C268="","",'Maquette CGRP indicé'!$R$25)</f>
        <v/>
      </c>
      <c r="X268" s="42" t="str">
        <f>IF(D268="","",'Maquette CGRP indicé'!$R$26)</f>
        <v/>
      </c>
      <c r="Y268" s="42" t="str">
        <f>IF(E268="","",'Maquette CGRP indicé'!$R$27)</f>
        <v/>
      </c>
      <c r="Z268" s="42" t="str">
        <f>IF(F268="","",'Maquette CGRP indicé'!$R$28)</f>
        <v/>
      </c>
      <c r="AA268" s="42" t="str">
        <f>IF(G268="","",'Maquette CGRP indicé'!$R$29)</f>
        <v/>
      </c>
      <c r="AB268" s="42" t="str">
        <f>IF(H268="","",'Maquette CGRP indicé'!$R$30)</f>
        <v/>
      </c>
      <c r="AC268" s="42" t="str">
        <f>IF(I268="","",'Maquette CGRP indicé'!$R$31)</f>
        <v/>
      </c>
      <c r="AD268" s="42" t="str">
        <f>IF(J268="","",'Maquette CGRP indicé'!$R$32)</f>
        <v/>
      </c>
      <c r="AE268" s="42" t="str">
        <f>IF(K268="","",'Maquette CGRP indicé'!$R$33)</f>
        <v/>
      </c>
      <c r="AF268" s="42" t="str">
        <f>IF(L268="","",'Maquette CGRP indicé'!$R$34)</f>
        <v/>
      </c>
      <c r="AG268" s="42" t="str">
        <f>IF(M268="","",'Maquette CGRP indicé'!$R$35)</f>
        <v/>
      </c>
      <c r="AH268" s="42" t="str">
        <f>IF(N268="","",'Maquette CGRP indicé'!$R$36)</f>
        <v/>
      </c>
      <c r="AI268" s="42" t="str">
        <f>IF(O268="","",'Maquette CGRP indicé'!$R$37)</f>
        <v/>
      </c>
      <c r="AJ268" s="42" t="str">
        <f>IF(P268="","",'Maquette CGRP indicé'!$R$38)</f>
        <v/>
      </c>
      <c r="AK268" s="42" t="str">
        <f>IF(Q268="","",'Maquette CGRP indicé'!$R$39)</f>
        <v/>
      </c>
      <c r="AL268" s="64"/>
      <c r="AM268" s="64"/>
      <c r="AN268" s="64"/>
      <c r="AO268" s="64"/>
      <c r="AP268" s="65"/>
      <c r="AQ268" s="45" t="str">
        <f>IF(C268="","",'Maquette CGRP indicé'!$G$25)</f>
        <v/>
      </c>
      <c r="AR268" s="46" t="str">
        <f>IF(D268="","",'Maquette CGRP indicé'!$G$26)</f>
        <v/>
      </c>
      <c r="AS268" s="46" t="str">
        <f>IF(E268="","",'Maquette CGRP indicé'!$G$27)</f>
        <v/>
      </c>
      <c r="AT268" s="46" t="str">
        <f>IF(F268="","",'Maquette CGRP indicé'!$G$28)</f>
        <v/>
      </c>
      <c r="AU268" s="46" t="str">
        <f>IF(G268="","",'Maquette CGRP indicé'!$G$29)</f>
        <v/>
      </c>
      <c r="AV268" s="46" t="str">
        <f>IF(H268="","",'Maquette CGRP indicé'!$G$30)</f>
        <v/>
      </c>
      <c r="AW268" s="46" t="str">
        <f>IF(I268="","",'Maquette CGRP indicé'!$G$31)</f>
        <v/>
      </c>
      <c r="AX268" s="46" t="str">
        <f>IF(J268="","",'Maquette CGRP indicé'!$G$32)</f>
        <v/>
      </c>
      <c r="AY268" s="46" t="str">
        <f>IF(K268="","",'Maquette CGRP indicé'!$G$33)</f>
        <v/>
      </c>
      <c r="AZ268" s="46" t="str">
        <f>IF(L268="","",'Maquette CGRP indicé'!$G$34)</f>
        <v/>
      </c>
      <c r="BA268" s="46" t="str">
        <f>IF(M268="","",'Maquette CGRP indicé'!$G$35)</f>
        <v/>
      </c>
      <c r="BB268" s="46" t="str">
        <f>IF(N268="","",'Maquette CGRP indicé'!$G$36)</f>
        <v/>
      </c>
      <c r="BC268" s="46" t="str">
        <f>IF(O268="","",'Maquette CGRP indicé'!$G$37)</f>
        <v/>
      </c>
      <c r="BD268" s="46" t="str">
        <f>IF(P268="","",'Maquette CGRP indicé'!$G$38)</f>
        <v/>
      </c>
      <c r="BE268" s="46" t="str">
        <f>IF(Q268="","",'Maquette CGRP indicé'!$G$39)</f>
        <v/>
      </c>
      <c r="BF268" s="68"/>
      <c r="BG268" s="68"/>
      <c r="BH268" s="68"/>
      <c r="BI268" s="68"/>
      <c r="BJ268" s="69"/>
      <c r="BK268" s="48" t="str">
        <f>IF(C268="","",'Maquette CGRP indicé'!$H$25)</f>
        <v/>
      </c>
      <c r="BL268" s="49" t="str">
        <f>IF(D268="","",'Maquette CGRP indicé'!$H$26)</f>
        <v/>
      </c>
      <c r="BM268" s="49" t="str">
        <f>IF(E268="","",'Maquette CGRP indicé'!$H$27)</f>
        <v/>
      </c>
      <c r="BN268" s="49" t="str">
        <f>IF(F268="","",'Maquette CGRP indicé'!$H$28)</f>
        <v/>
      </c>
      <c r="BO268" s="49" t="str">
        <f>IF(G268="","",'Maquette CGRP indicé'!$H$29)</f>
        <v/>
      </c>
      <c r="BP268" s="49" t="str">
        <f>IF(H268="","",'Maquette CGRP indicé'!$H$30)</f>
        <v/>
      </c>
      <c r="BQ268" s="49" t="str">
        <f>IF(I268="","",'Maquette CGRP indicé'!$H$31)</f>
        <v/>
      </c>
      <c r="BR268" s="49" t="str">
        <f>IF(J268="","",'Maquette CGRP indicé'!$H$32)</f>
        <v/>
      </c>
      <c r="BS268" s="49" t="str">
        <f>IF(K268="","",'Maquette CGRP indicé'!$H$33)</f>
        <v/>
      </c>
      <c r="BT268" s="49" t="str">
        <f>IF(L268="","",'Maquette CGRP indicé'!$H$34)</f>
        <v/>
      </c>
      <c r="BU268" s="49" t="str">
        <f>IF(M268="","",'Maquette CGRP indicé'!$H$35)</f>
        <v/>
      </c>
      <c r="BV268" s="49" t="str">
        <f>IF(N268="","",'Maquette CGRP indicé'!$H$36)</f>
        <v/>
      </c>
      <c r="BW268" s="49" t="str">
        <f>IF(O268="","",'Maquette CGRP indicé'!$H$37)</f>
        <v/>
      </c>
      <c r="BX268" s="49" t="str">
        <f>IF(P268="","",'Maquette CGRP indicé'!$H$38)</f>
        <v/>
      </c>
      <c r="BY268" s="49" t="str">
        <f>IF(Q268="","",'Maquette CGRP indicé'!$H$39)</f>
        <v/>
      </c>
      <c r="BZ268" s="72"/>
      <c r="CA268" s="72"/>
      <c r="CB268" s="72"/>
      <c r="CC268" s="72"/>
      <c r="CD268" s="73"/>
      <c r="CE268" s="38" t="str">
        <f>IF(C268="","",'Maquette CGRP indicé'!$I$25)</f>
        <v/>
      </c>
      <c r="CF268" s="39" t="str">
        <f>IF(D268="","",'Maquette CGRP indicé'!$I$26)</f>
        <v/>
      </c>
      <c r="CG268" s="39" t="str">
        <f>IF(E268="","",'Maquette CGRP indicé'!$I$27)</f>
        <v/>
      </c>
      <c r="CH268" s="39" t="str">
        <f>IF(F268="","",'Maquette CGRP indicé'!$I$28)</f>
        <v/>
      </c>
      <c r="CI268" s="39" t="str">
        <f>IF(G268="","",'Maquette CGRP indicé'!$I$29)</f>
        <v/>
      </c>
      <c r="CJ268" s="39" t="str">
        <f>IF(H268="","",'Maquette CGRP indicé'!$I$30)</f>
        <v/>
      </c>
      <c r="CK268" s="39" t="str">
        <f>IF(I268="","",'Maquette CGRP indicé'!$I$31)</f>
        <v/>
      </c>
      <c r="CL268" s="39" t="str">
        <f>IF(J268="","",'Maquette CGRP indicé'!$I$32)</f>
        <v/>
      </c>
      <c r="CM268" s="39" t="str">
        <f>IF(K268="","",'Maquette CGRP indicé'!$I$33)</f>
        <v/>
      </c>
      <c r="CN268" s="39" t="str">
        <f>IF(L268="","",'Maquette CGRP indicé'!$I$34)</f>
        <v/>
      </c>
      <c r="CO268" s="39" t="str">
        <f>IF(M268="","",'Maquette CGRP indicé'!$I$35)</f>
        <v/>
      </c>
      <c r="CP268" s="39" t="str">
        <f>IF(N268="","",'Maquette CGRP indicé'!$I$36)</f>
        <v/>
      </c>
      <c r="CQ268" s="39" t="str">
        <f>IF(O268="","",'Maquette CGRP indicé'!$I$37)</f>
        <v/>
      </c>
      <c r="CR268" s="39" t="str">
        <f>IF(P268="","",'Maquette CGRP indicé'!$I$38)</f>
        <v/>
      </c>
      <c r="CS268" s="39" t="str">
        <f>IF(Q268="","",'Maquette CGRP indicé'!$I$39)</f>
        <v/>
      </c>
      <c r="CT268" s="68"/>
      <c r="CU268" s="68"/>
      <c r="CV268" s="68"/>
      <c r="CW268" s="68"/>
      <c r="CX268" s="69"/>
      <c r="CY268" s="1">
        <f t="shared" si="40"/>
        <v>45557</v>
      </c>
      <c r="CZ268" s="1" t="str">
        <f t="shared" si="41"/>
        <v>26/08-20/10</v>
      </c>
      <c r="DA268" s="22" t="str">
        <f t="shared" si="42"/>
        <v/>
      </c>
      <c r="DB268" s="22" t="str">
        <f t="shared" si="43"/>
        <v/>
      </c>
      <c r="DC268" s="29" t="str">
        <f t="shared" si="44"/>
        <v/>
      </c>
      <c r="DD268" s="29" t="str">
        <f t="shared" si="45"/>
        <v/>
      </c>
      <c r="DE268" s="29" t="str">
        <f t="shared" si="46"/>
        <v/>
      </c>
    </row>
    <row r="269" spans="1:109">
      <c r="A269" s="9">
        <f t="shared" si="47"/>
        <v>45558</v>
      </c>
      <c r="B269" s="9" t="str">
        <f>IF(AND(formules!$K$29="sogarantykids",A269&gt;formules!$F$30),"",VLOOKUP(TEXT(A269,"jj/mm"),formules!B:C,2,FALSE))</f>
        <v>26/08-20/10</v>
      </c>
      <c r="C269" s="63" t="str">
        <f>IF(B269="","",IF(AND(A269&gt;'Maquette CGRP indicé'!$C$25-1,A269&lt;'Maquette CGRP indicé'!$D$25+1),"X",""))</f>
        <v/>
      </c>
      <c r="D269" s="63" t="str">
        <f>IF(B269="","",IF(AND(A269&gt;'Maquette CGRP indicé'!$C$26-1,A269&lt;'Maquette CGRP indicé'!$D$26+1),"X",""))</f>
        <v/>
      </c>
      <c r="E269" s="63" t="str">
        <f>IF(B269="","",IF(AND(A269&gt;'Maquette CGRP indicé'!$C$27-1,A269&lt;'Maquette CGRP indicé'!$D$27+1),"X",""))</f>
        <v/>
      </c>
      <c r="F269" s="63" t="str">
        <f>IF(B269="","",IF(AND(A269&gt;'Maquette CGRP indicé'!$C$28-1,A269&lt;'Maquette CGRP indicé'!$D$28+1),"X",""))</f>
        <v/>
      </c>
      <c r="G269" s="63" t="str">
        <f>IF(B269="","",IF(AND(A269&gt;'Maquette CGRP indicé'!$C$29-1,A269&lt;'Maquette CGRP indicé'!$D$29+1),"X",""))</f>
        <v/>
      </c>
      <c r="H269" s="63" t="str">
        <f>IF(B269="","",IF(AND(A269&gt;'Maquette CGRP indicé'!$C$30-1,A269&lt;'Maquette CGRP indicé'!$D$30+1),"X",""))</f>
        <v/>
      </c>
      <c r="I269" s="63" t="str">
        <f>IF(B269="","",IF(AND(A269&gt;'Maquette CGRP indicé'!$C$31-1,A269&lt;'Maquette CGRP indicé'!$D$31+1),"X",""))</f>
        <v/>
      </c>
      <c r="J269" s="63" t="str">
        <f>IF(B269="","",IF(AND(A269&gt;'Maquette CGRP indicé'!$C$32-1,A269&lt;'Maquette CGRP indicé'!$D$32+1),"X",""))</f>
        <v/>
      </c>
      <c r="K269" s="63" t="str">
        <f>IF(B269="","",IF(AND(A269&gt;'Maquette CGRP indicé'!$C$33-1,A269&lt;'Maquette CGRP indicé'!$D$33+1),"X",""))</f>
        <v/>
      </c>
      <c r="L269" s="63" t="str">
        <f>IF(B269="","",IF(AND(A269&gt;'Maquette CGRP indicé'!$C$34-1,A269&lt;'Maquette CGRP indicé'!$D$34+1),"X",""))</f>
        <v/>
      </c>
      <c r="M269" s="63" t="str">
        <f>IF(B269="","",IF(AND(A269&gt;'Maquette CGRP indicé'!$C$35-1,A269&lt;'Maquette CGRP indicé'!$D$35+1),"X",""))</f>
        <v/>
      </c>
      <c r="N269" s="63" t="str">
        <f>IF(B269="","",IF(AND(A269&gt;'Maquette CGRP indicé'!$C$36-1,A269&lt;'Maquette CGRP indicé'!$D$36+1),"X",""))</f>
        <v/>
      </c>
      <c r="O269" s="63" t="str">
        <f>IF(B269="","",IF(AND(A269&gt;'Maquette CGRP indicé'!$C$37-1,A269&lt;'Maquette CGRP indicé'!$D$37+1),"X",""))</f>
        <v/>
      </c>
      <c r="P269" s="63" t="str">
        <f>IF(B269="","",IF(AND(A269&gt;'Maquette CGRP indicé'!$C$38-1,A269&lt;'Maquette CGRP indicé'!$D$38+1),"X",""))</f>
        <v/>
      </c>
      <c r="Q269" s="63" t="str">
        <f>IF(B269="","",IF(AND(A269&gt;'Maquette CGRP indicé'!$C$39-1,A269&lt;'Maquette CGRP indicé'!$D$39+1),"X",""))</f>
        <v/>
      </c>
      <c r="W269" s="41" t="str">
        <f>IF(C269="","",'Maquette CGRP indicé'!$R$25)</f>
        <v/>
      </c>
      <c r="X269" s="42" t="str">
        <f>IF(D269="","",'Maquette CGRP indicé'!$R$26)</f>
        <v/>
      </c>
      <c r="Y269" s="42" t="str">
        <f>IF(E269="","",'Maquette CGRP indicé'!$R$27)</f>
        <v/>
      </c>
      <c r="Z269" s="42" t="str">
        <f>IF(F269="","",'Maquette CGRP indicé'!$R$28)</f>
        <v/>
      </c>
      <c r="AA269" s="42" t="str">
        <f>IF(G269="","",'Maquette CGRP indicé'!$R$29)</f>
        <v/>
      </c>
      <c r="AB269" s="42" t="str">
        <f>IF(H269="","",'Maquette CGRP indicé'!$R$30)</f>
        <v/>
      </c>
      <c r="AC269" s="42" t="str">
        <f>IF(I269="","",'Maquette CGRP indicé'!$R$31)</f>
        <v/>
      </c>
      <c r="AD269" s="42" t="str">
        <f>IF(J269="","",'Maquette CGRP indicé'!$R$32)</f>
        <v/>
      </c>
      <c r="AE269" s="42" t="str">
        <f>IF(K269="","",'Maquette CGRP indicé'!$R$33)</f>
        <v/>
      </c>
      <c r="AF269" s="42" t="str">
        <f>IF(L269="","",'Maquette CGRP indicé'!$R$34)</f>
        <v/>
      </c>
      <c r="AG269" s="42" t="str">
        <f>IF(M269="","",'Maquette CGRP indicé'!$R$35)</f>
        <v/>
      </c>
      <c r="AH269" s="42" t="str">
        <f>IF(N269="","",'Maquette CGRP indicé'!$R$36)</f>
        <v/>
      </c>
      <c r="AI269" s="42" t="str">
        <f>IF(O269="","",'Maquette CGRP indicé'!$R$37)</f>
        <v/>
      </c>
      <c r="AJ269" s="42" t="str">
        <f>IF(P269="","",'Maquette CGRP indicé'!$R$38)</f>
        <v/>
      </c>
      <c r="AK269" s="42" t="str">
        <f>IF(Q269="","",'Maquette CGRP indicé'!$R$39)</f>
        <v/>
      </c>
      <c r="AL269" s="64"/>
      <c r="AM269" s="64"/>
      <c r="AN269" s="64"/>
      <c r="AO269" s="64"/>
      <c r="AP269" s="65"/>
      <c r="AQ269" s="45" t="str">
        <f>IF(C269="","",'Maquette CGRP indicé'!$G$25)</f>
        <v/>
      </c>
      <c r="AR269" s="46" t="str">
        <f>IF(D269="","",'Maquette CGRP indicé'!$G$26)</f>
        <v/>
      </c>
      <c r="AS269" s="46" t="str">
        <f>IF(E269="","",'Maquette CGRP indicé'!$G$27)</f>
        <v/>
      </c>
      <c r="AT269" s="46" t="str">
        <f>IF(F269="","",'Maquette CGRP indicé'!$G$28)</f>
        <v/>
      </c>
      <c r="AU269" s="46" t="str">
        <f>IF(G269="","",'Maquette CGRP indicé'!$G$29)</f>
        <v/>
      </c>
      <c r="AV269" s="46" t="str">
        <f>IF(H269="","",'Maquette CGRP indicé'!$G$30)</f>
        <v/>
      </c>
      <c r="AW269" s="46" t="str">
        <f>IF(I269="","",'Maquette CGRP indicé'!$G$31)</f>
        <v/>
      </c>
      <c r="AX269" s="46" t="str">
        <f>IF(J269="","",'Maquette CGRP indicé'!$G$32)</f>
        <v/>
      </c>
      <c r="AY269" s="46" t="str">
        <f>IF(K269="","",'Maquette CGRP indicé'!$G$33)</f>
        <v/>
      </c>
      <c r="AZ269" s="46" t="str">
        <f>IF(L269="","",'Maquette CGRP indicé'!$G$34)</f>
        <v/>
      </c>
      <c r="BA269" s="46" t="str">
        <f>IF(M269="","",'Maquette CGRP indicé'!$G$35)</f>
        <v/>
      </c>
      <c r="BB269" s="46" t="str">
        <f>IF(N269="","",'Maquette CGRP indicé'!$G$36)</f>
        <v/>
      </c>
      <c r="BC269" s="46" t="str">
        <f>IF(O269="","",'Maquette CGRP indicé'!$G$37)</f>
        <v/>
      </c>
      <c r="BD269" s="46" t="str">
        <f>IF(P269="","",'Maquette CGRP indicé'!$G$38)</f>
        <v/>
      </c>
      <c r="BE269" s="46" t="str">
        <f>IF(Q269="","",'Maquette CGRP indicé'!$G$39)</f>
        <v/>
      </c>
      <c r="BF269" s="68"/>
      <c r="BG269" s="68"/>
      <c r="BH269" s="68"/>
      <c r="BI269" s="68"/>
      <c r="BJ269" s="69"/>
      <c r="BK269" s="48" t="str">
        <f>IF(C269="","",'Maquette CGRP indicé'!$H$25)</f>
        <v/>
      </c>
      <c r="BL269" s="49" t="str">
        <f>IF(D269="","",'Maquette CGRP indicé'!$H$26)</f>
        <v/>
      </c>
      <c r="BM269" s="49" t="str">
        <f>IF(E269="","",'Maquette CGRP indicé'!$H$27)</f>
        <v/>
      </c>
      <c r="BN269" s="49" t="str">
        <f>IF(F269="","",'Maquette CGRP indicé'!$H$28)</f>
        <v/>
      </c>
      <c r="BO269" s="49" t="str">
        <f>IF(G269="","",'Maquette CGRP indicé'!$H$29)</f>
        <v/>
      </c>
      <c r="BP269" s="49" t="str">
        <f>IF(H269="","",'Maquette CGRP indicé'!$H$30)</f>
        <v/>
      </c>
      <c r="BQ269" s="49" t="str">
        <f>IF(I269="","",'Maquette CGRP indicé'!$H$31)</f>
        <v/>
      </c>
      <c r="BR269" s="49" t="str">
        <f>IF(J269="","",'Maquette CGRP indicé'!$H$32)</f>
        <v/>
      </c>
      <c r="BS269" s="49" t="str">
        <f>IF(K269="","",'Maquette CGRP indicé'!$H$33)</f>
        <v/>
      </c>
      <c r="BT269" s="49" t="str">
        <f>IF(L269="","",'Maquette CGRP indicé'!$H$34)</f>
        <v/>
      </c>
      <c r="BU269" s="49" t="str">
        <f>IF(M269="","",'Maquette CGRP indicé'!$H$35)</f>
        <v/>
      </c>
      <c r="BV269" s="49" t="str">
        <f>IF(N269="","",'Maquette CGRP indicé'!$H$36)</f>
        <v/>
      </c>
      <c r="BW269" s="49" t="str">
        <f>IF(O269="","",'Maquette CGRP indicé'!$H$37)</f>
        <v/>
      </c>
      <c r="BX269" s="49" t="str">
        <f>IF(P269="","",'Maquette CGRP indicé'!$H$38)</f>
        <v/>
      </c>
      <c r="BY269" s="49" t="str">
        <f>IF(Q269="","",'Maquette CGRP indicé'!$H$39)</f>
        <v/>
      </c>
      <c r="BZ269" s="72"/>
      <c r="CA269" s="72"/>
      <c r="CB269" s="72"/>
      <c r="CC269" s="72"/>
      <c r="CD269" s="73"/>
      <c r="CE269" s="38" t="str">
        <f>IF(C269="","",'Maquette CGRP indicé'!$I$25)</f>
        <v/>
      </c>
      <c r="CF269" s="39" t="str">
        <f>IF(D269="","",'Maquette CGRP indicé'!$I$26)</f>
        <v/>
      </c>
      <c r="CG269" s="39" t="str">
        <f>IF(E269="","",'Maquette CGRP indicé'!$I$27)</f>
        <v/>
      </c>
      <c r="CH269" s="39" t="str">
        <f>IF(F269="","",'Maquette CGRP indicé'!$I$28)</f>
        <v/>
      </c>
      <c r="CI269" s="39" t="str">
        <f>IF(G269="","",'Maquette CGRP indicé'!$I$29)</f>
        <v/>
      </c>
      <c r="CJ269" s="39" t="str">
        <f>IF(H269="","",'Maquette CGRP indicé'!$I$30)</f>
        <v/>
      </c>
      <c r="CK269" s="39" t="str">
        <f>IF(I269="","",'Maquette CGRP indicé'!$I$31)</f>
        <v/>
      </c>
      <c r="CL269" s="39" t="str">
        <f>IF(J269="","",'Maquette CGRP indicé'!$I$32)</f>
        <v/>
      </c>
      <c r="CM269" s="39" t="str">
        <f>IF(K269="","",'Maquette CGRP indicé'!$I$33)</f>
        <v/>
      </c>
      <c r="CN269" s="39" t="str">
        <f>IF(L269="","",'Maquette CGRP indicé'!$I$34)</f>
        <v/>
      </c>
      <c r="CO269" s="39" t="str">
        <f>IF(M269="","",'Maquette CGRP indicé'!$I$35)</f>
        <v/>
      </c>
      <c r="CP269" s="39" t="str">
        <f>IF(N269="","",'Maquette CGRP indicé'!$I$36)</f>
        <v/>
      </c>
      <c r="CQ269" s="39" t="str">
        <f>IF(O269="","",'Maquette CGRP indicé'!$I$37)</f>
        <v/>
      </c>
      <c r="CR269" s="39" t="str">
        <f>IF(P269="","",'Maquette CGRP indicé'!$I$38)</f>
        <v/>
      </c>
      <c r="CS269" s="39" t="str">
        <f>IF(Q269="","",'Maquette CGRP indicé'!$I$39)</f>
        <v/>
      </c>
      <c r="CT269" s="68"/>
      <c r="CU269" s="68"/>
      <c r="CV269" s="68"/>
      <c r="CW269" s="68"/>
      <c r="CX269" s="69"/>
      <c r="CY269" s="1">
        <f t="shared" si="40"/>
        <v>45558</v>
      </c>
      <c r="CZ269" s="1" t="str">
        <f t="shared" si="41"/>
        <v>26/08-20/10</v>
      </c>
      <c r="DA269" s="22" t="str">
        <f t="shared" si="42"/>
        <v/>
      </c>
      <c r="DB269" s="22" t="str">
        <f t="shared" si="43"/>
        <v/>
      </c>
      <c r="DC269" s="29" t="str">
        <f t="shared" si="44"/>
        <v/>
      </c>
      <c r="DD269" s="29" t="str">
        <f t="shared" si="45"/>
        <v/>
      </c>
      <c r="DE269" s="29" t="str">
        <f t="shared" si="46"/>
        <v/>
      </c>
    </row>
    <row r="270" spans="1:109">
      <c r="A270" s="9">
        <f t="shared" si="47"/>
        <v>45559</v>
      </c>
      <c r="B270" s="9" t="str">
        <f>IF(AND(formules!$K$29="sogarantykids",A270&gt;formules!$F$30),"",VLOOKUP(TEXT(A270,"jj/mm"),formules!B:C,2,FALSE))</f>
        <v>26/08-20/10</v>
      </c>
      <c r="C270" s="63" t="str">
        <f>IF(B270="","",IF(AND(A270&gt;'Maquette CGRP indicé'!$C$25-1,A270&lt;'Maquette CGRP indicé'!$D$25+1),"X",""))</f>
        <v/>
      </c>
      <c r="D270" s="63" t="str">
        <f>IF(B270="","",IF(AND(A270&gt;'Maquette CGRP indicé'!$C$26-1,A270&lt;'Maquette CGRP indicé'!$D$26+1),"X",""))</f>
        <v/>
      </c>
      <c r="E270" s="63" t="str">
        <f>IF(B270="","",IF(AND(A270&gt;'Maquette CGRP indicé'!$C$27-1,A270&lt;'Maquette CGRP indicé'!$D$27+1),"X",""))</f>
        <v/>
      </c>
      <c r="F270" s="63" t="str">
        <f>IF(B270="","",IF(AND(A270&gt;'Maquette CGRP indicé'!$C$28-1,A270&lt;'Maquette CGRP indicé'!$D$28+1),"X",""))</f>
        <v/>
      </c>
      <c r="G270" s="63" t="str">
        <f>IF(B270="","",IF(AND(A270&gt;'Maquette CGRP indicé'!$C$29-1,A270&lt;'Maquette CGRP indicé'!$D$29+1),"X",""))</f>
        <v/>
      </c>
      <c r="H270" s="63" t="str">
        <f>IF(B270="","",IF(AND(A270&gt;'Maquette CGRP indicé'!$C$30-1,A270&lt;'Maquette CGRP indicé'!$D$30+1),"X",""))</f>
        <v/>
      </c>
      <c r="I270" s="63" t="str">
        <f>IF(B270="","",IF(AND(A270&gt;'Maquette CGRP indicé'!$C$31-1,A270&lt;'Maquette CGRP indicé'!$D$31+1),"X",""))</f>
        <v/>
      </c>
      <c r="J270" s="63" t="str">
        <f>IF(B270="","",IF(AND(A270&gt;'Maquette CGRP indicé'!$C$32-1,A270&lt;'Maquette CGRP indicé'!$D$32+1),"X",""))</f>
        <v/>
      </c>
      <c r="K270" s="63" t="str">
        <f>IF(B270="","",IF(AND(A270&gt;'Maquette CGRP indicé'!$C$33-1,A270&lt;'Maquette CGRP indicé'!$D$33+1),"X",""))</f>
        <v/>
      </c>
      <c r="L270" s="63" t="str">
        <f>IF(B270="","",IF(AND(A270&gt;'Maquette CGRP indicé'!$C$34-1,A270&lt;'Maquette CGRP indicé'!$D$34+1),"X",""))</f>
        <v/>
      </c>
      <c r="M270" s="63" t="str">
        <f>IF(B270="","",IF(AND(A270&gt;'Maquette CGRP indicé'!$C$35-1,A270&lt;'Maquette CGRP indicé'!$D$35+1),"X",""))</f>
        <v/>
      </c>
      <c r="N270" s="63" t="str">
        <f>IF(B270="","",IF(AND(A270&gt;'Maquette CGRP indicé'!$C$36-1,A270&lt;'Maquette CGRP indicé'!$D$36+1),"X",""))</f>
        <v/>
      </c>
      <c r="O270" s="63" t="str">
        <f>IF(B270="","",IF(AND(A270&gt;'Maquette CGRP indicé'!$C$37-1,A270&lt;'Maquette CGRP indicé'!$D$37+1),"X",""))</f>
        <v/>
      </c>
      <c r="P270" s="63" t="str">
        <f>IF(B270="","",IF(AND(A270&gt;'Maquette CGRP indicé'!$C$38-1,A270&lt;'Maquette CGRP indicé'!$D$38+1),"X",""))</f>
        <v/>
      </c>
      <c r="Q270" s="63" t="str">
        <f>IF(B270="","",IF(AND(A270&gt;'Maquette CGRP indicé'!$C$39-1,A270&lt;'Maquette CGRP indicé'!$D$39+1),"X",""))</f>
        <v/>
      </c>
      <c r="W270" s="41" t="str">
        <f>IF(C270="","",'Maquette CGRP indicé'!$R$25)</f>
        <v/>
      </c>
      <c r="X270" s="42" t="str">
        <f>IF(D270="","",'Maquette CGRP indicé'!$R$26)</f>
        <v/>
      </c>
      <c r="Y270" s="42" t="str">
        <f>IF(E270="","",'Maquette CGRP indicé'!$R$27)</f>
        <v/>
      </c>
      <c r="Z270" s="42" t="str">
        <f>IF(F270="","",'Maquette CGRP indicé'!$R$28)</f>
        <v/>
      </c>
      <c r="AA270" s="42" t="str">
        <f>IF(G270="","",'Maquette CGRP indicé'!$R$29)</f>
        <v/>
      </c>
      <c r="AB270" s="42" t="str">
        <f>IF(H270="","",'Maquette CGRP indicé'!$R$30)</f>
        <v/>
      </c>
      <c r="AC270" s="42" t="str">
        <f>IF(I270="","",'Maquette CGRP indicé'!$R$31)</f>
        <v/>
      </c>
      <c r="AD270" s="42" t="str">
        <f>IF(J270="","",'Maquette CGRP indicé'!$R$32)</f>
        <v/>
      </c>
      <c r="AE270" s="42" t="str">
        <f>IF(K270="","",'Maquette CGRP indicé'!$R$33)</f>
        <v/>
      </c>
      <c r="AF270" s="42" t="str">
        <f>IF(L270="","",'Maquette CGRP indicé'!$R$34)</f>
        <v/>
      </c>
      <c r="AG270" s="42" t="str">
        <f>IF(M270="","",'Maquette CGRP indicé'!$R$35)</f>
        <v/>
      </c>
      <c r="AH270" s="42" t="str">
        <f>IF(N270="","",'Maquette CGRP indicé'!$R$36)</f>
        <v/>
      </c>
      <c r="AI270" s="42" t="str">
        <f>IF(O270="","",'Maquette CGRP indicé'!$R$37)</f>
        <v/>
      </c>
      <c r="AJ270" s="42" t="str">
        <f>IF(P270="","",'Maquette CGRP indicé'!$R$38)</f>
        <v/>
      </c>
      <c r="AK270" s="42" t="str">
        <f>IF(Q270="","",'Maquette CGRP indicé'!$R$39)</f>
        <v/>
      </c>
      <c r="AL270" s="64"/>
      <c r="AM270" s="64"/>
      <c r="AN270" s="64"/>
      <c r="AO270" s="64"/>
      <c r="AP270" s="65"/>
      <c r="AQ270" s="45" t="str">
        <f>IF(C270="","",'Maquette CGRP indicé'!$G$25)</f>
        <v/>
      </c>
      <c r="AR270" s="46" t="str">
        <f>IF(D270="","",'Maquette CGRP indicé'!$G$26)</f>
        <v/>
      </c>
      <c r="AS270" s="46" t="str">
        <f>IF(E270="","",'Maquette CGRP indicé'!$G$27)</f>
        <v/>
      </c>
      <c r="AT270" s="46" t="str">
        <f>IF(F270="","",'Maquette CGRP indicé'!$G$28)</f>
        <v/>
      </c>
      <c r="AU270" s="46" t="str">
        <f>IF(G270="","",'Maquette CGRP indicé'!$G$29)</f>
        <v/>
      </c>
      <c r="AV270" s="46" t="str">
        <f>IF(H270="","",'Maquette CGRP indicé'!$G$30)</f>
        <v/>
      </c>
      <c r="AW270" s="46" t="str">
        <f>IF(I270="","",'Maquette CGRP indicé'!$G$31)</f>
        <v/>
      </c>
      <c r="AX270" s="46" t="str">
        <f>IF(J270="","",'Maquette CGRP indicé'!$G$32)</f>
        <v/>
      </c>
      <c r="AY270" s="46" t="str">
        <f>IF(K270="","",'Maquette CGRP indicé'!$G$33)</f>
        <v/>
      </c>
      <c r="AZ270" s="46" t="str">
        <f>IF(L270="","",'Maquette CGRP indicé'!$G$34)</f>
        <v/>
      </c>
      <c r="BA270" s="46" t="str">
        <f>IF(M270="","",'Maquette CGRP indicé'!$G$35)</f>
        <v/>
      </c>
      <c r="BB270" s="46" t="str">
        <f>IF(N270="","",'Maquette CGRP indicé'!$G$36)</f>
        <v/>
      </c>
      <c r="BC270" s="46" t="str">
        <f>IF(O270="","",'Maquette CGRP indicé'!$G$37)</f>
        <v/>
      </c>
      <c r="BD270" s="46" t="str">
        <f>IF(P270="","",'Maquette CGRP indicé'!$G$38)</f>
        <v/>
      </c>
      <c r="BE270" s="46" t="str">
        <f>IF(Q270="","",'Maquette CGRP indicé'!$G$39)</f>
        <v/>
      </c>
      <c r="BF270" s="68"/>
      <c r="BG270" s="68"/>
      <c r="BH270" s="68"/>
      <c r="BI270" s="68"/>
      <c r="BJ270" s="69"/>
      <c r="BK270" s="48" t="str">
        <f>IF(C270="","",'Maquette CGRP indicé'!$H$25)</f>
        <v/>
      </c>
      <c r="BL270" s="49" t="str">
        <f>IF(D270="","",'Maquette CGRP indicé'!$H$26)</f>
        <v/>
      </c>
      <c r="BM270" s="49" t="str">
        <f>IF(E270="","",'Maquette CGRP indicé'!$H$27)</f>
        <v/>
      </c>
      <c r="BN270" s="49" t="str">
        <f>IF(F270="","",'Maquette CGRP indicé'!$H$28)</f>
        <v/>
      </c>
      <c r="BO270" s="49" t="str">
        <f>IF(G270="","",'Maquette CGRP indicé'!$H$29)</f>
        <v/>
      </c>
      <c r="BP270" s="49" t="str">
        <f>IF(H270="","",'Maquette CGRP indicé'!$H$30)</f>
        <v/>
      </c>
      <c r="BQ270" s="49" t="str">
        <f>IF(I270="","",'Maquette CGRP indicé'!$H$31)</f>
        <v/>
      </c>
      <c r="BR270" s="49" t="str">
        <f>IF(J270="","",'Maquette CGRP indicé'!$H$32)</f>
        <v/>
      </c>
      <c r="BS270" s="49" t="str">
        <f>IF(K270="","",'Maquette CGRP indicé'!$H$33)</f>
        <v/>
      </c>
      <c r="BT270" s="49" t="str">
        <f>IF(L270="","",'Maquette CGRP indicé'!$H$34)</f>
        <v/>
      </c>
      <c r="BU270" s="49" t="str">
        <f>IF(M270="","",'Maquette CGRP indicé'!$H$35)</f>
        <v/>
      </c>
      <c r="BV270" s="49" t="str">
        <f>IF(N270="","",'Maquette CGRP indicé'!$H$36)</f>
        <v/>
      </c>
      <c r="BW270" s="49" t="str">
        <f>IF(O270="","",'Maquette CGRP indicé'!$H$37)</f>
        <v/>
      </c>
      <c r="BX270" s="49" t="str">
        <f>IF(P270="","",'Maquette CGRP indicé'!$H$38)</f>
        <v/>
      </c>
      <c r="BY270" s="49" t="str">
        <f>IF(Q270="","",'Maquette CGRP indicé'!$H$39)</f>
        <v/>
      </c>
      <c r="BZ270" s="72"/>
      <c r="CA270" s="72"/>
      <c r="CB270" s="72"/>
      <c r="CC270" s="72"/>
      <c r="CD270" s="73"/>
      <c r="CE270" s="38" t="str">
        <f>IF(C270="","",'Maquette CGRP indicé'!$I$25)</f>
        <v/>
      </c>
      <c r="CF270" s="39" t="str">
        <f>IF(D270="","",'Maquette CGRP indicé'!$I$26)</f>
        <v/>
      </c>
      <c r="CG270" s="39" t="str">
        <f>IF(E270="","",'Maquette CGRP indicé'!$I$27)</f>
        <v/>
      </c>
      <c r="CH270" s="39" t="str">
        <f>IF(F270="","",'Maquette CGRP indicé'!$I$28)</f>
        <v/>
      </c>
      <c r="CI270" s="39" t="str">
        <f>IF(G270="","",'Maquette CGRP indicé'!$I$29)</f>
        <v/>
      </c>
      <c r="CJ270" s="39" t="str">
        <f>IF(H270="","",'Maquette CGRP indicé'!$I$30)</f>
        <v/>
      </c>
      <c r="CK270" s="39" t="str">
        <f>IF(I270="","",'Maquette CGRP indicé'!$I$31)</f>
        <v/>
      </c>
      <c r="CL270" s="39" t="str">
        <f>IF(J270="","",'Maquette CGRP indicé'!$I$32)</f>
        <v/>
      </c>
      <c r="CM270" s="39" t="str">
        <f>IF(K270="","",'Maquette CGRP indicé'!$I$33)</f>
        <v/>
      </c>
      <c r="CN270" s="39" t="str">
        <f>IF(L270="","",'Maquette CGRP indicé'!$I$34)</f>
        <v/>
      </c>
      <c r="CO270" s="39" t="str">
        <f>IF(M270="","",'Maquette CGRP indicé'!$I$35)</f>
        <v/>
      </c>
      <c r="CP270" s="39" t="str">
        <f>IF(N270="","",'Maquette CGRP indicé'!$I$36)</f>
        <v/>
      </c>
      <c r="CQ270" s="39" t="str">
        <f>IF(O270="","",'Maquette CGRP indicé'!$I$37)</f>
        <v/>
      </c>
      <c r="CR270" s="39" t="str">
        <f>IF(P270="","",'Maquette CGRP indicé'!$I$38)</f>
        <v/>
      </c>
      <c r="CS270" s="39" t="str">
        <f>IF(Q270="","",'Maquette CGRP indicé'!$I$39)</f>
        <v/>
      </c>
      <c r="CT270" s="68"/>
      <c r="CU270" s="68"/>
      <c r="CV270" s="68"/>
      <c r="CW270" s="68"/>
      <c r="CX270" s="69"/>
      <c r="CY270" s="1">
        <f t="shared" si="40"/>
        <v>45559</v>
      </c>
      <c r="CZ270" s="1" t="str">
        <f t="shared" si="41"/>
        <v>26/08-20/10</v>
      </c>
      <c r="DA270" s="22" t="str">
        <f t="shared" si="42"/>
        <v/>
      </c>
      <c r="DB270" s="22" t="str">
        <f t="shared" si="43"/>
        <v/>
      </c>
      <c r="DC270" s="29" t="str">
        <f t="shared" si="44"/>
        <v/>
      </c>
      <c r="DD270" s="29" t="str">
        <f t="shared" si="45"/>
        <v/>
      </c>
      <c r="DE270" s="29" t="str">
        <f t="shared" si="46"/>
        <v/>
      </c>
    </row>
    <row r="271" spans="1:109">
      <c r="A271" s="9">
        <f t="shared" si="47"/>
        <v>45560</v>
      </c>
      <c r="B271" s="9" t="str">
        <f>IF(AND(formules!$K$29="sogarantykids",A271&gt;formules!$F$30),"",VLOOKUP(TEXT(A271,"jj/mm"),formules!B:C,2,FALSE))</f>
        <v>26/08-20/10</v>
      </c>
      <c r="C271" s="63" t="str">
        <f>IF(B271="","",IF(AND(A271&gt;'Maquette CGRP indicé'!$C$25-1,A271&lt;'Maquette CGRP indicé'!$D$25+1),"X",""))</f>
        <v/>
      </c>
      <c r="D271" s="63" t="str">
        <f>IF(B271="","",IF(AND(A271&gt;'Maquette CGRP indicé'!$C$26-1,A271&lt;'Maquette CGRP indicé'!$D$26+1),"X",""))</f>
        <v/>
      </c>
      <c r="E271" s="63" t="str">
        <f>IF(B271="","",IF(AND(A271&gt;'Maquette CGRP indicé'!$C$27-1,A271&lt;'Maquette CGRP indicé'!$D$27+1),"X",""))</f>
        <v/>
      </c>
      <c r="F271" s="63" t="str">
        <f>IF(B271="","",IF(AND(A271&gt;'Maquette CGRP indicé'!$C$28-1,A271&lt;'Maquette CGRP indicé'!$D$28+1),"X",""))</f>
        <v/>
      </c>
      <c r="G271" s="63" t="str">
        <f>IF(B271="","",IF(AND(A271&gt;'Maquette CGRP indicé'!$C$29-1,A271&lt;'Maquette CGRP indicé'!$D$29+1),"X",""))</f>
        <v/>
      </c>
      <c r="H271" s="63" t="str">
        <f>IF(B271="","",IF(AND(A271&gt;'Maquette CGRP indicé'!$C$30-1,A271&lt;'Maquette CGRP indicé'!$D$30+1),"X",""))</f>
        <v/>
      </c>
      <c r="I271" s="63" t="str">
        <f>IF(B271="","",IF(AND(A271&gt;'Maquette CGRP indicé'!$C$31-1,A271&lt;'Maquette CGRP indicé'!$D$31+1),"X",""))</f>
        <v/>
      </c>
      <c r="J271" s="63" t="str">
        <f>IF(B271="","",IF(AND(A271&gt;'Maquette CGRP indicé'!$C$32-1,A271&lt;'Maquette CGRP indicé'!$D$32+1),"X",""))</f>
        <v/>
      </c>
      <c r="K271" s="63" t="str">
        <f>IF(B271="","",IF(AND(A271&gt;'Maquette CGRP indicé'!$C$33-1,A271&lt;'Maquette CGRP indicé'!$D$33+1),"X",""))</f>
        <v/>
      </c>
      <c r="L271" s="63" t="str">
        <f>IF(B271="","",IF(AND(A271&gt;'Maquette CGRP indicé'!$C$34-1,A271&lt;'Maquette CGRP indicé'!$D$34+1),"X",""))</f>
        <v/>
      </c>
      <c r="M271" s="63" t="str">
        <f>IF(B271="","",IF(AND(A271&gt;'Maquette CGRP indicé'!$C$35-1,A271&lt;'Maquette CGRP indicé'!$D$35+1),"X",""))</f>
        <v/>
      </c>
      <c r="N271" s="63" t="str">
        <f>IF(B271="","",IF(AND(A271&gt;'Maquette CGRP indicé'!$C$36-1,A271&lt;'Maquette CGRP indicé'!$D$36+1),"X",""))</f>
        <v/>
      </c>
      <c r="O271" s="63" t="str">
        <f>IF(B271="","",IF(AND(A271&gt;'Maquette CGRP indicé'!$C$37-1,A271&lt;'Maquette CGRP indicé'!$D$37+1),"X",""))</f>
        <v/>
      </c>
      <c r="P271" s="63" t="str">
        <f>IF(B271="","",IF(AND(A271&gt;'Maquette CGRP indicé'!$C$38-1,A271&lt;'Maquette CGRP indicé'!$D$38+1),"X",""))</f>
        <v/>
      </c>
      <c r="Q271" s="63" t="str">
        <f>IF(B271="","",IF(AND(A271&gt;'Maquette CGRP indicé'!$C$39-1,A271&lt;'Maquette CGRP indicé'!$D$39+1),"X",""))</f>
        <v/>
      </c>
      <c r="W271" s="41" t="str">
        <f>IF(C271="","",'Maquette CGRP indicé'!$R$25)</f>
        <v/>
      </c>
      <c r="X271" s="42" t="str">
        <f>IF(D271="","",'Maquette CGRP indicé'!$R$26)</f>
        <v/>
      </c>
      <c r="Y271" s="42" t="str">
        <f>IF(E271="","",'Maquette CGRP indicé'!$R$27)</f>
        <v/>
      </c>
      <c r="Z271" s="42" t="str">
        <f>IF(F271="","",'Maquette CGRP indicé'!$R$28)</f>
        <v/>
      </c>
      <c r="AA271" s="42" t="str">
        <f>IF(G271="","",'Maquette CGRP indicé'!$R$29)</f>
        <v/>
      </c>
      <c r="AB271" s="42" t="str">
        <f>IF(H271="","",'Maquette CGRP indicé'!$R$30)</f>
        <v/>
      </c>
      <c r="AC271" s="42" t="str">
        <f>IF(I271="","",'Maquette CGRP indicé'!$R$31)</f>
        <v/>
      </c>
      <c r="AD271" s="42" t="str">
        <f>IF(J271="","",'Maquette CGRP indicé'!$R$32)</f>
        <v/>
      </c>
      <c r="AE271" s="42" t="str">
        <f>IF(K271="","",'Maquette CGRP indicé'!$R$33)</f>
        <v/>
      </c>
      <c r="AF271" s="42" t="str">
        <f>IF(L271="","",'Maquette CGRP indicé'!$R$34)</f>
        <v/>
      </c>
      <c r="AG271" s="42" t="str">
        <f>IF(M271="","",'Maquette CGRP indicé'!$R$35)</f>
        <v/>
      </c>
      <c r="AH271" s="42" t="str">
        <f>IF(N271="","",'Maquette CGRP indicé'!$R$36)</f>
        <v/>
      </c>
      <c r="AI271" s="42" t="str">
        <f>IF(O271="","",'Maquette CGRP indicé'!$R$37)</f>
        <v/>
      </c>
      <c r="AJ271" s="42" t="str">
        <f>IF(P271="","",'Maquette CGRP indicé'!$R$38)</f>
        <v/>
      </c>
      <c r="AK271" s="42" t="str">
        <f>IF(Q271="","",'Maquette CGRP indicé'!$R$39)</f>
        <v/>
      </c>
      <c r="AL271" s="64"/>
      <c r="AM271" s="64"/>
      <c r="AN271" s="64"/>
      <c r="AO271" s="64"/>
      <c r="AP271" s="65"/>
      <c r="AQ271" s="45" t="str">
        <f>IF(C271="","",'Maquette CGRP indicé'!$G$25)</f>
        <v/>
      </c>
      <c r="AR271" s="46" t="str">
        <f>IF(D271="","",'Maquette CGRP indicé'!$G$26)</f>
        <v/>
      </c>
      <c r="AS271" s="46" t="str">
        <f>IF(E271="","",'Maquette CGRP indicé'!$G$27)</f>
        <v/>
      </c>
      <c r="AT271" s="46" t="str">
        <f>IF(F271="","",'Maquette CGRP indicé'!$G$28)</f>
        <v/>
      </c>
      <c r="AU271" s="46" t="str">
        <f>IF(G271="","",'Maquette CGRP indicé'!$G$29)</f>
        <v/>
      </c>
      <c r="AV271" s="46" t="str">
        <f>IF(H271="","",'Maquette CGRP indicé'!$G$30)</f>
        <v/>
      </c>
      <c r="AW271" s="46" t="str">
        <f>IF(I271="","",'Maquette CGRP indicé'!$G$31)</f>
        <v/>
      </c>
      <c r="AX271" s="46" t="str">
        <f>IF(J271="","",'Maquette CGRP indicé'!$G$32)</f>
        <v/>
      </c>
      <c r="AY271" s="46" t="str">
        <f>IF(K271="","",'Maquette CGRP indicé'!$G$33)</f>
        <v/>
      </c>
      <c r="AZ271" s="46" t="str">
        <f>IF(L271="","",'Maquette CGRP indicé'!$G$34)</f>
        <v/>
      </c>
      <c r="BA271" s="46" t="str">
        <f>IF(M271="","",'Maquette CGRP indicé'!$G$35)</f>
        <v/>
      </c>
      <c r="BB271" s="46" t="str">
        <f>IF(N271="","",'Maquette CGRP indicé'!$G$36)</f>
        <v/>
      </c>
      <c r="BC271" s="46" t="str">
        <f>IF(O271="","",'Maquette CGRP indicé'!$G$37)</f>
        <v/>
      </c>
      <c r="BD271" s="46" t="str">
        <f>IF(P271="","",'Maquette CGRP indicé'!$G$38)</f>
        <v/>
      </c>
      <c r="BE271" s="46" t="str">
        <f>IF(Q271="","",'Maquette CGRP indicé'!$G$39)</f>
        <v/>
      </c>
      <c r="BF271" s="68"/>
      <c r="BG271" s="68"/>
      <c r="BH271" s="68"/>
      <c r="BI271" s="68"/>
      <c r="BJ271" s="69"/>
      <c r="BK271" s="48" t="str">
        <f>IF(C271="","",'Maquette CGRP indicé'!$H$25)</f>
        <v/>
      </c>
      <c r="BL271" s="49" t="str">
        <f>IF(D271="","",'Maquette CGRP indicé'!$H$26)</f>
        <v/>
      </c>
      <c r="BM271" s="49" t="str">
        <f>IF(E271="","",'Maquette CGRP indicé'!$H$27)</f>
        <v/>
      </c>
      <c r="BN271" s="49" t="str">
        <f>IF(F271="","",'Maquette CGRP indicé'!$H$28)</f>
        <v/>
      </c>
      <c r="BO271" s="49" t="str">
        <f>IF(G271="","",'Maquette CGRP indicé'!$H$29)</f>
        <v/>
      </c>
      <c r="BP271" s="49" t="str">
        <f>IF(H271="","",'Maquette CGRP indicé'!$H$30)</f>
        <v/>
      </c>
      <c r="BQ271" s="49" t="str">
        <f>IF(I271="","",'Maquette CGRP indicé'!$H$31)</f>
        <v/>
      </c>
      <c r="BR271" s="49" t="str">
        <f>IF(J271="","",'Maquette CGRP indicé'!$H$32)</f>
        <v/>
      </c>
      <c r="BS271" s="49" t="str">
        <f>IF(K271="","",'Maquette CGRP indicé'!$H$33)</f>
        <v/>
      </c>
      <c r="BT271" s="49" t="str">
        <f>IF(L271="","",'Maquette CGRP indicé'!$H$34)</f>
        <v/>
      </c>
      <c r="BU271" s="49" t="str">
        <f>IF(M271="","",'Maquette CGRP indicé'!$H$35)</f>
        <v/>
      </c>
      <c r="BV271" s="49" t="str">
        <f>IF(N271="","",'Maquette CGRP indicé'!$H$36)</f>
        <v/>
      </c>
      <c r="BW271" s="49" t="str">
        <f>IF(O271="","",'Maquette CGRP indicé'!$H$37)</f>
        <v/>
      </c>
      <c r="BX271" s="49" t="str">
        <f>IF(P271="","",'Maquette CGRP indicé'!$H$38)</f>
        <v/>
      </c>
      <c r="BY271" s="49" t="str">
        <f>IF(Q271="","",'Maquette CGRP indicé'!$H$39)</f>
        <v/>
      </c>
      <c r="BZ271" s="72"/>
      <c r="CA271" s="72"/>
      <c r="CB271" s="72"/>
      <c r="CC271" s="72"/>
      <c r="CD271" s="73"/>
      <c r="CE271" s="38" t="str">
        <f>IF(C271="","",'Maquette CGRP indicé'!$I$25)</f>
        <v/>
      </c>
      <c r="CF271" s="39" t="str">
        <f>IF(D271="","",'Maquette CGRP indicé'!$I$26)</f>
        <v/>
      </c>
      <c r="CG271" s="39" t="str">
        <f>IF(E271="","",'Maquette CGRP indicé'!$I$27)</f>
        <v/>
      </c>
      <c r="CH271" s="39" t="str">
        <f>IF(F271="","",'Maquette CGRP indicé'!$I$28)</f>
        <v/>
      </c>
      <c r="CI271" s="39" t="str">
        <f>IF(G271="","",'Maquette CGRP indicé'!$I$29)</f>
        <v/>
      </c>
      <c r="CJ271" s="39" t="str">
        <f>IF(H271="","",'Maquette CGRP indicé'!$I$30)</f>
        <v/>
      </c>
      <c r="CK271" s="39" t="str">
        <f>IF(I271="","",'Maquette CGRP indicé'!$I$31)</f>
        <v/>
      </c>
      <c r="CL271" s="39" t="str">
        <f>IF(J271="","",'Maquette CGRP indicé'!$I$32)</f>
        <v/>
      </c>
      <c r="CM271" s="39" t="str">
        <f>IF(K271="","",'Maquette CGRP indicé'!$I$33)</f>
        <v/>
      </c>
      <c r="CN271" s="39" t="str">
        <f>IF(L271="","",'Maquette CGRP indicé'!$I$34)</f>
        <v/>
      </c>
      <c r="CO271" s="39" t="str">
        <f>IF(M271="","",'Maquette CGRP indicé'!$I$35)</f>
        <v/>
      </c>
      <c r="CP271" s="39" t="str">
        <f>IF(N271="","",'Maquette CGRP indicé'!$I$36)</f>
        <v/>
      </c>
      <c r="CQ271" s="39" t="str">
        <f>IF(O271="","",'Maquette CGRP indicé'!$I$37)</f>
        <v/>
      </c>
      <c r="CR271" s="39" t="str">
        <f>IF(P271="","",'Maquette CGRP indicé'!$I$38)</f>
        <v/>
      </c>
      <c r="CS271" s="39" t="str">
        <f>IF(Q271="","",'Maquette CGRP indicé'!$I$39)</f>
        <v/>
      </c>
      <c r="CT271" s="68"/>
      <c r="CU271" s="68"/>
      <c r="CV271" s="68"/>
      <c r="CW271" s="68"/>
      <c r="CX271" s="69"/>
      <c r="CY271" s="1">
        <f t="shared" si="40"/>
        <v>45560</v>
      </c>
      <c r="CZ271" s="1" t="str">
        <f t="shared" si="41"/>
        <v>26/08-20/10</v>
      </c>
      <c r="DA271" s="22" t="str">
        <f t="shared" si="42"/>
        <v/>
      </c>
      <c r="DB271" s="22" t="str">
        <f t="shared" si="43"/>
        <v/>
      </c>
      <c r="DC271" s="29" t="str">
        <f t="shared" si="44"/>
        <v/>
      </c>
      <c r="DD271" s="29" t="str">
        <f t="shared" si="45"/>
        <v/>
      </c>
      <c r="DE271" s="29" t="str">
        <f t="shared" si="46"/>
        <v/>
      </c>
    </row>
    <row r="272" spans="1:109">
      <c r="A272" s="9">
        <f t="shared" si="47"/>
        <v>45561</v>
      </c>
      <c r="B272" s="9" t="str">
        <f>IF(AND(formules!$K$29="sogarantykids",A272&gt;formules!$F$30),"",VLOOKUP(TEXT(A272,"jj/mm"),formules!B:C,2,FALSE))</f>
        <v>26/08-20/10</v>
      </c>
      <c r="C272" s="63" t="str">
        <f>IF(B272="","",IF(AND(A272&gt;'Maquette CGRP indicé'!$C$25-1,A272&lt;'Maquette CGRP indicé'!$D$25+1),"X",""))</f>
        <v/>
      </c>
      <c r="D272" s="63" t="str">
        <f>IF(B272="","",IF(AND(A272&gt;'Maquette CGRP indicé'!$C$26-1,A272&lt;'Maquette CGRP indicé'!$D$26+1),"X",""))</f>
        <v/>
      </c>
      <c r="E272" s="63" t="str">
        <f>IF(B272="","",IF(AND(A272&gt;'Maquette CGRP indicé'!$C$27-1,A272&lt;'Maquette CGRP indicé'!$D$27+1),"X",""))</f>
        <v/>
      </c>
      <c r="F272" s="63" t="str">
        <f>IF(B272="","",IF(AND(A272&gt;'Maquette CGRP indicé'!$C$28-1,A272&lt;'Maquette CGRP indicé'!$D$28+1),"X",""))</f>
        <v/>
      </c>
      <c r="G272" s="63" t="str">
        <f>IF(B272="","",IF(AND(A272&gt;'Maquette CGRP indicé'!$C$29-1,A272&lt;'Maquette CGRP indicé'!$D$29+1),"X",""))</f>
        <v/>
      </c>
      <c r="H272" s="63" t="str">
        <f>IF(B272="","",IF(AND(A272&gt;'Maquette CGRP indicé'!$C$30-1,A272&lt;'Maquette CGRP indicé'!$D$30+1),"X",""))</f>
        <v/>
      </c>
      <c r="I272" s="63" t="str">
        <f>IF(B272="","",IF(AND(A272&gt;'Maquette CGRP indicé'!$C$31-1,A272&lt;'Maquette CGRP indicé'!$D$31+1),"X",""))</f>
        <v/>
      </c>
      <c r="J272" s="63" t="str">
        <f>IF(B272="","",IF(AND(A272&gt;'Maquette CGRP indicé'!$C$32-1,A272&lt;'Maquette CGRP indicé'!$D$32+1),"X",""))</f>
        <v/>
      </c>
      <c r="K272" s="63" t="str">
        <f>IF(B272="","",IF(AND(A272&gt;'Maquette CGRP indicé'!$C$33-1,A272&lt;'Maquette CGRP indicé'!$D$33+1),"X",""))</f>
        <v/>
      </c>
      <c r="L272" s="63" t="str">
        <f>IF(B272="","",IF(AND(A272&gt;'Maquette CGRP indicé'!$C$34-1,A272&lt;'Maquette CGRP indicé'!$D$34+1),"X",""))</f>
        <v/>
      </c>
      <c r="M272" s="63" t="str">
        <f>IF(B272="","",IF(AND(A272&gt;'Maquette CGRP indicé'!$C$35-1,A272&lt;'Maquette CGRP indicé'!$D$35+1),"X",""))</f>
        <v/>
      </c>
      <c r="N272" s="63" t="str">
        <f>IF(B272="","",IF(AND(A272&gt;'Maquette CGRP indicé'!$C$36-1,A272&lt;'Maquette CGRP indicé'!$D$36+1),"X",""))</f>
        <v/>
      </c>
      <c r="O272" s="63" t="str">
        <f>IF(B272="","",IF(AND(A272&gt;'Maquette CGRP indicé'!$C$37-1,A272&lt;'Maquette CGRP indicé'!$D$37+1),"X",""))</f>
        <v/>
      </c>
      <c r="P272" s="63" t="str">
        <f>IF(B272="","",IF(AND(A272&gt;'Maquette CGRP indicé'!$C$38-1,A272&lt;'Maquette CGRP indicé'!$D$38+1),"X",""))</f>
        <v/>
      </c>
      <c r="Q272" s="63" t="str">
        <f>IF(B272="","",IF(AND(A272&gt;'Maquette CGRP indicé'!$C$39-1,A272&lt;'Maquette CGRP indicé'!$D$39+1),"X",""))</f>
        <v/>
      </c>
      <c r="W272" s="41" t="str">
        <f>IF(C272="","",'Maquette CGRP indicé'!$R$25)</f>
        <v/>
      </c>
      <c r="X272" s="42" t="str">
        <f>IF(D272="","",'Maquette CGRP indicé'!$R$26)</f>
        <v/>
      </c>
      <c r="Y272" s="42" t="str">
        <f>IF(E272="","",'Maquette CGRP indicé'!$R$27)</f>
        <v/>
      </c>
      <c r="Z272" s="42" t="str">
        <f>IF(F272="","",'Maquette CGRP indicé'!$R$28)</f>
        <v/>
      </c>
      <c r="AA272" s="42" t="str">
        <f>IF(G272="","",'Maquette CGRP indicé'!$R$29)</f>
        <v/>
      </c>
      <c r="AB272" s="42" t="str">
        <f>IF(H272="","",'Maquette CGRP indicé'!$R$30)</f>
        <v/>
      </c>
      <c r="AC272" s="42" t="str">
        <f>IF(I272="","",'Maquette CGRP indicé'!$R$31)</f>
        <v/>
      </c>
      <c r="AD272" s="42" t="str">
        <f>IF(J272="","",'Maquette CGRP indicé'!$R$32)</f>
        <v/>
      </c>
      <c r="AE272" s="42" t="str">
        <f>IF(K272="","",'Maquette CGRP indicé'!$R$33)</f>
        <v/>
      </c>
      <c r="AF272" s="42" t="str">
        <f>IF(L272="","",'Maquette CGRP indicé'!$R$34)</f>
        <v/>
      </c>
      <c r="AG272" s="42" t="str">
        <f>IF(M272="","",'Maquette CGRP indicé'!$R$35)</f>
        <v/>
      </c>
      <c r="AH272" s="42" t="str">
        <f>IF(N272="","",'Maquette CGRP indicé'!$R$36)</f>
        <v/>
      </c>
      <c r="AI272" s="42" t="str">
        <f>IF(O272="","",'Maquette CGRP indicé'!$R$37)</f>
        <v/>
      </c>
      <c r="AJ272" s="42" t="str">
        <f>IF(P272="","",'Maquette CGRP indicé'!$R$38)</f>
        <v/>
      </c>
      <c r="AK272" s="42" t="str">
        <f>IF(Q272="","",'Maquette CGRP indicé'!$R$39)</f>
        <v/>
      </c>
      <c r="AL272" s="64"/>
      <c r="AM272" s="64"/>
      <c r="AN272" s="64"/>
      <c r="AO272" s="64"/>
      <c r="AP272" s="65"/>
      <c r="AQ272" s="45" t="str">
        <f>IF(C272="","",'Maquette CGRP indicé'!$G$25)</f>
        <v/>
      </c>
      <c r="AR272" s="46" t="str">
        <f>IF(D272="","",'Maquette CGRP indicé'!$G$26)</f>
        <v/>
      </c>
      <c r="AS272" s="46" t="str">
        <f>IF(E272="","",'Maquette CGRP indicé'!$G$27)</f>
        <v/>
      </c>
      <c r="AT272" s="46" t="str">
        <f>IF(F272="","",'Maquette CGRP indicé'!$G$28)</f>
        <v/>
      </c>
      <c r="AU272" s="46" t="str">
        <f>IF(G272="","",'Maquette CGRP indicé'!$G$29)</f>
        <v/>
      </c>
      <c r="AV272" s="46" t="str">
        <f>IF(H272="","",'Maquette CGRP indicé'!$G$30)</f>
        <v/>
      </c>
      <c r="AW272" s="46" t="str">
        <f>IF(I272="","",'Maquette CGRP indicé'!$G$31)</f>
        <v/>
      </c>
      <c r="AX272" s="46" t="str">
        <f>IF(J272="","",'Maquette CGRP indicé'!$G$32)</f>
        <v/>
      </c>
      <c r="AY272" s="46" t="str">
        <f>IF(K272="","",'Maquette CGRP indicé'!$G$33)</f>
        <v/>
      </c>
      <c r="AZ272" s="46" t="str">
        <f>IF(L272="","",'Maquette CGRP indicé'!$G$34)</f>
        <v/>
      </c>
      <c r="BA272" s="46" t="str">
        <f>IF(M272="","",'Maquette CGRP indicé'!$G$35)</f>
        <v/>
      </c>
      <c r="BB272" s="46" t="str">
        <f>IF(N272="","",'Maquette CGRP indicé'!$G$36)</f>
        <v/>
      </c>
      <c r="BC272" s="46" t="str">
        <f>IF(O272="","",'Maquette CGRP indicé'!$G$37)</f>
        <v/>
      </c>
      <c r="BD272" s="46" t="str">
        <f>IF(P272="","",'Maquette CGRP indicé'!$G$38)</f>
        <v/>
      </c>
      <c r="BE272" s="46" t="str">
        <f>IF(Q272="","",'Maquette CGRP indicé'!$G$39)</f>
        <v/>
      </c>
      <c r="BF272" s="68"/>
      <c r="BG272" s="68"/>
      <c r="BH272" s="68"/>
      <c r="BI272" s="68"/>
      <c r="BJ272" s="69"/>
      <c r="BK272" s="48" t="str">
        <f>IF(C272="","",'Maquette CGRP indicé'!$H$25)</f>
        <v/>
      </c>
      <c r="BL272" s="49" t="str">
        <f>IF(D272="","",'Maquette CGRP indicé'!$H$26)</f>
        <v/>
      </c>
      <c r="BM272" s="49" t="str">
        <f>IF(E272="","",'Maquette CGRP indicé'!$H$27)</f>
        <v/>
      </c>
      <c r="BN272" s="49" t="str">
        <f>IF(F272="","",'Maquette CGRP indicé'!$H$28)</f>
        <v/>
      </c>
      <c r="BO272" s="49" t="str">
        <f>IF(G272="","",'Maquette CGRP indicé'!$H$29)</f>
        <v/>
      </c>
      <c r="BP272" s="49" t="str">
        <f>IF(H272="","",'Maquette CGRP indicé'!$H$30)</f>
        <v/>
      </c>
      <c r="BQ272" s="49" t="str">
        <f>IF(I272="","",'Maquette CGRP indicé'!$H$31)</f>
        <v/>
      </c>
      <c r="BR272" s="49" t="str">
        <f>IF(J272="","",'Maquette CGRP indicé'!$H$32)</f>
        <v/>
      </c>
      <c r="BS272" s="49" t="str">
        <f>IF(K272="","",'Maquette CGRP indicé'!$H$33)</f>
        <v/>
      </c>
      <c r="BT272" s="49" t="str">
        <f>IF(L272="","",'Maquette CGRP indicé'!$H$34)</f>
        <v/>
      </c>
      <c r="BU272" s="49" t="str">
        <f>IF(M272="","",'Maquette CGRP indicé'!$H$35)</f>
        <v/>
      </c>
      <c r="BV272" s="49" t="str">
        <f>IF(N272="","",'Maquette CGRP indicé'!$H$36)</f>
        <v/>
      </c>
      <c r="BW272" s="49" t="str">
        <f>IF(O272="","",'Maquette CGRP indicé'!$H$37)</f>
        <v/>
      </c>
      <c r="BX272" s="49" t="str">
        <f>IF(P272="","",'Maquette CGRP indicé'!$H$38)</f>
        <v/>
      </c>
      <c r="BY272" s="49" t="str">
        <f>IF(Q272="","",'Maquette CGRP indicé'!$H$39)</f>
        <v/>
      </c>
      <c r="BZ272" s="72"/>
      <c r="CA272" s="72"/>
      <c r="CB272" s="72"/>
      <c r="CC272" s="72"/>
      <c r="CD272" s="73"/>
      <c r="CE272" s="38" t="str">
        <f>IF(C272="","",'Maquette CGRP indicé'!$I$25)</f>
        <v/>
      </c>
      <c r="CF272" s="39" t="str">
        <f>IF(D272="","",'Maquette CGRP indicé'!$I$26)</f>
        <v/>
      </c>
      <c r="CG272" s="39" t="str">
        <f>IF(E272="","",'Maquette CGRP indicé'!$I$27)</f>
        <v/>
      </c>
      <c r="CH272" s="39" t="str">
        <f>IF(F272="","",'Maquette CGRP indicé'!$I$28)</f>
        <v/>
      </c>
      <c r="CI272" s="39" t="str">
        <f>IF(G272="","",'Maquette CGRP indicé'!$I$29)</f>
        <v/>
      </c>
      <c r="CJ272" s="39" t="str">
        <f>IF(H272="","",'Maquette CGRP indicé'!$I$30)</f>
        <v/>
      </c>
      <c r="CK272" s="39" t="str">
        <f>IF(I272="","",'Maquette CGRP indicé'!$I$31)</f>
        <v/>
      </c>
      <c r="CL272" s="39" t="str">
        <f>IF(J272="","",'Maquette CGRP indicé'!$I$32)</f>
        <v/>
      </c>
      <c r="CM272" s="39" t="str">
        <f>IF(K272="","",'Maquette CGRP indicé'!$I$33)</f>
        <v/>
      </c>
      <c r="CN272" s="39" t="str">
        <f>IF(L272="","",'Maquette CGRP indicé'!$I$34)</f>
        <v/>
      </c>
      <c r="CO272" s="39" t="str">
        <f>IF(M272="","",'Maquette CGRP indicé'!$I$35)</f>
        <v/>
      </c>
      <c r="CP272" s="39" t="str">
        <f>IF(N272="","",'Maquette CGRP indicé'!$I$36)</f>
        <v/>
      </c>
      <c r="CQ272" s="39" t="str">
        <f>IF(O272="","",'Maquette CGRP indicé'!$I$37)</f>
        <v/>
      </c>
      <c r="CR272" s="39" t="str">
        <f>IF(P272="","",'Maquette CGRP indicé'!$I$38)</f>
        <v/>
      </c>
      <c r="CS272" s="39" t="str">
        <f>IF(Q272="","",'Maquette CGRP indicé'!$I$39)</f>
        <v/>
      </c>
      <c r="CT272" s="68"/>
      <c r="CU272" s="68"/>
      <c r="CV272" s="68"/>
      <c r="CW272" s="68"/>
      <c r="CX272" s="69"/>
      <c r="CY272" s="1">
        <f t="shared" si="40"/>
        <v>45561</v>
      </c>
      <c r="CZ272" s="1" t="str">
        <f t="shared" si="41"/>
        <v>26/08-20/10</v>
      </c>
      <c r="DA272" s="22" t="str">
        <f t="shared" si="42"/>
        <v/>
      </c>
      <c r="DB272" s="22" t="str">
        <f t="shared" si="43"/>
        <v/>
      </c>
      <c r="DC272" s="29" t="str">
        <f t="shared" si="44"/>
        <v/>
      </c>
      <c r="DD272" s="29" t="str">
        <f t="shared" si="45"/>
        <v/>
      </c>
      <c r="DE272" s="29" t="str">
        <f t="shared" si="46"/>
        <v/>
      </c>
    </row>
    <row r="273" spans="1:109">
      <c r="A273" s="9">
        <f t="shared" si="47"/>
        <v>45562</v>
      </c>
      <c r="B273" s="9" t="str">
        <f>IF(AND(formules!$K$29="sogarantykids",A273&gt;formules!$F$30),"",VLOOKUP(TEXT(A273,"jj/mm"),formules!B:C,2,FALSE))</f>
        <v>26/08-20/10</v>
      </c>
      <c r="C273" s="63" t="str">
        <f>IF(B273="","",IF(AND(A273&gt;'Maquette CGRP indicé'!$C$25-1,A273&lt;'Maquette CGRP indicé'!$D$25+1),"X",""))</f>
        <v/>
      </c>
      <c r="D273" s="63" t="str">
        <f>IF(B273="","",IF(AND(A273&gt;'Maquette CGRP indicé'!$C$26-1,A273&lt;'Maquette CGRP indicé'!$D$26+1),"X",""))</f>
        <v/>
      </c>
      <c r="E273" s="63" t="str">
        <f>IF(B273="","",IF(AND(A273&gt;'Maquette CGRP indicé'!$C$27-1,A273&lt;'Maquette CGRP indicé'!$D$27+1),"X",""))</f>
        <v/>
      </c>
      <c r="F273" s="63" t="str">
        <f>IF(B273="","",IF(AND(A273&gt;'Maquette CGRP indicé'!$C$28-1,A273&lt;'Maquette CGRP indicé'!$D$28+1),"X",""))</f>
        <v/>
      </c>
      <c r="G273" s="63" t="str">
        <f>IF(B273="","",IF(AND(A273&gt;'Maquette CGRP indicé'!$C$29-1,A273&lt;'Maquette CGRP indicé'!$D$29+1),"X",""))</f>
        <v/>
      </c>
      <c r="H273" s="63" t="str">
        <f>IF(B273="","",IF(AND(A273&gt;'Maquette CGRP indicé'!$C$30-1,A273&lt;'Maquette CGRP indicé'!$D$30+1),"X",""))</f>
        <v/>
      </c>
      <c r="I273" s="63" t="str">
        <f>IF(B273="","",IF(AND(A273&gt;'Maquette CGRP indicé'!$C$31-1,A273&lt;'Maquette CGRP indicé'!$D$31+1),"X",""))</f>
        <v/>
      </c>
      <c r="J273" s="63" t="str">
        <f>IF(B273="","",IF(AND(A273&gt;'Maquette CGRP indicé'!$C$32-1,A273&lt;'Maquette CGRP indicé'!$D$32+1),"X",""))</f>
        <v/>
      </c>
      <c r="K273" s="63" t="str">
        <f>IF(B273="","",IF(AND(A273&gt;'Maquette CGRP indicé'!$C$33-1,A273&lt;'Maquette CGRP indicé'!$D$33+1),"X",""))</f>
        <v/>
      </c>
      <c r="L273" s="63" t="str">
        <f>IF(B273="","",IF(AND(A273&gt;'Maquette CGRP indicé'!$C$34-1,A273&lt;'Maquette CGRP indicé'!$D$34+1),"X",""))</f>
        <v/>
      </c>
      <c r="M273" s="63" t="str">
        <f>IF(B273="","",IF(AND(A273&gt;'Maquette CGRP indicé'!$C$35-1,A273&lt;'Maquette CGRP indicé'!$D$35+1),"X",""))</f>
        <v/>
      </c>
      <c r="N273" s="63" t="str">
        <f>IF(B273="","",IF(AND(A273&gt;'Maquette CGRP indicé'!$C$36-1,A273&lt;'Maquette CGRP indicé'!$D$36+1),"X",""))</f>
        <v/>
      </c>
      <c r="O273" s="63" t="str">
        <f>IF(B273="","",IF(AND(A273&gt;'Maquette CGRP indicé'!$C$37-1,A273&lt;'Maquette CGRP indicé'!$D$37+1),"X",""))</f>
        <v/>
      </c>
      <c r="P273" s="63" t="str">
        <f>IF(B273="","",IF(AND(A273&gt;'Maquette CGRP indicé'!$C$38-1,A273&lt;'Maquette CGRP indicé'!$D$38+1),"X",""))</f>
        <v/>
      </c>
      <c r="Q273" s="63" t="str">
        <f>IF(B273="","",IF(AND(A273&gt;'Maquette CGRP indicé'!$C$39-1,A273&lt;'Maquette CGRP indicé'!$D$39+1),"X",""))</f>
        <v/>
      </c>
      <c r="W273" s="41" t="str">
        <f>IF(C273="","",'Maquette CGRP indicé'!$R$25)</f>
        <v/>
      </c>
      <c r="X273" s="42" t="str">
        <f>IF(D273="","",'Maquette CGRP indicé'!$R$26)</f>
        <v/>
      </c>
      <c r="Y273" s="42" t="str">
        <f>IF(E273="","",'Maquette CGRP indicé'!$R$27)</f>
        <v/>
      </c>
      <c r="Z273" s="42" t="str">
        <f>IF(F273="","",'Maquette CGRP indicé'!$R$28)</f>
        <v/>
      </c>
      <c r="AA273" s="42" t="str">
        <f>IF(G273="","",'Maquette CGRP indicé'!$R$29)</f>
        <v/>
      </c>
      <c r="AB273" s="42" t="str">
        <f>IF(H273="","",'Maquette CGRP indicé'!$R$30)</f>
        <v/>
      </c>
      <c r="AC273" s="42" t="str">
        <f>IF(I273="","",'Maquette CGRP indicé'!$R$31)</f>
        <v/>
      </c>
      <c r="AD273" s="42" t="str">
        <f>IF(J273="","",'Maquette CGRP indicé'!$R$32)</f>
        <v/>
      </c>
      <c r="AE273" s="42" t="str">
        <f>IF(K273="","",'Maquette CGRP indicé'!$R$33)</f>
        <v/>
      </c>
      <c r="AF273" s="42" t="str">
        <f>IF(L273="","",'Maquette CGRP indicé'!$R$34)</f>
        <v/>
      </c>
      <c r="AG273" s="42" t="str">
        <f>IF(M273="","",'Maquette CGRP indicé'!$R$35)</f>
        <v/>
      </c>
      <c r="AH273" s="42" t="str">
        <f>IF(N273="","",'Maquette CGRP indicé'!$R$36)</f>
        <v/>
      </c>
      <c r="AI273" s="42" t="str">
        <f>IF(O273="","",'Maquette CGRP indicé'!$R$37)</f>
        <v/>
      </c>
      <c r="AJ273" s="42" t="str">
        <f>IF(P273="","",'Maquette CGRP indicé'!$R$38)</f>
        <v/>
      </c>
      <c r="AK273" s="42" t="str">
        <f>IF(Q273="","",'Maquette CGRP indicé'!$R$39)</f>
        <v/>
      </c>
      <c r="AL273" s="64"/>
      <c r="AM273" s="64"/>
      <c r="AN273" s="64"/>
      <c r="AO273" s="64"/>
      <c r="AP273" s="65"/>
      <c r="AQ273" s="45" t="str">
        <f>IF(C273="","",'Maquette CGRP indicé'!$G$25)</f>
        <v/>
      </c>
      <c r="AR273" s="46" t="str">
        <f>IF(D273="","",'Maquette CGRP indicé'!$G$26)</f>
        <v/>
      </c>
      <c r="AS273" s="46" t="str">
        <f>IF(E273="","",'Maquette CGRP indicé'!$G$27)</f>
        <v/>
      </c>
      <c r="AT273" s="46" t="str">
        <f>IF(F273="","",'Maquette CGRP indicé'!$G$28)</f>
        <v/>
      </c>
      <c r="AU273" s="46" t="str">
        <f>IF(G273="","",'Maquette CGRP indicé'!$G$29)</f>
        <v/>
      </c>
      <c r="AV273" s="46" t="str">
        <f>IF(H273="","",'Maquette CGRP indicé'!$G$30)</f>
        <v/>
      </c>
      <c r="AW273" s="46" t="str">
        <f>IF(I273="","",'Maquette CGRP indicé'!$G$31)</f>
        <v/>
      </c>
      <c r="AX273" s="46" t="str">
        <f>IF(J273="","",'Maquette CGRP indicé'!$G$32)</f>
        <v/>
      </c>
      <c r="AY273" s="46" t="str">
        <f>IF(K273="","",'Maquette CGRP indicé'!$G$33)</f>
        <v/>
      </c>
      <c r="AZ273" s="46" t="str">
        <f>IF(L273="","",'Maquette CGRP indicé'!$G$34)</f>
        <v/>
      </c>
      <c r="BA273" s="46" t="str">
        <f>IF(M273="","",'Maquette CGRP indicé'!$G$35)</f>
        <v/>
      </c>
      <c r="BB273" s="46" t="str">
        <f>IF(N273="","",'Maquette CGRP indicé'!$G$36)</f>
        <v/>
      </c>
      <c r="BC273" s="46" t="str">
        <f>IF(O273="","",'Maquette CGRP indicé'!$G$37)</f>
        <v/>
      </c>
      <c r="BD273" s="46" t="str">
        <f>IF(P273="","",'Maquette CGRP indicé'!$G$38)</f>
        <v/>
      </c>
      <c r="BE273" s="46" t="str">
        <f>IF(Q273="","",'Maquette CGRP indicé'!$G$39)</f>
        <v/>
      </c>
      <c r="BF273" s="68"/>
      <c r="BG273" s="68"/>
      <c r="BH273" s="68"/>
      <c r="BI273" s="68"/>
      <c r="BJ273" s="69"/>
      <c r="BK273" s="48" t="str">
        <f>IF(C273="","",'Maquette CGRP indicé'!$H$25)</f>
        <v/>
      </c>
      <c r="BL273" s="49" t="str">
        <f>IF(D273="","",'Maquette CGRP indicé'!$H$26)</f>
        <v/>
      </c>
      <c r="BM273" s="49" t="str">
        <f>IF(E273="","",'Maquette CGRP indicé'!$H$27)</f>
        <v/>
      </c>
      <c r="BN273" s="49" t="str">
        <f>IF(F273="","",'Maquette CGRP indicé'!$H$28)</f>
        <v/>
      </c>
      <c r="BO273" s="49" t="str">
        <f>IF(G273="","",'Maquette CGRP indicé'!$H$29)</f>
        <v/>
      </c>
      <c r="BP273" s="49" t="str">
        <f>IF(H273="","",'Maquette CGRP indicé'!$H$30)</f>
        <v/>
      </c>
      <c r="BQ273" s="49" t="str">
        <f>IF(I273="","",'Maquette CGRP indicé'!$H$31)</f>
        <v/>
      </c>
      <c r="BR273" s="49" t="str">
        <f>IF(J273="","",'Maquette CGRP indicé'!$H$32)</f>
        <v/>
      </c>
      <c r="BS273" s="49" t="str">
        <f>IF(K273="","",'Maquette CGRP indicé'!$H$33)</f>
        <v/>
      </c>
      <c r="BT273" s="49" t="str">
        <f>IF(L273="","",'Maquette CGRP indicé'!$H$34)</f>
        <v/>
      </c>
      <c r="BU273" s="49" t="str">
        <f>IF(M273="","",'Maquette CGRP indicé'!$H$35)</f>
        <v/>
      </c>
      <c r="BV273" s="49" t="str">
        <f>IF(N273="","",'Maquette CGRP indicé'!$H$36)</f>
        <v/>
      </c>
      <c r="BW273" s="49" t="str">
        <f>IF(O273="","",'Maquette CGRP indicé'!$H$37)</f>
        <v/>
      </c>
      <c r="BX273" s="49" t="str">
        <f>IF(P273="","",'Maquette CGRP indicé'!$H$38)</f>
        <v/>
      </c>
      <c r="BY273" s="49" t="str">
        <f>IF(Q273="","",'Maquette CGRP indicé'!$H$39)</f>
        <v/>
      </c>
      <c r="BZ273" s="72"/>
      <c r="CA273" s="72"/>
      <c r="CB273" s="72"/>
      <c r="CC273" s="72"/>
      <c r="CD273" s="73"/>
      <c r="CE273" s="38" t="str">
        <f>IF(C273="","",'Maquette CGRP indicé'!$I$25)</f>
        <v/>
      </c>
      <c r="CF273" s="39" t="str">
        <f>IF(D273="","",'Maquette CGRP indicé'!$I$26)</f>
        <v/>
      </c>
      <c r="CG273" s="39" t="str">
        <f>IF(E273="","",'Maquette CGRP indicé'!$I$27)</f>
        <v/>
      </c>
      <c r="CH273" s="39" t="str">
        <f>IF(F273="","",'Maquette CGRP indicé'!$I$28)</f>
        <v/>
      </c>
      <c r="CI273" s="39" t="str">
        <f>IF(G273="","",'Maquette CGRP indicé'!$I$29)</f>
        <v/>
      </c>
      <c r="CJ273" s="39" t="str">
        <f>IF(H273="","",'Maquette CGRP indicé'!$I$30)</f>
        <v/>
      </c>
      <c r="CK273" s="39" t="str">
        <f>IF(I273="","",'Maquette CGRP indicé'!$I$31)</f>
        <v/>
      </c>
      <c r="CL273" s="39" t="str">
        <f>IF(J273="","",'Maquette CGRP indicé'!$I$32)</f>
        <v/>
      </c>
      <c r="CM273" s="39" t="str">
        <f>IF(K273="","",'Maquette CGRP indicé'!$I$33)</f>
        <v/>
      </c>
      <c r="CN273" s="39" t="str">
        <f>IF(L273="","",'Maquette CGRP indicé'!$I$34)</f>
        <v/>
      </c>
      <c r="CO273" s="39" t="str">
        <f>IF(M273="","",'Maquette CGRP indicé'!$I$35)</f>
        <v/>
      </c>
      <c r="CP273" s="39" t="str">
        <f>IF(N273="","",'Maquette CGRP indicé'!$I$36)</f>
        <v/>
      </c>
      <c r="CQ273" s="39" t="str">
        <f>IF(O273="","",'Maquette CGRP indicé'!$I$37)</f>
        <v/>
      </c>
      <c r="CR273" s="39" t="str">
        <f>IF(P273="","",'Maquette CGRP indicé'!$I$38)</f>
        <v/>
      </c>
      <c r="CS273" s="39" t="str">
        <f>IF(Q273="","",'Maquette CGRP indicé'!$I$39)</f>
        <v/>
      </c>
      <c r="CT273" s="68"/>
      <c r="CU273" s="68"/>
      <c r="CV273" s="68"/>
      <c r="CW273" s="68"/>
      <c r="CX273" s="69"/>
      <c r="CY273" s="1">
        <f t="shared" si="40"/>
        <v>45562</v>
      </c>
      <c r="CZ273" s="1" t="str">
        <f t="shared" si="41"/>
        <v>26/08-20/10</v>
      </c>
      <c r="DA273" s="22" t="str">
        <f t="shared" si="42"/>
        <v/>
      </c>
      <c r="DB273" s="22" t="str">
        <f t="shared" si="43"/>
        <v/>
      </c>
      <c r="DC273" s="29" t="str">
        <f t="shared" si="44"/>
        <v/>
      </c>
      <c r="DD273" s="29" t="str">
        <f t="shared" si="45"/>
        <v/>
      </c>
      <c r="DE273" s="29" t="str">
        <f t="shared" si="46"/>
        <v/>
      </c>
    </row>
    <row r="274" spans="1:109">
      <c r="A274" s="9">
        <f t="shared" si="47"/>
        <v>45563</v>
      </c>
      <c r="B274" s="9" t="str">
        <f>IF(AND(formules!$K$29="sogarantykids",A274&gt;formules!$F$30),"",VLOOKUP(TEXT(A274,"jj/mm"),formules!B:C,2,FALSE))</f>
        <v>26/08-20/10</v>
      </c>
      <c r="C274" s="63" t="str">
        <f>IF(B274="","",IF(AND(A274&gt;'Maquette CGRP indicé'!$C$25-1,A274&lt;'Maquette CGRP indicé'!$D$25+1),"X",""))</f>
        <v/>
      </c>
      <c r="D274" s="63" t="str">
        <f>IF(B274="","",IF(AND(A274&gt;'Maquette CGRP indicé'!$C$26-1,A274&lt;'Maquette CGRP indicé'!$D$26+1),"X",""))</f>
        <v/>
      </c>
      <c r="E274" s="63" t="str">
        <f>IF(B274="","",IF(AND(A274&gt;'Maquette CGRP indicé'!$C$27-1,A274&lt;'Maquette CGRP indicé'!$D$27+1),"X",""))</f>
        <v/>
      </c>
      <c r="F274" s="63" t="str">
        <f>IF(B274="","",IF(AND(A274&gt;'Maquette CGRP indicé'!$C$28-1,A274&lt;'Maquette CGRP indicé'!$D$28+1),"X",""))</f>
        <v/>
      </c>
      <c r="G274" s="63" t="str">
        <f>IF(B274="","",IF(AND(A274&gt;'Maquette CGRP indicé'!$C$29-1,A274&lt;'Maquette CGRP indicé'!$D$29+1),"X",""))</f>
        <v/>
      </c>
      <c r="H274" s="63" t="str">
        <f>IF(B274="","",IF(AND(A274&gt;'Maquette CGRP indicé'!$C$30-1,A274&lt;'Maquette CGRP indicé'!$D$30+1),"X",""))</f>
        <v/>
      </c>
      <c r="I274" s="63" t="str">
        <f>IF(B274="","",IF(AND(A274&gt;'Maquette CGRP indicé'!$C$31-1,A274&lt;'Maquette CGRP indicé'!$D$31+1),"X",""))</f>
        <v/>
      </c>
      <c r="J274" s="63" t="str">
        <f>IF(B274="","",IF(AND(A274&gt;'Maquette CGRP indicé'!$C$32-1,A274&lt;'Maquette CGRP indicé'!$D$32+1),"X",""))</f>
        <v/>
      </c>
      <c r="K274" s="63" t="str">
        <f>IF(B274="","",IF(AND(A274&gt;'Maquette CGRP indicé'!$C$33-1,A274&lt;'Maquette CGRP indicé'!$D$33+1),"X",""))</f>
        <v/>
      </c>
      <c r="L274" s="63" t="str">
        <f>IF(B274="","",IF(AND(A274&gt;'Maquette CGRP indicé'!$C$34-1,A274&lt;'Maquette CGRP indicé'!$D$34+1),"X",""))</f>
        <v/>
      </c>
      <c r="M274" s="63" t="str">
        <f>IF(B274="","",IF(AND(A274&gt;'Maquette CGRP indicé'!$C$35-1,A274&lt;'Maquette CGRP indicé'!$D$35+1),"X",""))</f>
        <v/>
      </c>
      <c r="N274" s="63" t="str">
        <f>IF(B274="","",IF(AND(A274&gt;'Maquette CGRP indicé'!$C$36-1,A274&lt;'Maquette CGRP indicé'!$D$36+1),"X",""))</f>
        <v/>
      </c>
      <c r="O274" s="63" t="str">
        <f>IF(B274="","",IF(AND(A274&gt;'Maquette CGRP indicé'!$C$37-1,A274&lt;'Maquette CGRP indicé'!$D$37+1),"X",""))</f>
        <v/>
      </c>
      <c r="P274" s="63" t="str">
        <f>IF(B274="","",IF(AND(A274&gt;'Maquette CGRP indicé'!$C$38-1,A274&lt;'Maquette CGRP indicé'!$D$38+1),"X",""))</f>
        <v/>
      </c>
      <c r="Q274" s="63" t="str">
        <f>IF(B274="","",IF(AND(A274&gt;'Maquette CGRP indicé'!$C$39-1,A274&lt;'Maquette CGRP indicé'!$D$39+1),"X",""))</f>
        <v/>
      </c>
      <c r="W274" s="41" t="str">
        <f>IF(C274="","",'Maquette CGRP indicé'!$R$25)</f>
        <v/>
      </c>
      <c r="X274" s="42" t="str">
        <f>IF(D274="","",'Maquette CGRP indicé'!$R$26)</f>
        <v/>
      </c>
      <c r="Y274" s="42" t="str">
        <f>IF(E274="","",'Maquette CGRP indicé'!$R$27)</f>
        <v/>
      </c>
      <c r="Z274" s="42" t="str">
        <f>IF(F274="","",'Maquette CGRP indicé'!$R$28)</f>
        <v/>
      </c>
      <c r="AA274" s="42" t="str">
        <f>IF(G274="","",'Maquette CGRP indicé'!$R$29)</f>
        <v/>
      </c>
      <c r="AB274" s="42" t="str">
        <f>IF(H274="","",'Maquette CGRP indicé'!$R$30)</f>
        <v/>
      </c>
      <c r="AC274" s="42" t="str">
        <f>IF(I274="","",'Maquette CGRP indicé'!$R$31)</f>
        <v/>
      </c>
      <c r="AD274" s="42" t="str">
        <f>IF(J274="","",'Maquette CGRP indicé'!$R$32)</f>
        <v/>
      </c>
      <c r="AE274" s="42" t="str">
        <f>IF(K274="","",'Maquette CGRP indicé'!$R$33)</f>
        <v/>
      </c>
      <c r="AF274" s="42" t="str">
        <f>IF(L274="","",'Maquette CGRP indicé'!$R$34)</f>
        <v/>
      </c>
      <c r="AG274" s="42" t="str">
        <f>IF(M274="","",'Maquette CGRP indicé'!$R$35)</f>
        <v/>
      </c>
      <c r="AH274" s="42" t="str">
        <f>IF(N274="","",'Maquette CGRP indicé'!$R$36)</f>
        <v/>
      </c>
      <c r="AI274" s="42" t="str">
        <f>IF(O274="","",'Maquette CGRP indicé'!$R$37)</f>
        <v/>
      </c>
      <c r="AJ274" s="42" t="str">
        <f>IF(P274="","",'Maquette CGRP indicé'!$R$38)</f>
        <v/>
      </c>
      <c r="AK274" s="42" t="str">
        <f>IF(Q274="","",'Maquette CGRP indicé'!$R$39)</f>
        <v/>
      </c>
      <c r="AL274" s="64"/>
      <c r="AM274" s="64"/>
      <c r="AN274" s="64"/>
      <c r="AO274" s="64"/>
      <c r="AP274" s="65"/>
      <c r="AQ274" s="45" t="str">
        <f>IF(C274="","",'Maquette CGRP indicé'!$G$25)</f>
        <v/>
      </c>
      <c r="AR274" s="46" t="str">
        <f>IF(D274="","",'Maquette CGRP indicé'!$G$26)</f>
        <v/>
      </c>
      <c r="AS274" s="46" t="str">
        <f>IF(E274="","",'Maquette CGRP indicé'!$G$27)</f>
        <v/>
      </c>
      <c r="AT274" s="46" t="str">
        <f>IF(F274="","",'Maquette CGRP indicé'!$G$28)</f>
        <v/>
      </c>
      <c r="AU274" s="46" t="str">
        <f>IF(G274="","",'Maquette CGRP indicé'!$G$29)</f>
        <v/>
      </c>
      <c r="AV274" s="46" t="str">
        <f>IF(H274="","",'Maquette CGRP indicé'!$G$30)</f>
        <v/>
      </c>
      <c r="AW274" s="46" t="str">
        <f>IF(I274="","",'Maquette CGRP indicé'!$G$31)</f>
        <v/>
      </c>
      <c r="AX274" s="46" t="str">
        <f>IF(J274="","",'Maquette CGRP indicé'!$G$32)</f>
        <v/>
      </c>
      <c r="AY274" s="46" t="str">
        <f>IF(K274="","",'Maquette CGRP indicé'!$G$33)</f>
        <v/>
      </c>
      <c r="AZ274" s="46" t="str">
        <f>IF(L274="","",'Maquette CGRP indicé'!$G$34)</f>
        <v/>
      </c>
      <c r="BA274" s="46" t="str">
        <f>IF(M274="","",'Maquette CGRP indicé'!$G$35)</f>
        <v/>
      </c>
      <c r="BB274" s="46" t="str">
        <f>IF(N274="","",'Maquette CGRP indicé'!$G$36)</f>
        <v/>
      </c>
      <c r="BC274" s="46" t="str">
        <f>IF(O274="","",'Maquette CGRP indicé'!$G$37)</f>
        <v/>
      </c>
      <c r="BD274" s="46" t="str">
        <f>IF(P274="","",'Maquette CGRP indicé'!$G$38)</f>
        <v/>
      </c>
      <c r="BE274" s="46" t="str">
        <f>IF(Q274="","",'Maquette CGRP indicé'!$G$39)</f>
        <v/>
      </c>
      <c r="BF274" s="68"/>
      <c r="BG274" s="68"/>
      <c r="BH274" s="68"/>
      <c r="BI274" s="68"/>
      <c r="BJ274" s="69"/>
      <c r="BK274" s="48" t="str">
        <f>IF(C274="","",'Maquette CGRP indicé'!$H$25)</f>
        <v/>
      </c>
      <c r="BL274" s="49" t="str">
        <f>IF(D274="","",'Maquette CGRP indicé'!$H$26)</f>
        <v/>
      </c>
      <c r="BM274" s="49" t="str">
        <f>IF(E274="","",'Maquette CGRP indicé'!$H$27)</f>
        <v/>
      </c>
      <c r="BN274" s="49" t="str">
        <f>IF(F274="","",'Maquette CGRP indicé'!$H$28)</f>
        <v/>
      </c>
      <c r="BO274" s="49" t="str">
        <f>IF(G274="","",'Maquette CGRP indicé'!$H$29)</f>
        <v/>
      </c>
      <c r="BP274" s="49" t="str">
        <f>IF(H274="","",'Maquette CGRP indicé'!$H$30)</f>
        <v/>
      </c>
      <c r="BQ274" s="49" t="str">
        <f>IF(I274="","",'Maquette CGRP indicé'!$H$31)</f>
        <v/>
      </c>
      <c r="BR274" s="49" t="str">
        <f>IF(J274="","",'Maquette CGRP indicé'!$H$32)</f>
        <v/>
      </c>
      <c r="BS274" s="49" t="str">
        <f>IF(K274="","",'Maquette CGRP indicé'!$H$33)</f>
        <v/>
      </c>
      <c r="BT274" s="49" t="str">
        <f>IF(L274="","",'Maquette CGRP indicé'!$H$34)</f>
        <v/>
      </c>
      <c r="BU274" s="49" t="str">
        <f>IF(M274="","",'Maquette CGRP indicé'!$H$35)</f>
        <v/>
      </c>
      <c r="BV274" s="49" t="str">
        <f>IF(N274="","",'Maquette CGRP indicé'!$H$36)</f>
        <v/>
      </c>
      <c r="BW274" s="49" t="str">
        <f>IF(O274="","",'Maquette CGRP indicé'!$H$37)</f>
        <v/>
      </c>
      <c r="BX274" s="49" t="str">
        <f>IF(P274="","",'Maquette CGRP indicé'!$H$38)</f>
        <v/>
      </c>
      <c r="BY274" s="49" t="str">
        <f>IF(Q274="","",'Maquette CGRP indicé'!$H$39)</f>
        <v/>
      </c>
      <c r="BZ274" s="72"/>
      <c r="CA274" s="72"/>
      <c r="CB274" s="72"/>
      <c r="CC274" s="72"/>
      <c r="CD274" s="73"/>
      <c r="CE274" s="38" t="str">
        <f>IF(C274="","",'Maquette CGRP indicé'!$I$25)</f>
        <v/>
      </c>
      <c r="CF274" s="39" t="str">
        <f>IF(D274="","",'Maquette CGRP indicé'!$I$26)</f>
        <v/>
      </c>
      <c r="CG274" s="39" t="str">
        <f>IF(E274="","",'Maquette CGRP indicé'!$I$27)</f>
        <v/>
      </c>
      <c r="CH274" s="39" t="str">
        <f>IF(F274="","",'Maquette CGRP indicé'!$I$28)</f>
        <v/>
      </c>
      <c r="CI274" s="39" t="str">
        <f>IF(G274="","",'Maquette CGRP indicé'!$I$29)</f>
        <v/>
      </c>
      <c r="CJ274" s="39" t="str">
        <f>IF(H274="","",'Maquette CGRP indicé'!$I$30)</f>
        <v/>
      </c>
      <c r="CK274" s="39" t="str">
        <f>IF(I274="","",'Maquette CGRP indicé'!$I$31)</f>
        <v/>
      </c>
      <c r="CL274" s="39" t="str">
        <f>IF(J274="","",'Maquette CGRP indicé'!$I$32)</f>
        <v/>
      </c>
      <c r="CM274" s="39" t="str">
        <f>IF(K274="","",'Maquette CGRP indicé'!$I$33)</f>
        <v/>
      </c>
      <c r="CN274" s="39" t="str">
        <f>IF(L274="","",'Maquette CGRP indicé'!$I$34)</f>
        <v/>
      </c>
      <c r="CO274" s="39" t="str">
        <f>IF(M274="","",'Maquette CGRP indicé'!$I$35)</f>
        <v/>
      </c>
      <c r="CP274" s="39" t="str">
        <f>IF(N274="","",'Maquette CGRP indicé'!$I$36)</f>
        <v/>
      </c>
      <c r="CQ274" s="39" t="str">
        <f>IF(O274="","",'Maquette CGRP indicé'!$I$37)</f>
        <v/>
      </c>
      <c r="CR274" s="39" t="str">
        <f>IF(P274="","",'Maquette CGRP indicé'!$I$38)</f>
        <v/>
      </c>
      <c r="CS274" s="39" t="str">
        <f>IF(Q274="","",'Maquette CGRP indicé'!$I$39)</f>
        <v/>
      </c>
      <c r="CT274" s="68"/>
      <c r="CU274" s="68"/>
      <c r="CV274" s="68"/>
      <c r="CW274" s="68"/>
      <c r="CX274" s="69"/>
      <c r="CY274" s="1">
        <f t="shared" si="40"/>
        <v>45563</v>
      </c>
      <c r="CZ274" s="1" t="str">
        <f t="shared" si="41"/>
        <v>26/08-20/10</v>
      </c>
      <c r="DA274" s="22" t="str">
        <f t="shared" si="42"/>
        <v/>
      </c>
      <c r="DB274" s="22" t="str">
        <f t="shared" si="43"/>
        <v/>
      </c>
      <c r="DC274" s="29" t="str">
        <f t="shared" si="44"/>
        <v/>
      </c>
      <c r="DD274" s="29" t="str">
        <f t="shared" si="45"/>
        <v/>
      </c>
      <c r="DE274" s="29" t="str">
        <f t="shared" si="46"/>
        <v/>
      </c>
    </row>
    <row r="275" spans="1:109">
      <c r="A275" s="9">
        <f t="shared" si="47"/>
        <v>45564</v>
      </c>
      <c r="B275" s="9" t="str">
        <f>IF(AND(formules!$K$29="sogarantykids",A275&gt;formules!$F$30),"",VLOOKUP(TEXT(A275,"jj/mm"),formules!B:C,2,FALSE))</f>
        <v>26/08-20/10</v>
      </c>
      <c r="C275" s="63" t="str">
        <f>IF(B275="","",IF(AND(A275&gt;'Maquette CGRP indicé'!$C$25-1,A275&lt;'Maquette CGRP indicé'!$D$25+1),"X",""))</f>
        <v/>
      </c>
      <c r="D275" s="63" t="str">
        <f>IF(B275="","",IF(AND(A275&gt;'Maquette CGRP indicé'!$C$26-1,A275&lt;'Maquette CGRP indicé'!$D$26+1),"X",""))</f>
        <v/>
      </c>
      <c r="E275" s="63" t="str">
        <f>IF(B275="","",IF(AND(A275&gt;'Maquette CGRP indicé'!$C$27-1,A275&lt;'Maquette CGRP indicé'!$D$27+1),"X",""))</f>
        <v/>
      </c>
      <c r="F275" s="63" t="str">
        <f>IF(B275="","",IF(AND(A275&gt;'Maquette CGRP indicé'!$C$28-1,A275&lt;'Maquette CGRP indicé'!$D$28+1),"X",""))</f>
        <v/>
      </c>
      <c r="G275" s="63" t="str">
        <f>IF(B275="","",IF(AND(A275&gt;'Maquette CGRP indicé'!$C$29-1,A275&lt;'Maquette CGRP indicé'!$D$29+1),"X",""))</f>
        <v/>
      </c>
      <c r="H275" s="63" t="str">
        <f>IF(B275="","",IF(AND(A275&gt;'Maquette CGRP indicé'!$C$30-1,A275&lt;'Maquette CGRP indicé'!$D$30+1),"X",""))</f>
        <v/>
      </c>
      <c r="I275" s="63" t="str">
        <f>IF(B275="","",IF(AND(A275&gt;'Maquette CGRP indicé'!$C$31-1,A275&lt;'Maquette CGRP indicé'!$D$31+1),"X",""))</f>
        <v/>
      </c>
      <c r="J275" s="63" t="str">
        <f>IF(B275="","",IF(AND(A275&gt;'Maquette CGRP indicé'!$C$32-1,A275&lt;'Maquette CGRP indicé'!$D$32+1),"X",""))</f>
        <v/>
      </c>
      <c r="K275" s="63" t="str">
        <f>IF(B275="","",IF(AND(A275&gt;'Maquette CGRP indicé'!$C$33-1,A275&lt;'Maquette CGRP indicé'!$D$33+1),"X",""))</f>
        <v/>
      </c>
      <c r="L275" s="63" t="str">
        <f>IF(B275="","",IF(AND(A275&gt;'Maquette CGRP indicé'!$C$34-1,A275&lt;'Maquette CGRP indicé'!$D$34+1),"X",""))</f>
        <v/>
      </c>
      <c r="M275" s="63" t="str">
        <f>IF(B275="","",IF(AND(A275&gt;'Maquette CGRP indicé'!$C$35-1,A275&lt;'Maquette CGRP indicé'!$D$35+1),"X",""))</f>
        <v/>
      </c>
      <c r="N275" s="63" t="str">
        <f>IF(B275="","",IF(AND(A275&gt;'Maquette CGRP indicé'!$C$36-1,A275&lt;'Maquette CGRP indicé'!$D$36+1),"X",""))</f>
        <v/>
      </c>
      <c r="O275" s="63" t="str">
        <f>IF(B275="","",IF(AND(A275&gt;'Maquette CGRP indicé'!$C$37-1,A275&lt;'Maquette CGRP indicé'!$D$37+1),"X",""))</f>
        <v/>
      </c>
      <c r="P275" s="63" t="str">
        <f>IF(B275="","",IF(AND(A275&gt;'Maquette CGRP indicé'!$C$38-1,A275&lt;'Maquette CGRP indicé'!$D$38+1),"X",""))</f>
        <v/>
      </c>
      <c r="Q275" s="63" t="str">
        <f>IF(B275="","",IF(AND(A275&gt;'Maquette CGRP indicé'!$C$39-1,A275&lt;'Maquette CGRP indicé'!$D$39+1),"X",""))</f>
        <v/>
      </c>
      <c r="W275" s="41" t="str">
        <f>IF(C275="","",'Maquette CGRP indicé'!$R$25)</f>
        <v/>
      </c>
      <c r="X275" s="42" t="str">
        <f>IF(D275="","",'Maquette CGRP indicé'!$R$26)</f>
        <v/>
      </c>
      <c r="Y275" s="42" t="str">
        <f>IF(E275="","",'Maquette CGRP indicé'!$R$27)</f>
        <v/>
      </c>
      <c r="Z275" s="42" t="str">
        <f>IF(F275="","",'Maquette CGRP indicé'!$R$28)</f>
        <v/>
      </c>
      <c r="AA275" s="42" t="str">
        <f>IF(G275="","",'Maquette CGRP indicé'!$R$29)</f>
        <v/>
      </c>
      <c r="AB275" s="42" t="str">
        <f>IF(H275="","",'Maquette CGRP indicé'!$R$30)</f>
        <v/>
      </c>
      <c r="AC275" s="42" t="str">
        <f>IF(I275="","",'Maquette CGRP indicé'!$R$31)</f>
        <v/>
      </c>
      <c r="AD275" s="42" t="str">
        <f>IF(J275="","",'Maquette CGRP indicé'!$R$32)</f>
        <v/>
      </c>
      <c r="AE275" s="42" t="str">
        <f>IF(K275="","",'Maquette CGRP indicé'!$R$33)</f>
        <v/>
      </c>
      <c r="AF275" s="42" t="str">
        <f>IF(L275="","",'Maquette CGRP indicé'!$R$34)</f>
        <v/>
      </c>
      <c r="AG275" s="42" t="str">
        <f>IF(M275="","",'Maquette CGRP indicé'!$R$35)</f>
        <v/>
      </c>
      <c r="AH275" s="42" t="str">
        <f>IF(N275="","",'Maquette CGRP indicé'!$R$36)</f>
        <v/>
      </c>
      <c r="AI275" s="42" t="str">
        <f>IF(O275="","",'Maquette CGRP indicé'!$R$37)</f>
        <v/>
      </c>
      <c r="AJ275" s="42" t="str">
        <f>IF(P275="","",'Maquette CGRP indicé'!$R$38)</f>
        <v/>
      </c>
      <c r="AK275" s="42" t="str">
        <f>IF(Q275="","",'Maquette CGRP indicé'!$R$39)</f>
        <v/>
      </c>
      <c r="AL275" s="64"/>
      <c r="AM275" s="64"/>
      <c r="AN275" s="64"/>
      <c r="AO275" s="64"/>
      <c r="AP275" s="65"/>
      <c r="AQ275" s="45" t="str">
        <f>IF(C275="","",'Maquette CGRP indicé'!$G$25)</f>
        <v/>
      </c>
      <c r="AR275" s="46" t="str">
        <f>IF(D275="","",'Maquette CGRP indicé'!$G$26)</f>
        <v/>
      </c>
      <c r="AS275" s="46" t="str">
        <f>IF(E275="","",'Maquette CGRP indicé'!$G$27)</f>
        <v/>
      </c>
      <c r="AT275" s="46" t="str">
        <f>IF(F275="","",'Maquette CGRP indicé'!$G$28)</f>
        <v/>
      </c>
      <c r="AU275" s="46" t="str">
        <f>IF(G275="","",'Maquette CGRP indicé'!$G$29)</f>
        <v/>
      </c>
      <c r="AV275" s="46" t="str">
        <f>IF(H275="","",'Maquette CGRP indicé'!$G$30)</f>
        <v/>
      </c>
      <c r="AW275" s="46" t="str">
        <f>IF(I275="","",'Maquette CGRP indicé'!$G$31)</f>
        <v/>
      </c>
      <c r="AX275" s="46" t="str">
        <f>IF(J275="","",'Maquette CGRP indicé'!$G$32)</f>
        <v/>
      </c>
      <c r="AY275" s="46" t="str">
        <f>IF(K275="","",'Maquette CGRP indicé'!$G$33)</f>
        <v/>
      </c>
      <c r="AZ275" s="46" t="str">
        <f>IF(L275="","",'Maquette CGRP indicé'!$G$34)</f>
        <v/>
      </c>
      <c r="BA275" s="46" t="str">
        <f>IF(M275="","",'Maquette CGRP indicé'!$G$35)</f>
        <v/>
      </c>
      <c r="BB275" s="46" t="str">
        <f>IF(N275="","",'Maquette CGRP indicé'!$G$36)</f>
        <v/>
      </c>
      <c r="BC275" s="46" t="str">
        <f>IF(O275="","",'Maquette CGRP indicé'!$G$37)</f>
        <v/>
      </c>
      <c r="BD275" s="46" t="str">
        <f>IF(P275="","",'Maquette CGRP indicé'!$G$38)</f>
        <v/>
      </c>
      <c r="BE275" s="46" t="str">
        <f>IF(Q275="","",'Maquette CGRP indicé'!$G$39)</f>
        <v/>
      </c>
      <c r="BF275" s="68"/>
      <c r="BG275" s="68"/>
      <c r="BH275" s="68"/>
      <c r="BI275" s="68"/>
      <c r="BJ275" s="69"/>
      <c r="BK275" s="48" t="str">
        <f>IF(C275="","",'Maquette CGRP indicé'!$H$25)</f>
        <v/>
      </c>
      <c r="BL275" s="49" t="str">
        <f>IF(D275="","",'Maquette CGRP indicé'!$H$26)</f>
        <v/>
      </c>
      <c r="BM275" s="49" t="str">
        <f>IF(E275="","",'Maquette CGRP indicé'!$H$27)</f>
        <v/>
      </c>
      <c r="BN275" s="49" t="str">
        <f>IF(F275="","",'Maquette CGRP indicé'!$H$28)</f>
        <v/>
      </c>
      <c r="BO275" s="49" t="str">
        <f>IF(G275="","",'Maquette CGRP indicé'!$H$29)</f>
        <v/>
      </c>
      <c r="BP275" s="49" t="str">
        <f>IF(H275="","",'Maquette CGRP indicé'!$H$30)</f>
        <v/>
      </c>
      <c r="BQ275" s="49" t="str">
        <f>IF(I275="","",'Maquette CGRP indicé'!$H$31)</f>
        <v/>
      </c>
      <c r="BR275" s="49" t="str">
        <f>IF(J275="","",'Maquette CGRP indicé'!$H$32)</f>
        <v/>
      </c>
      <c r="BS275" s="49" t="str">
        <f>IF(K275="","",'Maquette CGRP indicé'!$H$33)</f>
        <v/>
      </c>
      <c r="BT275" s="49" t="str">
        <f>IF(L275="","",'Maquette CGRP indicé'!$H$34)</f>
        <v/>
      </c>
      <c r="BU275" s="49" t="str">
        <f>IF(M275="","",'Maquette CGRP indicé'!$H$35)</f>
        <v/>
      </c>
      <c r="BV275" s="49" t="str">
        <f>IF(N275="","",'Maquette CGRP indicé'!$H$36)</f>
        <v/>
      </c>
      <c r="BW275" s="49" t="str">
        <f>IF(O275="","",'Maquette CGRP indicé'!$H$37)</f>
        <v/>
      </c>
      <c r="BX275" s="49" t="str">
        <f>IF(P275="","",'Maquette CGRP indicé'!$H$38)</f>
        <v/>
      </c>
      <c r="BY275" s="49" t="str">
        <f>IF(Q275="","",'Maquette CGRP indicé'!$H$39)</f>
        <v/>
      </c>
      <c r="BZ275" s="72"/>
      <c r="CA275" s="72"/>
      <c r="CB275" s="72"/>
      <c r="CC275" s="72"/>
      <c r="CD275" s="73"/>
      <c r="CE275" s="38" t="str">
        <f>IF(C275="","",'Maquette CGRP indicé'!$I$25)</f>
        <v/>
      </c>
      <c r="CF275" s="39" t="str">
        <f>IF(D275="","",'Maquette CGRP indicé'!$I$26)</f>
        <v/>
      </c>
      <c r="CG275" s="39" t="str">
        <f>IF(E275="","",'Maquette CGRP indicé'!$I$27)</f>
        <v/>
      </c>
      <c r="CH275" s="39" t="str">
        <f>IF(F275="","",'Maquette CGRP indicé'!$I$28)</f>
        <v/>
      </c>
      <c r="CI275" s="39" t="str">
        <f>IF(G275="","",'Maquette CGRP indicé'!$I$29)</f>
        <v/>
      </c>
      <c r="CJ275" s="39" t="str">
        <f>IF(H275="","",'Maquette CGRP indicé'!$I$30)</f>
        <v/>
      </c>
      <c r="CK275" s="39" t="str">
        <f>IF(I275="","",'Maquette CGRP indicé'!$I$31)</f>
        <v/>
      </c>
      <c r="CL275" s="39" t="str">
        <f>IF(J275="","",'Maquette CGRP indicé'!$I$32)</f>
        <v/>
      </c>
      <c r="CM275" s="39" t="str">
        <f>IF(K275="","",'Maquette CGRP indicé'!$I$33)</f>
        <v/>
      </c>
      <c r="CN275" s="39" t="str">
        <f>IF(L275="","",'Maquette CGRP indicé'!$I$34)</f>
        <v/>
      </c>
      <c r="CO275" s="39" t="str">
        <f>IF(M275="","",'Maquette CGRP indicé'!$I$35)</f>
        <v/>
      </c>
      <c r="CP275" s="39" t="str">
        <f>IF(N275="","",'Maquette CGRP indicé'!$I$36)</f>
        <v/>
      </c>
      <c r="CQ275" s="39" t="str">
        <f>IF(O275="","",'Maquette CGRP indicé'!$I$37)</f>
        <v/>
      </c>
      <c r="CR275" s="39" t="str">
        <f>IF(P275="","",'Maquette CGRP indicé'!$I$38)</f>
        <v/>
      </c>
      <c r="CS275" s="39" t="str">
        <f>IF(Q275="","",'Maquette CGRP indicé'!$I$39)</f>
        <v/>
      </c>
      <c r="CT275" s="68"/>
      <c r="CU275" s="68"/>
      <c r="CV275" s="68"/>
      <c r="CW275" s="68"/>
      <c r="CX275" s="69"/>
      <c r="CY275" s="1">
        <f t="shared" si="40"/>
        <v>45564</v>
      </c>
      <c r="CZ275" s="1" t="str">
        <f t="shared" si="41"/>
        <v>26/08-20/10</v>
      </c>
      <c r="DA275" s="22" t="str">
        <f t="shared" si="42"/>
        <v/>
      </c>
      <c r="DB275" s="22" t="str">
        <f t="shared" si="43"/>
        <v/>
      </c>
      <c r="DC275" s="29" t="str">
        <f t="shared" si="44"/>
        <v/>
      </c>
      <c r="DD275" s="29" t="str">
        <f t="shared" si="45"/>
        <v/>
      </c>
      <c r="DE275" s="29" t="str">
        <f t="shared" si="46"/>
        <v/>
      </c>
    </row>
    <row r="276" spans="1:109">
      <c r="A276" s="9">
        <f t="shared" si="47"/>
        <v>45565</v>
      </c>
      <c r="B276" s="9" t="str">
        <f>IF(AND(formules!$K$29="sogarantykids",A276&gt;formules!$F$30),"",VLOOKUP(TEXT(A276,"jj/mm"),formules!B:C,2,FALSE))</f>
        <v>26/08-20/10</v>
      </c>
      <c r="C276" s="63" t="str">
        <f>IF(B276="","",IF(AND(A276&gt;'Maquette CGRP indicé'!$C$25-1,A276&lt;'Maquette CGRP indicé'!$D$25+1),"X",""))</f>
        <v/>
      </c>
      <c r="D276" s="63" t="str">
        <f>IF(B276="","",IF(AND(A276&gt;'Maquette CGRP indicé'!$C$26-1,A276&lt;'Maquette CGRP indicé'!$D$26+1),"X",""))</f>
        <v/>
      </c>
      <c r="E276" s="63" t="str">
        <f>IF(B276="","",IF(AND(A276&gt;'Maquette CGRP indicé'!$C$27-1,A276&lt;'Maquette CGRP indicé'!$D$27+1),"X",""))</f>
        <v/>
      </c>
      <c r="F276" s="63" t="str">
        <f>IF(B276="","",IF(AND(A276&gt;'Maquette CGRP indicé'!$C$28-1,A276&lt;'Maquette CGRP indicé'!$D$28+1),"X",""))</f>
        <v/>
      </c>
      <c r="G276" s="63" t="str">
        <f>IF(B276="","",IF(AND(A276&gt;'Maquette CGRP indicé'!$C$29-1,A276&lt;'Maquette CGRP indicé'!$D$29+1),"X",""))</f>
        <v/>
      </c>
      <c r="H276" s="63" t="str">
        <f>IF(B276="","",IF(AND(A276&gt;'Maquette CGRP indicé'!$C$30-1,A276&lt;'Maquette CGRP indicé'!$D$30+1),"X",""))</f>
        <v/>
      </c>
      <c r="I276" s="63" t="str">
        <f>IF(B276="","",IF(AND(A276&gt;'Maquette CGRP indicé'!$C$31-1,A276&lt;'Maquette CGRP indicé'!$D$31+1),"X",""))</f>
        <v/>
      </c>
      <c r="J276" s="63" t="str">
        <f>IF(B276="","",IF(AND(A276&gt;'Maquette CGRP indicé'!$C$32-1,A276&lt;'Maquette CGRP indicé'!$D$32+1),"X",""))</f>
        <v/>
      </c>
      <c r="K276" s="63" t="str">
        <f>IF(B276="","",IF(AND(A276&gt;'Maquette CGRP indicé'!$C$33-1,A276&lt;'Maquette CGRP indicé'!$D$33+1),"X",""))</f>
        <v/>
      </c>
      <c r="L276" s="63" t="str">
        <f>IF(B276="","",IF(AND(A276&gt;'Maquette CGRP indicé'!$C$34-1,A276&lt;'Maquette CGRP indicé'!$D$34+1),"X",""))</f>
        <v/>
      </c>
      <c r="M276" s="63" t="str">
        <f>IF(B276="","",IF(AND(A276&gt;'Maquette CGRP indicé'!$C$35-1,A276&lt;'Maquette CGRP indicé'!$D$35+1),"X",""))</f>
        <v/>
      </c>
      <c r="N276" s="63" t="str">
        <f>IF(B276="","",IF(AND(A276&gt;'Maquette CGRP indicé'!$C$36-1,A276&lt;'Maquette CGRP indicé'!$D$36+1),"X",""))</f>
        <v/>
      </c>
      <c r="O276" s="63" t="str">
        <f>IF(B276="","",IF(AND(A276&gt;'Maquette CGRP indicé'!$C$37-1,A276&lt;'Maquette CGRP indicé'!$D$37+1),"X",""))</f>
        <v/>
      </c>
      <c r="P276" s="63" t="str">
        <f>IF(B276="","",IF(AND(A276&gt;'Maquette CGRP indicé'!$C$38-1,A276&lt;'Maquette CGRP indicé'!$D$38+1),"X",""))</f>
        <v/>
      </c>
      <c r="Q276" s="63" t="str">
        <f>IF(B276="","",IF(AND(A276&gt;'Maquette CGRP indicé'!$C$39-1,A276&lt;'Maquette CGRP indicé'!$D$39+1),"X",""))</f>
        <v/>
      </c>
      <c r="W276" s="41" t="str">
        <f>IF(C276="","",'Maquette CGRP indicé'!$R$25)</f>
        <v/>
      </c>
      <c r="X276" s="42" t="str">
        <f>IF(D276="","",'Maquette CGRP indicé'!$R$26)</f>
        <v/>
      </c>
      <c r="Y276" s="42" t="str">
        <f>IF(E276="","",'Maquette CGRP indicé'!$R$27)</f>
        <v/>
      </c>
      <c r="Z276" s="42" t="str">
        <f>IF(F276="","",'Maquette CGRP indicé'!$R$28)</f>
        <v/>
      </c>
      <c r="AA276" s="42" t="str">
        <f>IF(G276="","",'Maquette CGRP indicé'!$R$29)</f>
        <v/>
      </c>
      <c r="AB276" s="42" t="str">
        <f>IF(H276="","",'Maquette CGRP indicé'!$R$30)</f>
        <v/>
      </c>
      <c r="AC276" s="42" t="str">
        <f>IF(I276="","",'Maquette CGRP indicé'!$R$31)</f>
        <v/>
      </c>
      <c r="AD276" s="42" t="str">
        <f>IF(J276="","",'Maquette CGRP indicé'!$R$32)</f>
        <v/>
      </c>
      <c r="AE276" s="42" t="str">
        <f>IF(K276="","",'Maquette CGRP indicé'!$R$33)</f>
        <v/>
      </c>
      <c r="AF276" s="42" t="str">
        <f>IF(L276="","",'Maquette CGRP indicé'!$R$34)</f>
        <v/>
      </c>
      <c r="AG276" s="42" t="str">
        <f>IF(M276="","",'Maquette CGRP indicé'!$R$35)</f>
        <v/>
      </c>
      <c r="AH276" s="42" t="str">
        <f>IF(N276="","",'Maquette CGRP indicé'!$R$36)</f>
        <v/>
      </c>
      <c r="AI276" s="42" t="str">
        <f>IF(O276="","",'Maquette CGRP indicé'!$R$37)</f>
        <v/>
      </c>
      <c r="AJ276" s="42" t="str">
        <f>IF(P276="","",'Maquette CGRP indicé'!$R$38)</f>
        <v/>
      </c>
      <c r="AK276" s="42" t="str">
        <f>IF(Q276="","",'Maquette CGRP indicé'!$R$39)</f>
        <v/>
      </c>
      <c r="AL276" s="64"/>
      <c r="AM276" s="64"/>
      <c r="AN276" s="64"/>
      <c r="AO276" s="64"/>
      <c r="AP276" s="65"/>
      <c r="AQ276" s="45" t="str">
        <f>IF(C276="","",'Maquette CGRP indicé'!$G$25)</f>
        <v/>
      </c>
      <c r="AR276" s="46" t="str">
        <f>IF(D276="","",'Maquette CGRP indicé'!$G$26)</f>
        <v/>
      </c>
      <c r="AS276" s="46" t="str">
        <f>IF(E276="","",'Maquette CGRP indicé'!$G$27)</f>
        <v/>
      </c>
      <c r="AT276" s="46" t="str">
        <f>IF(F276="","",'Maquette CGRP indicé'!$G$28)</f>
        <v/>
      </c>
      <c r="AU276" s="46" t="str">
        <f>IF(G276="","",'Maquette CGRP indicé'!$G$29)</f>
        <v/>
      </c>
      <c r="AV276" s="46" t="str">
        <f>IF(H276="","",'Maquette CGRP indicé'!$G$30)</f>
        <v/>
      </c>
      <c r="AW276" s="46" t="str">
        <f>IF(I276="","",'Maquette CGRP indicé'!$G$31)</f>
        <v/>
      </c>
      <c r="AX276" s="46" t="str">
        <f>IF(J276="","",'Maquette CGRP indicé'!$G$32)</f>
        <v/>
      </c>
      <c r="AY276" s="46" t="str">
        <f>IF(K276="","",'Maquette CGRP indicé'!$G$33)</f>
        <v/>
      </c>
      <c r="AZ276" s="46" t="str">
        <f>IF(L276="","",'Maquette CGRP indicé'!$G$34)</f>
        <v/>
      </c>
      <c r="BA276" s="46" t="str">
        <f>IF(M276="","",'Maquette CGRP indicé'!$G$35)</f>
        <v/>
      </c>
      <c r="BB276" s="46" t="str">
        <f>IF(N276="","",'Maquette CGRP indicé'!$G$36)</f>
        <v/>
      </c>
      <c r="BC276" s="46" t="str">
        <f>IF(O276="","",'Maquette CGRP indicé'!$G$37)</f>
        <v/>
      </c>
      <c r="BD276" s="46" t="str">
        <f>IF(P276="","",'Maquette CGRP indicé'!$G$38)</f>
        <v/>
      </c>
      <c r="BE276" s="46" t="str">
        <f>IF(Q276="","",'Maquette CGRP indicé'!$G$39)</f>
        <v/>
      </c>
      <c r="BF276" s="68"/>
      <c r="BG276" s="68"/>
      <c r="BH276" s="68"/>
      <c r="BI276" s="68"/>
      <c r="BJ276" s="69"/>
      <c r="BK276" s="48" t="str">
        <f>IF(C276="","",'Maquette CGRP indicé'!$H$25)</f>
        <v/>
      </c>
      <c r="BL276" s="49" t="str">
        <f>IF(D276="","",'Maquette CGRP indicé'!$H$26)</f>
        <v/>
      </c>
      <c r="BM276" s="49" t="str">
        <f>IF(E276="","",'Maquette CGRP indicé'!$H$27)</f>
        <v/>
      </c>
      <c r="BN276" s="49" t="str">
        <f>IF(F276="","",'Maquette CGRP indicé'!$H$28)</f>
        <v/>
      </c>
      <c r="BO276" s="49" t="str">
        <f>IF(G276="","",'Maquette CGRP indicé'!$H$29)</f>
        <v/>
      </c>
      <c r="BP276" s="49" t="str">
        <f>IF(H276="","",'Maquette CGRP indicé'!$H$30)</f>
        <v/>
      </c>
      <c r="BQ276" s="49" t="str">
        <f>IF(I276="","",'Maquette CGRP indicé'!$H$31)</f>
        <v/>
      </c>
      <c r="BR276" s="49" t="str">
        <f>IF(J276="","",'Maquette CGRP indicé'!$H$32)</f>
        <v/>
      </c>
      <c r="BS276" s="49" t="str">
        <f>IF(K276="","",'Maquette CGRP indicé'!$H$33)</f>
        <v/>
      </c>
      <c r="BT276" s="49" t="str">
        <f>IF(L276="","",'Maquette CGRP indicé'!$H$34)</f>
        <v/>
      </c>
      <c r="BU276" s="49" t="str">
        <f>IF(M276="","",'Maquette CGRP indicé'!$H$35)</f>
        <v/>
      </c>
      <c r="BV276" s="49" t="str">
        <f>IF(N276="","",'Maquette CGRP indicé'!$H$36)</f>
        <v/>
      </c>
      <c r="BW276" s="49" t="str">
        <f>IF(O276="","",'Maquette CGRP indicé'!$H$37)</f>
        <v/>
      </c>
      <c r="BX276" s="49" t="str">
        <f>IF(P276="","",'Maquette CGRP indicé'!$H$38)</f>
        <v/>
      </c>
      <c r="BY276" s="49" t="str">
        <f>IF(Q276="","",'Maquette CGRP indicé'!$H$39)</f>
        <v/>
      </c>
      <c r="BZ276" s="72"/>
      <c r="CA276" s="72"/>
      <c r="CB276" s="72"/>
      <c r="CC276" s="72"/>
      <c r="CD276" s="73"/>
      <c r="CE276" s="38" t="str">
        <f>IF(C276="","",'Maquette CGRP indicé'!$I$25)</f>
        <v/>
      </c>
      <c r="CF276" s="39" t="str">
        <f>IF(D276="","",'Maquette CGRP indicé'!$I$26)</f>
        <v/>
      </c>
      <c r="CG276" s="39" t="str">
        <f>IF(E276="","",'Maquette CGRP indicé'!$I$27)</f>
        <v/>
      </c>
      <c r="CH276" s="39" t="str">
        <f>IF(F276="","",'Maquette CGRP indicé'!$I$28)</f>
        <v/>
      </c>
      <c r="CI276" s="39" t="str">
        <f>IF(G276="","",'Maquette CGRP indicé'!$I$29)</f>
        <v/>
      </c>
      <c r="CJ276" s="39" t="str">
        <f>IF(H276="","",'Maquette CGRP indicé'!$I$30)</f>
        <v/>
      </c>
      <c r="CK276" s="39" t="str">
        <f>IF(I276="","",'Maquette CGRP indicé'!$I$31)</f>
        <v/>
      </c>
      <c r="CL276" s="39" t="str">
        <f>IF(J276="","",'Maquette CGRP indicé'!$I$32)</f>
        <v/>
      </c>
      <c r="CM276" s="39" t="str">
        <f>IF(K276="","",'Maquette CGRP indicé'!$I$33)</f>
        <v/>
      </c>
      <c r="CN276" s="39" t="str">
        <f>IF(L276="","",'Maquette CGRP indicé'!$I$34)</f>
        <v/>
      </c>
      <c r="CO276" s="39" t="str">
        <f>IF(M276="","",'Maquette CGRP indicé'!$I$35)</f>
        <v/>
      </c>
      <c r="CP276" s="39" t="str">
        <f>IF(N276="","",'Maquette CGRP indicé'!$I$36)</f>
        <v/>
      </c>
      <c r="CQ276" s="39" t="str">
        <f>IF(O276="","",'Maquette CGRP indicé'!$I$37)</f>
        <v/>
      </c>
      <c r="CR276" s="39" t="str">
        <f>IF(P276="","",'Maquette CGRP indicé'!$I$38)</f>
        <v/>
      </c>
      <c r="CS276" s="39" t="str">
        <f>IF(Q276="","",'Maquette CGRP indicé'!$I$39)</f>
        <v/>
      </c>
      <c r="CT276" s="68"/>
      <c r="CU276" s="68"/>
      <c r="CV276" s="68"/>
      <c r="CW276" s="68"/>
      <c r="CX276" s="69"/>
      <c r="CY276" s="1">
        <f t="shared" si="40"/>
        <v>45565</v>
      </c>
      <c r="CZ276" s="1" t="str">
        <f t="shared" si="41"/>
        <v>26/08-20/10</v>
      </c>
      <c r="DA276" s="22" t="str">
        <f t="shared" si="42"/>
        <v/>
      </c>
      <c r="DB276" s="22" t="str">
        <f t="shared" si="43"/>
        <v/>
      </c>
      <c r="DC276" s="29" t="str">
        <f t="shared" si="44"/>
        <v/>
      </c>
      <c r="DD276" s="29" t="str">
        <f t="shared" si="45"/>
        <v/>
      </c>
      <c r="DE276" s="29" t="str">
        <f t="shared" si="46"/>
        <v/>
      </c>
    </row>
    <row r="277" spans="1:109">
      <c r="A277" s="9">
        <f t="shared" si="47"/>
        <v>45566</v>
      </c>
      <c r="B277" s="9" t="str">
        <f>IF(AND(formules!$K$29="sogarantykids",A277&gt;formules!$F$30),"",VLOOKUP(TEXT(A277,"jj/mm"),formules!B:C,2,FALSE))</f>
        <v>26/08-20/10</v>
      </c>
      <c r="C277" s="63" t="str">
        <f>IF(B277="","",IF(AND(A277&gt;'Maquette CGRP indicé'!$C$25-1,A277&lt;'Maquette CGRP indicé'!$D$25+1),"X",""))</f>
        <v/>
      </c>
      <c r="D277" s="63" t="str">
        <f>IF(B277="","",IF(AND(A277&gt;'Maquette CGRP indicé'!$C$26-1,A277&lt;'Maquette CGRP indicé'!$D$26+1),"X",""))</f>
        <v/>
      </c>
      <c r="E277" s="63" t="str">
        <f>IF(B277="","",IF(AND(A277&gt;'Maquette CGRP indicé'!$C$27-1,A277&lt;'Maquette CGRP indicé'!$D$27+1),"X",""))</f>
        <v/>
      </c>
      <c r="F277" s="63" t="str">
        <f>IF(B277="","",IF(AND(A277&gt;'Maquette CGRP indicé'!$C$28-1,A277&lt;'Maquette CGRP indicé'!$D$28+1),"X",""))</f>
        <v/>
      </c>
      <c r="G277" s="63" t="str">
        <f>IF(B277="","",IF(AND(A277&gt;'Maquette CGRP indicé'!$C$29-1,A277&lt;'Maquette CGRP indicé'!$D$29+1),"X",""))</f>
        <v/>
      </c>
      <c r="H277" s="63" t="str">
        <f>IF(B277="","",IF(AND(A277&gt;'Maquette CGRP indicé'!$C$30-1,A277&lt;'Maquette CGRP indicé'!$D$30+1),"X",""))</f>
        <v/>
      </c>
      <c r="I277" s="63" t="str">
        <f>IF(B277="","",IF(AND(A277&gt;'Maquette CGRP indicé'!$C$31-1,A277&lt;'Maquette CGRP indicé'!$D$31+1),"X",""))</f>
        <v/>
      </c>
      <c r="J277" s="63" t="str">
        <f>IF(B277="","",IF(AND(A277&gt;'Maquette CGRP indicé'!$C$32-1,A277&lt;'Maquette CGRP indicé'!$D$32+1),"X",""))</f>
        <v/>
      </c>
      <c r="K277" s="63" t="str">
        <f>IF(B277="","",IF(AND(A277&gt;'Maquette CGRP indicé'!$C$33-1,A277&lt;'Maquette CGRP indicé'!$D$33+1),"X",""))</f>
        <v/>
      </c>
      <c r="L277" s="63" t="str">
        <f>IF(B277="","",IF(AND(A277&gt;'Maquette CGRP indicé'!$C$34-1,A277&lt;'Maquette CGRP indicé'!$D$34+1),"X",""))</f>
        <v/>
      </c>
      <c r="M277" s="63" t="str">
        <f>IF(B277="","",IF(AND(A277&gt;'Maquette CGRP indicé'!$C$35-1,A277&lt;'Maquette CGRP indicé'!$D$35+1),"X",""))</f>
        <v/>
      </c>
      <c r="N277" s="63" t="str">
        <f>IF(B277="","",IF(AND(A277&gt;'Maquette CGRP indicé'!$C$36-1,A277&lt;'Maquette CGRP indicé'!$D$36+1),"X",""))</f>
        <v/>
      </c>
      <c r="O277" s="63" t="str">
        <f>IF(B277="","",IF(AND(A277&gt;'Maquette CGRP indicé'!$C$37-1,A277&lt;'Maquette CGRP indicé'!$D$37+1),"X",""))</f>
        <v/>
      </c>
      <c r="P277" s="63" t="str">
        <f>IF(B277="","",IF(AND(A277&gt;'Maquette CGRP indicé'!$C$38-1,A277&lt;'Maquette CGRP indicé'!$D$38+1),"X",""))</f>
        <v/>
      </c>
      <c r="Q277" s="63" t="str">
        <f>IF(B277="","",IF(AND(A277&gt;'Maquette CGRP indicé'!$C$39-1,A277&lt;'Maquette CGRP indicé'!$D$39+1),"X",""))</f>
        <v/>
      </c>
      <c r="W277" s="41" t="str">
        <f>IF(C277="","",'Maquette CGRP indicé'!$R$25)</f>
        <v/>
      </c>
      <c r="X277" s="42" t="str">
        <f>IF(D277="","",'Maquette CGRP indicé'!$R$26)</f>
        <v/>
      </c>
      <c r="Y277" s="42" t="str">
        <f>IF(E277="","",'Maquette CGRP indicé'!$R$27)</f>
        <v/>
      </c>
      <c r="Z277" s="42" t="str">
        <f>IF(F277="","",'Maquette CGRP indicé'!$R$28)</f>
        <v/>
      </c>
      <c r="AA277" s="42" t="str">
        <f>IF(G277="","",'Maquette CGRP indicé'!$R$29)</f>
        <v/>
      </c>
      <c r="AB277" s="42" t="str">
        <f>IF(H277="","",'Maquette CGRP indicé'!$R$30)</f>
        <v/>
      </c>
      <c r="AC277" s="42" t="str">
        <f>IF(I277="","",'Maquette CGRP indicé'!$R$31)</f>
        <v/>
      </c>
      <c r="AD277" s="42" t="str">
        <f>IF(J277="","",'Maquette CGRP indicé'!$R$32)</f>
        <v/>
      </c>
      <c r="AE277" s="42" t="str">
        <f>IF(K277="","",'Maquette CGRP indicé'!$R$33)</f>
        <v/>
      </c>
      <c r="AF277" s="42" t="str">
        <f>IF(L277="","",'Maquette CGRP indicé'!$R$34)</f>
        <v/>
      </c>
      <c r="AG277" s="42" t="str">
        <f>IF(M277="","",'Maquette CGRP indicé'!$R$35)</f>
        <v/>
      </c>
      <c r="AH277" s="42" t="str">
        <f>IF(N277="","",'Maquette CGRP indicé'!$R$36)</f>
        <v/>
      </c>
      <c r="AI277" s="42" t="str">
        <f>IF(O277="","",'Maquette CGRP indicé'!$R$37)</f>
        <v/>
      </c>
      <c r="AJ277" s="42" t="str">
        <f>IF(P277="","",'Maquette CGRP indicé'!$R$38)</f>
        <v/>
      </c>
      <c r="AK277" s="42" t="str">
        <f>IF(Q277="","",'Maquette CGRP indicé'!$R$39)</f>
        <v/>
      </c>
      <c r="AL277" s="64"/>
      <c r="AM277" s="64"/>
      <c r="AN277" s="64"/>
      <c r="AO277" s="64"/>
      <c r="AP277" s="65"/>
      <c r="AQ277" s="45" t="str">
        <f>IF(C277="","",'Maquette CGRP indicé'!$G$25)</f>
        <v/>
      </c>
      <c r="AR277" s="46" t="str">
        <f>IF(D277="","",'Maquette CGRP indicé'!$G$26)</f>
        <v/>
      </c>
      <c r="AS277" s="46" t="str">
        <f>IF(E277="","",'Maquette CGRP indicé'!$G$27)</f>
        <v/>
      </c>
      <c r="AT277" s="46" t="str">
        <f>IF(F277="","",'Maquette CGRP indicé'!$G$28)</f>
        <v/>
      </c>
      <c r="AU277" s="46" t="str">
        <f>IF(G277="","",'Maquette CGRP indicé'!$G$29)</f>
        <v/>
      </c>
      <c r="AV277" s="46" t="str">
        <f>IF(H277="","",'Maquette CGRP indicé'!$G$30)</f>
        <v/>
      </c>
      <c r="AW277" s="46" t="str">
        <f>IF(I277="","",'Maquette CGRP indicé'!$G$31)</f>
        <v/>
      </c>
      <c r="AX277" s="46" t="str">
        <f>IF(J277="","",'Maquette CGRP indicé'!$G$32)</f>
        <v/>
      </c>
      <c r="AY277" s="46" t="str">
        <f>IF(K277="","",'Maquette CGRP indicé'!$G$33)</f>
        <v/>
      </c>
      <c r="AZ277" s="46" t="str">
        <f>IF(L277="","",'Maquette CGRP indicé'!$G$34)</f>
        <v/>
      </c>
      <c r="BA277" s="46" t="str">
        <f>IF(M277="","",'Maquette CGRP indicé'!$G$35)</f>
        <v/>
      </c>
      <c r="BB277" s="46" t="str">
        <f>IF(N277="","",'Maquette CGRP indicé'!$G$36)</f>
        <v/>
      </c>
      <c r="BC277" s="46" t="str">
        <f>IF(O277="","",'Maquette CGRP indicé'!$G$37)</f>
        <v/>
      </c>
      <c r="BD277" s="46" t="str">
        <f>IF(P277="","",'Maquette CGRP indicé'!$G$38)</f>
        <v/>
      </c>
      <c r="BE277" s="46" t="str">
        <f>IF(Q277="","",'Maquette CGRP indicé'!$G$39)</f>
        <v/>
      </c>
      <c r="BF277" s="68"/>
      <c r="BG277" s="68"/>
      <c r="BH277" s="68"/>
      <c r="BI277" s="68"/>
      <c r="BJ277" s="69"/>
      <c r="BK277" s="48" t="str">
        <f>IF(C277="","",'Maquette CGRP indicé'!$H$25)</f>
        <v/>
      </c>
      <c r="BL277" s="49" t="str">
        <f>IF(D277="","",'Maquette CGRP indicé'!$H$26)</f>
        <v/>
      </c>
      <c r="BM277" s="49" t="str">
        <f>IF(E277="","",'Maquette CGRP indicé'!$H$27)</f>
        <v/>
      </c>
      <c r="BN277" s="49" t="str">
        <f>IF(F277="","",'Maquette CGRP indicé'!$H$28)</f>
        <v/>
      </c>
      <c r="BO277" s="49" t="str">
        <f>IF(G277="","",'Maquette CGRP indicé'!$H$29)</f>
        <v/>
      </c>
      <c r="BP277" s="49" t="str">
        <f>IF(H277="","",'Maquette CGRP indicé'!$H$30)</f>
        <v/>
      </c>
      <c r="BQ277" s="49" t="str">
        <f>IF(I277="","",'Maquette CGRP indicé'!$H$31)</f>
        <v/>
      </c>
      <c r="BR277" s="49" t="str">
        <f>IF(J277="","",'Maquette CGRP indicé'!$H$32)</f>
        <v/>
      </c>
      <c r="BS277" s="49" t="str">
        <f>IF(K277="","",'Maquette CGRP indicé'!$H$33)</f>
        <v/>
      </c>
      <c r="BT277" s="49" t="str">
        <f>IF(L277="","",'Maquette CGRP indicé'!$H$34)</f>
        <v/>
      </c>
      <c r="BU277" s="49" t="str">
        <f>IF(M277="","",'Maquette CGRP indicé'!$H$35)</f>
        <v/>
      </c>
      <c r="BV277" s="49" t="str">
        <f>IF(N277="","",'Maquette CGRP indicé'!$H$36)</f>
        <v/>
      </c>
      <c r="BW277" s="49" t="str">
        <f>IF(O277="","",'Maquette CGRP indicé'!$H$37)</f>
        <v/>
      </c>
      <c r="BX277" s="49" t="str">
        <f>IF(P277="","",'Maquette CGRP indicé'!$H$38)</f>
        <v/>
      </c>
      <c r="BY277" s="49" t="str">
        <f>IF(Q277="","",'Maquette CGRP indicé'!$H$39)</f>
        <v/>
      </c>
      <c r="BZ277" s="72"/>
      <c r="CA277" s="72"/>
      <c r="CB277" s="72"/>
      <c r="CC277" s="72"/>
      <c r="CD277" s="73"/>
      <c r="CE277" s="38" t="str">
        <f>IF(C277="","",'Maquette CGRP indicé'!$I$25)</f>
        <v/>
      </c>
      <c r="CF277" s="39" t="str">
        <f>IF(D277="","",'Maquette CGRP indicé'!$I$26)</f>
        <v/>
      </c>
      <c r="CG277" s="39" t="str">
        <f>IF(E277="","",'Maquette CGRP indicé'!$I$27)</f>
        <v/>
      </c>
      <c r="CH277" s="39" t="str">
        <f>IF(F277="","",'Maquette CGRP indicé'!$I$28)</f>
        <v/>
      </c>
      <c r="CI277" s="39" t="str">
        <f>IF(G277="","",'Maquette CGRP indicé'!$I$29)</f>
        <v/>
      </c>
      <c r="CJ277" s="39" t="str">
        <f>IF(H277="","",'Maquette CGRP indicé'!$I$30)</f>
        <v/>
      </c>
      <c r="CK277" s="39" t="str">
        <f>IF(I277="","",'Maquette CGRP indicé'!$I$31)</f>
        <v/>
      </c>
      <c r="CL277" s="39" t="str">
        <f>IF(J277="","",'Maquette CGRP indicé'!$I$32)</f>
        <v/>
      </c>
      <c r="CM277" s="39" t="str">
        <f>IF(K277="","",'Maquette CGRP indicé'!$I$33)</f>
        <v/>
      </c>
      <c r="CN277" s="39" t="str">
        <f>IF(L277="","",'Maquette CGRP indicé'!$I$34)</f>
        <v/>
      </c>
      <c r="CO277" s="39" t="str">
        <f>IF(M277="","",'Maquette CGRP indicé'!$I$35)</f>
        <v/>
      </c>
      <c r="CP277" s="39" t="str">
        <f>IF(N277="","",'Maquette CGRP indicé'!$I$36)</f>
        <v/>
      </c>
      <c r="CQ277" s="39" t="str">
        <f>IF(O277="","",'Maquette CGRP indicé'!$I$37)</f>
        <v/>
      </c>
      <c r="CR277" s="39" t="str">
        <f>IF(P277="","",'Maquette CGRP indicé'!$I$38)</f>
        <v/>
      </c>
      <c r="CS277" s="39" t="str">
        <f>IF(Q277="","",'Maquette CGRP indicé'!$I$39)</f>
        <v/>
      </c>
      <c r="CT277" s="68"/>
      <c r="CU277" s="68"/>
      <c r="CV277" s="68"/>
      <c r="CW277" s="68"/>
      <c r="CX277" s="69"/>
      <c r="CY277" s="1">
        <f t="shared" si="40"/>
        <v>45566</v>
      </c>
      <c r="CZ277" s="1" t="str">
        <f t="shared" si="41"/>
        <v>26/08-20/10</v>
      </c>
      <c r="DA277" s="22" t="str">
        <f t="shared" si="42"/>
        <v/>
      </c>
      <c r="DB277" s="22" t="str">
        <f t="shared" si="43"/>
        <v/>
      </c>
      <c r="DC277" s="29" t="str">
        <f t="shared" si="44"/>
        <v/>
      </c>
      <c r="DD277" s="29" t="str">
        <f t="shared" si="45"/>
        <v/>
      </c>
      <c r="DE277" s="29" t="str">
        <f t="shared" si="46"/>
        <v/>
      </c>
    </row>
    <row r="278" spans="1:109">
      <c r="A278" s="9">
        <f t="shared" si="47"/>
        <v>45567</v>
      </c>
      <c r="B278" s="9" t="str">
        <f>IF(AND(formules!$K$29="sogarantykids",A278&gt;formules!$F$30),"",VLOOKUP(TEXT(A278,"jj/mm"),formules!B:C,2,FALSE))</f>
        <v>26/08-20/10</v>
      </c>
      <c r="C278" s="63" t="str">
        <f>IF(B278="","",IF(AND(A278&gt;'Maquette CGRP indicé'!$C$25-1,A278&lt;'Maquette CGRP indicé'!$D$25+1),"X",""))</f>
        <v/>
      </c>
      <c r="D278" s="63" t="str">
        <f>IF(B278="","",IF(AND(A278&gt;'Maquette CGRP indicé'!$C$26-1,A278&lt;'Maquette CGRP indicé'!$D$26+1),"X",""))</f>
        <v/>
      </c>
      <c r="E278" s="63" t="str">
        <f>IF(B278="","",IF(AND(A278&gt;'Maquette CGRP indicé'!$C$27-1,A278&lt;'Maquette CGRP indicé'!$D$27+1),"X",""))</f>
        <v/>
      </c>
      <c r="F278" s="63" t="str">
        <f>IF(B278="","",IF(AND(A278&gt;'Maquette CGRP indicé'!$C$28-1,A278&lt;'Maquette CGRP indicé'!$D$28+1),"X",""))</f>
        <v/>
      </c>
      <c r="G278" s="63" t="str">
        <f>IF(B278="","",IF(AND(A278&gt;'Maquette CGRP indicé'!$C$29-1,A278&lt;'Maquette CGRP indicé'!$D$29+1),"X",""))</f>
        <v/>
      </c>
      <c r="H278" s="63" t="str">
        <f>IF(B278="","",IF(AND(A278&gt;'Maquette CGRP indicé'!$C$30-1,A278&lt;'Maquette CGRP indicé'!$D$30+1),"X",""))</f>
        <v/>
      </c>
      <c r="I278" s="63" t="str">
        <f>IF(B278="","",IF(AND(A278&gt;'Maquette CGRP indicé'!$C$31-1,A278&lt;'Maquette CGRP indicé'!$D$31+1),"X",""))</f>
        <v/>
      </c>
      <c r="J278" s="63" t="str">
        <f>IF(B278="","",IF(AND(A278&gt;'Maquette CGRP indicé'!$C$32-1,A278&lt;'Maquette CGRP indicé'!$D$32+1),"X",""))</f>
        <v/>
      </c>
      <c r="K278" s="63" t="str">
        <f>IF(B278="","",IF(AND(A278&gt;'Maquette CGRP indicé'!$C$33-1,A278&lt;'Maquette CGRP indicé'!$D$33+1),"X",""))</f>
        <v/>
      </c>
      <c r="L278" s="63" t="str">
        <f>IF(B278="","",IF(AND(A278&gt;'Maquette CGRP indicé'!$C$34-1,A278&lt;'Maquette CGRP indicé'!$D$34+1),"X",""))</f>
        <v/>
      </c>
      <c r="M278" s="63" t="str">
        <f>IF(B278="","",IF(AND(A278&gt;'Maquette CGRP indicé'!$C$35-1,A278&lt;'Maquette CGRP indicé'!$D$35+1),"X",""))</f>
        <v/>
      </c>
      <c r="N278" s="63" t="str">
        <f>IF(B278="","",IF(AND(A278&gt;'Maquette CGRP indicé'!$C$36-1,A278&lt;'Maquette CGRP indicé'!$D$36+1),"X",""))</f>
        <v/>
      </c>
      <c r="O278" s="63" t="str">
        <f>IF(B278="","",IF(AND(A278&gt;'Maquette CGRP indicé'!$C$37-1,A278&lt;'Maquette CGRP indicé'!$D$37+1),"X",""))</f>
        <v/>
      </c>
      <c r="P278" s="63" t="str">
        <f>IF(B278="","",IF(AND(A278&gt;'Maquette CGRP indicé'!$C$38-1,A278&lt;'Maquette CGRP indicé'!$D$38+1),"X",""))</f>
        <v/>
      </c>
      <c r="Q278" s="63" t="str">
        <f>IF(B278="","",IF(AND(A278&gt;'Maquette CGRP indicé'!$C$39-1,A278&lt;'Maquette CGRP indicé'!$D$39+1),"X",""))</f>
        <v/>
      </c>
      <c r="W278" s="41" t="str">
        <f>IF(C278="","",'Maquette CGRP indicé'!$R$25)</f>
        <v/>
      </c>
      <c r="X278" s="42" t="str">
        <f>IF(D278="","",'Maquette CGRP indicé'!$R$26)</f>
        <v/>
      </c>
      <c r="Y278" s="42" t="str">
        <f>IF(E278="","",'Maquette CGRP indicé'!$R$27)</f>
        <v/>
      </c>
      <c r="Z278" s="42" t="str">
        <f>IF(F278="","",'Maquette CGRP indicé'!$R$28)</f>
        <v/>
      </c>
      <c r="AA278" s="42" t="str">
        <f>IF(G278="","",'Maquette CGRP indicé'!$R$29)</f>
        <v/>
      </c>
      <c r="AB278" s="42" t="str">
        <f>IF(H278="","",'Maquette CGRP indicé'!$R$30)</f>
        <v/>
      </c>
      <c r="AC278" s="42" t="str">
        <f>IF(I278="","",'Maquette CGRP indicé'!$R$31)</f>
        <v/>
      </c>
      <c r="AD278" s="42" t="str">
        <f>IF(J278="","",'Maquette CGRP indicé'!$R$32)</f>
        <v/>
      </c>
      <c r="AE278" s="42" t="str">
        <f>IF(K278="","",'Maquette CGRP indicé'!$R$33)</f>
        <v/>
      </c>
      <c r="AF278" s="42" t="str">
        <f>IF(L278="","",'Maquette CGRP indicé'!$R$34)</f>
        <v/>
      </c>
      <c r="AG278" s="42" t="str">
        <f>IF(M278="","",'Maquette CGRP indicé'!$R$35)</f>
        <v/>
      </c>
      <c r="AH278" s="42" t="str">
        <f>IF(N278="","",'Maquette CGRP indicé'!$R$36)</f>
        <v/>
      </c>
      <c r="AI278" s="42" t="str">
        <f>IF(O278="","",'Maquette CGRP indicé'!$R$37)</f>
        <v/>
      </c>
      <c r="AJ278" s="42" t="str">
        <f>IF(P278="","",'Maquette CGRP indicé'!$R$38)</f>
        <v/>
      </c>
      <c r="AK278" s="42" t="str">
        <f>IF(Q278="","",'Maquette CGRP indicé'!$R$39)</f>
        <v/>
      </c>
      <c r="AL278" s="64"/>
      <c r="AM278" s="64"/>
      <c r="AN278" s="64"/>
      <c r="AO278" s="64"/>
      <c r="AP278" s="65"/>
      <c r="AQ278" s="45" t="str">
        <f>IF(C278="","",'Maquette CGRP indicé'!$G$25)</f>
        <v/>
      </c>
      <c r="AR278" s="46" t="str">
        <f>IF(D278="","",'Maquette CGRP indicé'!$G$26)</f>
        <v/>
      </c>
      <c r="AS278" s="46" t="str">
        <f>IF(E278="","",'Maquette CGRP indicé'!$G$27)</f>
        <v/>
      </c>
      <c r="AT278" s="46" t="str">
        <f>IF(F278="","",'Maquette CGRP indicé'!$G$28)</f>
        <v/>
      </c>
      <c r="AU278" s="46" t="str">
        <f>IF(G278="","",'Maquette CGRP indicé'!$G$29)</f>
        <v/>
      </c>
      <c r="AV278" s="46" t="str">
        <f>IF(H278="","",'Maquette CGRP indicé'!$G$30)</f>
        <v/>
      </c>
      <c r="AW278" s="46" t="str">
        <f>IF(I278="","",'Maquette CGRP indicé'!$G$31)</f>
        <v/>
      </c>
      <c r="AX278" s="46" t="str">
        <f>IF(J278="","",'Maquette CGRP indicé'!$G$32)</f>
        <v/>
      </c>
      <c r="AY278" s="46" t="str">
        <f>IF(K278="","",'Maquette CGRP indicé'!$G$33)</f>
        <v/>
      </c>
      <c r="AZ278" s="46" t="str">
        <f>IF(L278="","",'Maquette CGRP indicé'!$G$34)</f>
        <v/>
      </c>
      <c r="BA278" s="46" t="str">
        <f>IF(M278="","",'Maquette CGRP indicé'!$G$35)</f>
        <v/>
      </c>
      <c r="BB278" s="46" t="str">
        <f>IF(N278="","",'Maquette CGRP indicé'!$G$36)</f>
        <v/>
      </c>
      <c r="BC278" s="46" t="str">
        <f>IF(O278="","",'Maquette CGRP indicé'!$G$37)</f>
        <v/>
      </c>
      <c r="BD278" s="46" t="str">
        <f>IF(P278="","",'Maquette CGRP indicé'!$G$38)</f>
        <v/>
      </c>
      <c r="BE278" s="46" t="str">
        <f>IF(Q278="","",'Maquette CGRP indicé'!$G$39)</f>
        <v/>
      </c>
      <c r="BF278" s="68"/>
      <c r="BG278" s="68"/>
      <c r="BH278" s="68"/>
      <c r="BI278" s="68"/>
      <c r="BJ278" s="69"/>
      <c r="BK278" s="48" t="str">
        <f>IF(C278="","",'Maquette CGRP indicé'!$H$25)</f>
        <v/>
      </c>
      <c r="BL278" s="49" t="str">
        <f>IF(D278="","",'Maquette CGRP indicé'!$H$26)</f>
        <v/>
      </c>
      <c r="BM278" s="49" t="str">
        <f>IF(E278="","",'Maquette CGRP indicé'!$H$27)</f>
        <v/>
      </c>
      <c r="BN278" s="49" t="str">
        <f>IF(F278="","",'Maquette CGRP indicé'!$H$28)</f>
        <v/>
      </c>
      <c r="BO278" s="49" t="str">
        <f>IF(G278="","",'Maquette CGRP indicé'!$H$29)</f>
        <v/>
      </c>
      <c r="BP278" s="49" t="str">
        <f>IF(H278="","",'Maquette CGRP indicé'!$H$30)</f>
        <v/>
      </c>
      <c r="BQ278" s="49" t="str">
        <f>IF(I278="","",'Maquette CGRP indicé'!$H$31)</f>
        <v/>
      </c>
      <c r="BR278" s="49" t="str">
        <f>IF(J278="","",'Maquette CGRP indicé'!$H$32)</f>
        <v/>
      </c>
      <c r="BS278" s="49" t="str">
        <f>IF(K278="","",'Maquette CGRP indicé'!$H$33)</f>
        <v/>
      </c>
      <c r="BT278" s="49" t="str">
        <f>IF(L278="","",'Maquette CGRP indicé'!$H$34)</f>
        <v/>
      </c>
      <c r="BU278" s="49" t="str">
        <f>IF(M278="","",'Maquette CGRP indicé'!$H$35)</f>
        <v/>
      </c>
      <c r="BV278" s="49" t="str">
        <f>IF(N278="","",'Maquette CGRP indicé'!$H$36)</f>
        <v/>
      </c>
      <c r="BW278" s="49" t="str">
        <f>IF(O278="","",'Maquette CGRP indicé'!$H$37)</f>
        <v/>
      </c>
      <c r="BX278" s="49" t="str">
        <f>IF(P278="","",'Maquette CGRP indicé'!$H$38)</f>
        <v/>
      </c>
      <c r="BY278" s="49" t="str">
        <f>IF(Q278="","",'Maquette CGRP indicé'!$H$39)</f>
        <v/>
      </c>
      <c r="BZ278" s="72"/>
      <c r="CA278" s="72"/>
      <c r="CB278" s="72"/>
      <c r="CC278" s="72"/>
      <c r="CD278" s="73"/>
      <c r="CE278" s="38" t="str">
        <f>IF(C278="","",'Maquette CGRP indicé'!$I$25)</f>
        <v/>
      </c>
      <c r="CF278" s="39" t="str">
        <f>IF(D278="","",'Maquette CGRP indicé'!$I$26)</f>
        <v/>
      </c>
      <c r="CG278" s="39" t="str">
        <f>IF(E278="","",'Maquette CGRP indicé'!$I$27)</f>
        <v/>
      </c>
      <c r="CH278" s="39" t="str">
        <f>IF(F278="","",'Maquette CGRP indicé'!$I$28)</f>
        <v/>
      </c>
      <c r="CI278" s="39" t="str">
        <f>IF(G278="","",'Maquette CGRP indicé'!$I$29)</f>
        <v/>
      </c>
      <c r="CJ278" s="39" t="str">
        <f>IF(H278="","",'Maquette CGRP indicé'!$I$30)</f>
        <v/>
      </c>
      <c r="CK278" s="39" t="str">
        <f>IF(I278="","",'Maquette CGRP indicé'!$I$31)</f>
        <v/>
      </c>
      <c r="CL278" s="39" t="str">
        <f>IF(J278="","",'Maquette CGRP indicé'!$I$32)</f>
        <v/>
      </c>
      <c r="CM278" s="39" t="str">
        <f>IF(K278="","",'Maquette CGRP indicé'!$I$33)</f>
        <v/>
      </c>
      <c r="CN278" s="39" t="str">
        <f>IF(L278="","",'Maquette CGRP indicé'!$I$34)</f>
        <v/>
      </c>
      <c r="CO278" s="39" t="str">
        <f>IF(M278="","",'Maquette CGRP indicé'!$I$35)</f>
        <v/>
      </c>
      <c r="CP278" s="39" t="str">
        <f>IF(N278="","",'Maquette CGRP indicé'!$I$36)</f>
        <v/>
      </c>
      <c r="CQ278" s="39" t="str">
        <f>IF(O278="","",'Maquette CGRP indicé'!$I$37)</f>
        <v/>
      </c>
      <c r="CR278" s="39" t="str">
        <f>IF(P278="","",'Maquette CGRP indicé'!$I$38)</f>
        <v/>
      </c>
      <c r="CS278" s="39" t="str">
        <f>IF(Q278="","",'Maquette CGRP indicé'!$I$39)</f>
        <v/>
      </c>
      <c r="CT278" s="68"/>
      <c r="CU278" s="68"/>
      <c r="CV278" s="68"/>
      <c r="CW278" s="68"/>
      <c r="CX278" s="69"/>
      <c r="CY278" s="1">
        <f t="shared" si="40"/>
        <v>45567</v>
      </c>
      <c r="CZ278" s="1" t="str">
        <f t="shared" si="41"/>
        <v>26/08-20/10</v>
      </c>
      <c r="DA278" s="22" t="str">
        <f t="shared" si="42"/>
        <v/>
      </c>
      <c r="DB278" s="22" t="str">
        <f t="shared" si="43"/>
        <v/>
      </c>
      <c r="DC278" s="29" t="str">
        <f t="shared" si="44"/>
        <v/>
      </c>
      <c r="DD278" s="29" t="str">
        <f t="shared" si="45"/>
        <v/>
      </c>
      <c r="DE278" s="29" t="str">
        <f t="shared" si="46"/>
        <v/>
      </c>
    </row>
    <row r="279" spans="1:109">
      <c r="A279" s="9">
        <f t="shared" si="47"/>
        <v>45568</v>
      </c>
      <c r="B279" s="9" t="str">
        <f>IF(AND(formules!$K$29="sogarantykids",A279&gt;formules!$F$30),"",VLOOKUP(TEXT(A279,"jj/mm"),formules!B:C,2,FALSE))</f>
        <v>26/08-20/10</v>
      </c>
      <c r="C279" s="63" t="str">
        <f>IF(B279="","",IF(AND(A279&gt;'Maquette CGRP indicé'!$C$25-1,A279&lt;'Maquette CGRP indicé'!$D$25+1),"X",""))</f>
        <v/>
      </c>
      <c r="D279" s="63" t="str">
        <f>IF(B279="","",IF(AND(A279&gt;'Maquette CGRP indicé'!$C$26-1,A279&lt;'Maquette CGRP indicé'!$D$26+1),"X",""))</f>
        <v/>
      </c>
      <c r="E279" s="63" t="str">
        <f>IF(B279="","",IF(AND(A279&gt;'Maquette CGRP indicé'!$C$27-1,A279&lt;'Maquette CGRP indicé'!$D$27+1),"X",""))</f>
        <v/>
      </c>
      <c r="F279" s="63" t="str">
        <f>IF(B279="","",IF(AND(A279&gt;'Maquette CGRP indicé'!$C$28-1,A279&lt;'Maquette CGRP indicé'!$D$28+1),"X",""))</f>
        <v/>
      </c>
      <c r="G279" s="63" t="str">
        <f>IF(B279="","",IF(AND(A279&gt;'Maquette CGRP indicé'!$C$29-1,A279&lt;'Maquette CGRP indicé'!$D$29+1),"X",""))</f>
        <v/>
      </c>
      <c r="H279" s="63" t="str">
        <f>IF(B279="","",IF(AND(A279&gt;'Maquette CGRP indicé'!$C$30-1,A279&lt;'Maquette CGRP indicé'!$D$30+1),"X",""))</f>
        <v/>
      </c>
      <c r="I279" s="63" t="str">
        <f>IF(B279="","",IF(AND(A279&gt;'Maquette CGRP indicé'!$C$31-1,A279&lt;'Maquette CGRP indicé'!$D$31+1),"X",""))</f>
        <v/>
      </c>
      <c r="J279" s="63" t="str">
        <f>IF(B279="","",IF(AND(A279&gt;'Maquette CGRP indicé'!$C$32-1,A279&lt;'Maquette CGRP indicé'!$D$32+1),"X",""))</f>
        <v/>
      </c>
      <c r="K279" s="63" t="str">
        <f>IF(B279="","",IF(AND(A279&gt;'Maquette CGRP indicé'!$C$33-1,A279&lt;'Maquette CGRP indicé'!$D$33+1),"X",""))</f>
        <v/>
      </c>
      <c r="L279" s="63" t="str">
        <f>IF(B279="","",IF(AND(A279&gt;'Maquette CGRP indicé'!$C$34-1,A279&lt;'Maquette CGRP indicé'!$D$34+1),"X",""))</f>
        <v/>
      </c>
      <c r="M279" s="63" t="str">
        <f>IF(B279="","",IF(AND(A279&gt;'Maquette CGRP indicé'!$C$35-1,A279&lt;'Maquette CGRP indicé'!$D$35+1),"X",""))</f>
        <v/>
      </c>
      <c r="N279" s="63" t="str">
        <f>IF(B279="","",IF(AND(A279&gt;'Maquette CGRP indicé'!$C$36-1,A279&lt;'Maquette CGRP indicé'!$D$36+1),"X",""))</f>
        <v/>
      </c>
      <c r="O279" s="63" t="str">
        <f>IF(B279="","",IF(AND(A279&gt;'Maquette CGRP indicé'!$C$37-1,A279&lt;'Maquette CGRP indicé'!$D$37+1),"X",""))</f>
        <v/>
      </c>
      <c r="P279" s="63" t="str">
        <f>IF(B279="","",IF(AND(A279&gt;'Maquette CGRP indicé'!$C$38-1,A279&lt;'Maquette CGRP indicé'!$D$38+1),"X",""))</f>
        <v/>
      </c>
      <c r="Q279" s="63" t="str">
        <f>IF(B279="","",IF(AND(A279&gt;'Maquette CGRP indicé'!$C$39-1,A279&lt;'Maquette CGRP indicé'!$D$39+1),"X",""))</f>
        <v/>
      </c>
      <c r="W279" s="41" t="str">
        <f>IF(C279="","",'Maquette CGRP indicé'!$R$25)</f>
        <v/>
      </c>
      <c r="X279" s="42" t="str">
        <f>IF(D279="","",'Maquette CGRP indicé'!$R$26)</f>
        <v/>
      </c>
      <c r="Y279" s="42" t="str">
        <f>IF(E279="","",'Maquette CGRP indicé'!$R$27)</f>
        <v/>
      </c>
      <c r="Z279" s="42" t="str">
        <f>IF(F279="","",'Maquette CGRP indicé'!$R$28)</f>
        <v/>
      </c>
      <c r="AA279" s="42" t="str">
        <f>IF(G279="","",'Maquette CGRP indicé'!$R$29)</f>
        <v/>
      </c>
      <c r="AB279" s="42" t="str">
        <f>IF(H279="","",'Maquette CGRP indicé'!$R$30)</f>
        <v/>
      </c>
      <c r="AC279" s="42" t="str">
        <f>IF(I279="","",'Maquette CGRP indicé'!$R$31)</f>
        <v/>
      </c>
      <c r="AD279" s="42" t="str">
        <f>IF(J279="","",'Maquette CGRP indicé'!$R$32)</f>
        <v/>
      </c>
      <c r="AE279" s="42" t="str">
        <f>IF(K279="","",'Maquette CGRP indicé'!$R$33)</f>
        <v/>
      </c>
      <c r="AF279" s="42" t="str">
        <f>IF(L279="","",'Maquette CGRP indicé'!$R$34)</f>
        <v/>
      </c>
      <c r="AG279" s="42" t="str">
        <f>IF(M279="","",'Maquette CGRP indicé'!$R$35)</f>
        <v/>
      </c>
      <c r="AH279" s="42" t="str">
        <f>IF(N279="","",'Maquette CGRP indicé'!$R$36)</f>
        <v/>
      </c>
      <c r="AI279" s="42" t="str">
        <f>IF(O279="","",'Maquette CGRP indicé'!$R$37)</f>
        <v/>
      </c>
      <c r="AJ279" s="42" t="str">
        <f>IF(P279="","",'Maquette CGRP indicé'!$R$38)</f>
        <v/>
      </c>
      <c r="AK279" s="42" t="str">
        <f>IF(Q279="","",'Maquette CGRP indicé'!$R$39)</f>
        <v/>
      </c>
      <c r="AL279" s="64"/>
      <c r="AM279" s="64"/>
      <c r="AN279" s="64"/>
      <c r="AO279" s="64"/>
      <c r="AP279" s="65"/>
      <c r="AQ279" s="45" t="str">
        <f>IF(C279="","",'Maquette CGRP indicé'!$G$25)</f>
        <v/>
      </c>
      <c r="AR279" s="46" t="str">
        <f>IF(D279="","",'Maquette CGRP indicé'!$G$26)</f>
        <v/>
      </c>
      <c r="AS279" s="46" t="str">
        <f>IF(E279="","",'Maquette CGRP indicé'!$G$27)</f>
        <v/>
      </c>
      <c r="AT279" s="46" t="str">
        <f>IF(F279="","",'Maquette CGRP indicé'!$G$28)</f>
        <v/>
      </c>
      <c r="AU279" s="46" t="str">
        <f>IF(G279="","",'Maquette CGRP indicé'!$G$29)</f>
        <v/>
      </c>
      <c r="AV279" s="46" t="str">
        <f>IF(H279="","",'Maquette CGRP indicé'!$G$30)</f>
        <v/>
      </c>
      <c r="AW279" s="46" t="str">
        <f>IF(I279="","",'Maquette CGRP indicé'!$G$31)</f>
        <v/>
      </c>
      <c r="AX279" s="46" t="str">
        <f>IF(J279="","",'Maquette CGRP indicé'!$G$32)</f>
        <v/>
      </c>
      <c r="AY279" s="46" t="str">
        <f>IF(K279="","",'Maquette CGRP indicé'!$G$33)</f>
        <v/>
      </c>
      <c r="AZ279" s="46" t="str">
        <f>IF(L279="","",'Maquette CGRP indicé'!$G$34)</f>
        <v/>
      </c>
      <c r="BA279" s="46" t="str">
        <f>IF(M279="","",'Maquette CGRP indicé'!$G$35)</f>
        <v/>
      </c>
      <c r="BB279" s="46" t="str">
        <f>IF(N279="","",'Maquette CGRP indicé'!$G$36)</f>
        <v/>
      </c>
      <c r="BC279" s="46" t="str">
        <f>IF(O279="","",'Maquette CGRP indicé'!$G$37)</f>
        <v/>
      </c>
      <c r="BD279" s="46" t="str">
        <f>IF(P279="","",'Maquette CGRP indicé'!$G$38)</f>
        <v/>
      </c>
      <c r="BE279" s="46" t="str">
        <f>IF(Q279="","",'Maquette CGRP indicé'!$G$39)</f>
        <v/>
      </c>
      <c r="BF279" s="68"/>
      <c r="BG279" s="68"/>
      <c r="BH279" s="68"/>
      <c r="BI279" s="68"/>
      <c r="BJ279" s="69"/>
      <c r="BK279" s="48" t="str">
        <f>IF(C279="","",'Maquette CGRP indicé'!$H$25)</f>
        <v/>
      </c>
      <c r="BL279" s="49" t="str">
        <f>IF(D279="","",'Maquette CGRP indicé'!$H$26)</f>
        <v/>
      </c>
      <c r="BM279" s="49" t="str">
        <f>IF(E279="","",'Maquette CGRP indicé'!$H$27)</f>
        <v/>
      </c>
      <c r="BN279" s="49" t="str">
        <f>IF(F279="","",'Maquette CGRP indicé'!$H$28)</f>
        <v/>
      </c>
      <c r="BO279" s="49" t="str">
        <f>IF(G279="","",'Maquette CGRP indicé'!$H$29)</f>
        <v/>
      </c>
      <c r="BP279" s="49" t="str">
        <f>IF(H279="","",'Maquette CGRP indicé'!$H$30)</f>
        <v/>
      </c>
      <c r="BQ279" s="49" t="str">
        <f>IF(I279="","",'Maquette CGRP indicé'!$H$31)</f>
        <v/>
      </c>
      <c r="BR279" s="49" t="str">
        <f>IF(J279="","",'Maquette CGRP indicé'!$H$32)</f>
        <v/>
      </c>
      <c r="BS279" s="49" t="str">
        <f>IF(K279="","",'Maquette CGRP indicé'!$H$33)</f>
        <v/>
      </c>
      <c r="BT279" s="49" t="str">
        <f>IF(L279="","",'Maquette CGRP indicé'!$H$34)</f>
        <v/>
      </c>
      <c r="BU279" s="49" t="str">
        <f>IF(M279="","",'Maquette CGRP indicé'!$H$35)</f>
        <v/>
      </c>
      <c r="BV279" s="49" t="str">
        <f>IF(N279="","",'Maquette CGRP indicé'!$H$36)</f>
        <v/>
      </c>
      <c r="BW279" s="49" t="str">
        <f>IF(O279="","",'Maquette CGRP indicé'!$H$37)</f>
        <v/>
      </c>
      <c r="BX279" s="49" t="str">
        <f>IF(P279="","",'Maquette CGRP indicé'!$H$38)</f>
        <v/>
      </c>
      <c r="BY279" s="49" t="str">
        <f>IF(Q279="","",'Maquette CGRP indicé'!$H$39)</f>
        <v/>
      </c>
      <c r="BZ279" s="72"/>
      <c r="CA279" s="72"/>
      <c r="CB279" s="72"/>
      <c r="CC279" s="72"/>
      <c r="CD279" s="73"/>
      <c r="CE279" s="38" t="str">
        <f>IF(C279="","",'Maquette CGRP indicé'!$I$25)</f>
        <v/>
      </c>
      <c r="CF279" s="39" t="str">
        <f>IF(D279="","",'Maquette CGRP indicé'!$I$26)</f>
        <v/>
      </c>
      <c r="CG279" s="39" t="str">
        <f>IF(E279="","",'Maquette CGRP indicé'!$I$27)</f>
        <v/>
      </c>
      <c r="CH279" s="39" t="str">
        <f>IF(F279="","",'Maquette CGRP indicé'!$I$28)</f>
        <v/>
      </c>
      <c r="CI279" s="39" t="str">
        <f>IF(G279="","",'Maquette CGRP indicé'!$I$29)</f>
        <v/>
      </c>
      <c r="CJ279" s="39" t="str">
        <f>IF(H279="","",'Maquette CGRP indicé'!$I$30)</f>
        <v/>
      </c>
      <c r="CK279" s="39" t="str">
        <f>IF(I279="","",'Maquette CGRP indicé'!$I$31)</f>
        <v/>
      </c>
      <c r="CL279" s="39" t="str">
        <f>IF(J279="","",'Maquette CGRP indicé'!$I$32)</f>
        <v/>
      </c>
      <c r="CM279" s="39" t="str">
        <f>IF(K279="","",'Maquette CGRP indicé'!$I$33)</f>
        <v/>
      </c>
      <c r="CN279" s="39" t="str">
        <f>IF(L279="","",'Maquette CGRP indicé'!$I$34)</f>
        <v/>
      </c>
      <c r="CO279" s="39" t="str">
        <f>IF(M279="","",'Maquette CGRP indicé'!$I$35)</f>
        <v/>
      </c>
      <c r="CP279" s="39" t="str">
        <f>IF(N279="","",'Maquette CGRP indicé'!$I$36)</f>
        <v/>
      </c>
      <c r="CQ279" s="39" t="str">
        <f>IF(O279="","",'Maquette CGRP indicé'!$I$37)</f>
        <v/>
      </c>
      <c r="CR279" s="39" t="str">
        <f>IF(P279="","",'Maquette CGRP indicé'!$I$38)</f>
        <v/>
      </c>
      <c r="CS279" s="39" t="str">
        <f>IF(Q279="","",'Maquette CGRP indicé'!$I$39)</f>
        <v/>
      </c>
      <c r="CT279" s="68"/>
      <c r="CU279" s="68"/>
      <c r="CV279" s="68"/>
      <c r="CW279" s="68"/>
      <c r="CX279" s="69"/>
      <c r="CY279" s="1">
        <f t="shared" si="40"/>
        <v>45568</v>
      </c>
      <c r="CZ279" s="1" t="str">
        <f t="shared" si="41"/>
        <v>26/08-20/10</v>
      </c>
      <c r="DA279" s="22" t="str">
        <f t="shared" si="42"/>
        <v/>
      </c>
      <c r="DB279" s="22" t="str">
        <f t="shared" si="43"/>
        <v/>
      </c>
      <c r="DC279" s="29" t="str">
        <f t="shared" si="44"/>
        <v/>
      </c>
      <c r="DD279" s="29" t="str">
        <f t="shared" si="45"/>
        <v/>
      </c>
      <c r="DE279" s="29" t="str">
        <f t="shared" si="46"/>
        <v/>
      </c>
    </row>
    <row r="280" spans="1:109">
      <c r="A280" s="9">
        <f t="shared" si="47"/>
        <v>45569</v>
      </c>
      <c r="B280" s="9" t="str">
        <f>IF(AND(formules!$K$29="sogarantykids",A280&gt;formules!$F$30),"",VLOOKUP(TEXT(A280,"jj/mm"),formules!B:C,2,FALSE))</f>
        <v>26/08-20/10</v>
      </c>
      <c r="C280" s="63" t="str">
        <f>IF(B280="","",IF(AND(A280&gt;'Maquette CGRP indicé'!$C$25-1,A280&lt;'Maquette CGRP indicé'!$D$25+1),"X",""))</f>
        <v/>
      </c>
      <c r="D280" s="63" t="str">
        <f>IF(B280="","",IF(AND(A280&gt;'Maquette CGRP indicé'!$C$26-1,A280&lt;'Maquette CGRP indicé'!$D$26+1),"X",""))</f>
        <v/>
      </c>
      <c r="E280" s="63" t="str">
        <f>IF(B280="","",IF(AND(A280&gt;'Maquette CGRP indicé'!$C$27-1,A280&lt;'Maquette CGRP indicé'!$D$27+1),"X",""))</f>
        <v/>
      </c>
      <c r="F280" s="63" t="str">
        <f>IF(B280="","",IF(AND(A280&gt;'Maquette CGRP indicé'!$C$28-1,A280&lt;'Maquette CGRP indicé'!$D$28+1),"X",""))</f>
        <v/>
      </c>
      <c r="G280" s="63" t="str">
        <f>IF(B280="","",IF(AND(A280&gt;'Maquette CGRP indicé'!$C$29-1,A280&lt;'Maquette CGRP indicé'!$D$29+1),"X",""))</f>
        <v/>
      </c>
      <c r="H280" s="63" t="str">
        <f>IF(B280="","",IF(AND(A280&gt;'Maquette CGRP indicé'!$C$30-1,A280&lt;'Maquette CGRP indicé'!$D$30+1),"X",""))</f>
        <v/>
      </c>
      <c r="I280" s="63" t="str">
        <f>IF(B280="","",IF(AND(A280&gt;'Maquette CGRP indicé'!$C$31-1,A280&lt;'Maquette CGRP indicé'!$D$31+1),"X",""))</f>
        <v/>
      </c>
      <c r="J280" s="63" t="str">
        <f>IF(B280="","",IF(AND(A280&gt;'Maquette CGRP indicé'!$C$32-1,A280&lt;'Maquette CGRP indicé'!$D$32+1),"X",""))</f>
        <v/>
      </c>
      <c r="K280" s="63" t="str">
        <f>IF(B280="","",IF(AND(A280&gt;'Maquette CGRP indicé'!$C$33-1,A280&lt;'Maquette CGRP indicé'!$D$33+1),"X",""))</f>
        <v/>
      </c>
      <c r="L280" s="63" t="str">
        <f>IF(B280="","",IF(AND(A280&gt;'Maquette CGRP indicé'!$C$34-1,A280&lt;'Maquette CGRP indicé'!$D$34+1),"X",""))</f>
        <v/>
      </c>
      <c r="M280" s="63" t="str">
        <f>IF(B280="","",IF(AND(A280&gt;'Maquette CGRP indicé'!$C$35-1,A280&lt;'Maquette CGRP indicé'!$D$35+1),"X",""))</f>
        <v/>
      </c>
      <c r="N280" s="63" t="str">
        <f>IF(B280="","",IF(AND(A280&gt;'Maquette CGRP indicé'!$C$36-1,A280&lt;'Maquette CGRP indicé'!$D$36+1),"X",""))</f>
        <v/>
      </c>
      <c r="O280" s="63" t="str">
        <f>IF(B280="","",IF(AND(A280&gt;'Maquette CGRP indicé'!$C$37-1,A280&lt;'Maquette CGRP indicé'!$D$37+1),"X",""))</f>
        <v/>
      </c>
      <c r="P280" s="63" t="str">
        <f>IF(B280="","",IF(AND(A280&gt;'Maquette CGRP indicé'!$C$38-1,A280&lt;'Maquette CGRP indicé'!$D$38+1),"X",""))</f>
        <v/>
      </c>
      <c r="Q280" s="63" t="str">
        <f>IF(B280="","",IF(AND(A280&gt;'Maquette CGRP indicé'!$C$39-1,A280&lt;'Maquette CGRP indicé'!$D$39+1),"X",""))</f>
        <v/>
      </c>
      <c r="W280" s="41" t="str">
        <f>IF(C280="","",'Maquette CGRP indicé'!$R$25)</f>
        <v/>
      </c>
      <c r="X280" s="42" t="str">
        <f>IF(D280="","",'Maquette CGRP indicé'!$R$26)</f>
        <v/>
      </c>
      <c r="Y280" s="42" t="str">
        <f>IF(E280="","",'Maquette CGRP indicé'!$R$27)</f>
        <v/>
      </c>
      <c r="Z280" s="42" t="str">
        <f>IF(F280="","",'Maquette CGRP indicé'!$R$28)</f>
        <v/>
      </c>
      <c r="AA280" s="42" t="str">
        <f>IF(G280="","",'Maquette CGRP indicé'!$R$29)</f>
        <v/>
      </c>
      <c r="AB280" s="42" t="str">
        <f>IF(H280="","",'Maquette CGRP indicé'!$R$30)</f>
        <v/>
      </c>
      <c r="AC280" s="42" t="str">
        <f>IF(I280="","",'Maquette CGRP indicé'!$R$31)</f>
        <v/>
      </c>
      <c r="AD280" s="42" t="str">
        <f>IF(J280="","",'Maquette CGRP indicé'!$R$32)</f>
        <v/>
      </c>
      <c r="AE280" s="42" t="str">
        <f>IF(K280="","",'Maquette CGRP indicé'!$R$33)</f>
        <v/>
      </c>
      <c r="AF280" s="42" t="str">
        <f>IF(L280="","",'Maquette CGRP indicé'!$R$34)</f>
        <v/>
      </c>
      <c r="AG280" s="42" t="str">
        <f>IF(M280="","",'Maquette CGRP indicé'!$R$35)</f>
        <v/>
      </c>
      <c r="AH280" s="42" t="str">
        <f>IF(N280="","",'Maquette CGRP indicé'!$R$36)</f>
        <v/>
      </c>
      <c r="AI280" s="42" t="str">
        <f>IF(O280="","",'Maquette CGRP indicé'!$R$37)</f>
        <v/>
      </c>
      <c r="AJ280" s="42" t="str">
        <f>IF(P280="","",'Maquette CGRP indicé'!$R$38)</f>
        <v/>
      </c>
      <c r="AK280" s="42" t="str">
        <f>IF(Q280="","",'Maquette CGRP indicé'!$R$39)</f>
        <v/>
      </c>
      <c r="AL280" s="64"/>
      <c r="AM280" s="64"/>
      <c r="AN280" s="64"/>
      <c r="AO280" s="64"/>
      <c r="AP280" s="65"/>
      <c r="AQ280" s="45" t="str">
        <f>IF(C280="","",'Maquette CGRP indicé'!$G$25)</f>
        <v/>
      </c>
      <c r="AR280" s="46" t="str">
        <f>IF(D280="","",'Maquette CGRP indicé'!$G$26)</f>
        <v/>
      </c>
      <c r="AS280" s="46" t="str">
        <f>IF(E280="","",'Maquette CGRP indicé'!$G$27)</f>
        <v/>
      </c>
      <c r="AT280" s="46" t="str">
        <f>IF(F280="","",'Maquette CGRP indicé'!$G$28)</f>
        <v/>
      </c>
      <c r="AU280" s="46" t="str">
        <f>IF(G280="","",'Maquette CGRP indicé'!$G$29)</f>
        <v/>
      </c>
      <c r="AV280" s="46" t="str">
        <f>IF(H280="","",'Maquette CGRP indicé'!$G$30)</f>
        <v/>
      </c>
      <c r="AW280" s="46" t="str">
        <f>IF(I280="","",'Maquette CGRP indicé'!$G$31)</f>
        <v/>
      </c>
      <c r="AX280" s="46" t="str">
        <f>IF(J280="","",'Maquette CGRP indicé'!$G$32)</f>
        <v/>
      </c>
      <c r="AY280" s="46" t="str">
        <f>IF(K280="","",'Maquette CGRP indicé'!$G$33)</f>
        <v/>
      </c>
      <c r="AZ280" s="46" t="str">
        <f>IF(L280="","",'Maquette CGRP indicé'!$G$34)</f>
        <v/>
      </c>
      <c r="BA280" s="46" t="str">
        <f>IF(M280="","",'Maquette CGRP indicé'!$G$35)</f>
        <v/>
      </c>
      <c r="BB280" s="46" t="str">
        <f>IF(N280="","",'Maquette CGRP indicé'!$G$36)</f>
        <v/>
      </c>
      <c r="BC280" s="46" t="str">
        <f>IF(O280="","",'Maquette CGRP indicé'!$G$37)</f>
        <v/>
      </c>
      <c r="BD280" s="46" t="str">
        <f>IF(P280="","",'Maquette CGRP indicé'!$G$38)</f>
        <v/>
      </c>
      <c r="BE280" s="46" t="str">
        <f>IF(Q280="","",'Maquette CGRP indicé'!$G$39)</f>
        <v/>
      </c>
      <c r="BF280" s="68"/>
      <c r="BG280" s="68"/>
      <c r="BH280" s="68"/>
      <c r="BI280" s="68"/>
      <c r="BJ280" s="69"/>
      <c r="BK280" s="48" t="str">
        <f>IF(C280="","",'Maquette CGRP indicé'!$H$25)</f>
        <v/>
      </c>
      <c r="BL280" s="49" t="str">
        <f>IF(D280="","",'Maquette CGRP indicé'!$H$26)</f>
        <v/>
      </c>
      <c r="BM280" s="49" t="str">
        <f>IF(E280="","",'Maquette CGRP indicé'!$H$27)</f>
        <v/>
      </c>
      <c r="BN280" s="49" t="str">
        <f>IF(F280="","",'Maquette CGRP indicé'!$H$28)</f>
        <v/>
      </c>
      <c r="BO280" s="49" t="str">
        <f>IF(G280="","",'Maquette CGRP indicé'!$H$29)</f>
        <v/>
      </c>
      <c r="BP280" s="49" t="str">
        <f>IF(H280="","",'Maquette CGRP indicé'!$H$30)</f>
        <v/>
      </c>
      <c r="BQ280" s="49" t="str">
        <f>IF(I280="","",'Maquette CGRP indicé'!$H$31)</f>
        <v/>
      </c>
      <c r="BR280" s="49" t="str">
        <f>IF(J280="","",'Maquette CGRP indicé'!$H$32)</f>
        <v/>
      </c>
      <c r="BS280" s="49" t="str">
        <f>IF(K280="","",'Maquette CGRP indicé'!$H$33)</f>
        <v/>
      </c>
      <c r="BT280" s="49" t="str">
        <f>IF(L280="","",'Maquette CGRP indicé'!$H$34)</f>
        <v/>
      </c>
      <c r="BU280" s="49" t="str">
        <f>IF(M280="","",'Maquette CGRP indicé'!$H$35)</f>
        <v/>
      </c>
      <c r="BV280" s="49" t="str">
        <f>IF(N280="","",'Maquette CGRP indicé'!$H$36)</f>
        <v/>
      </c>
      <c r="BW280" s="49" t="str">
        <f>IF(O280="","",'Maquette CGRP indicé'!$H$37)</f>
        <v/>
      </c>
      <c r="BX280" s="49" t="str">
        <f>IF(P280="","",'Maquette CGRP indicé'!$H$38)</f>
        <v/>
      </c>
      <c r="BY280" s="49" t="str">
        <f>IF(Q280="","",'Maquette CGRP indicé'!$H$39)</f>
        <v/>
      </c>
      <c r="BZ280" s="72"/>
      <c r="CA280" s="72"/>
      <c r="CB280" s="72"/>
      <c r="CC280" s="72"/>
      <c r="CD280" s="73"/>
      <c r="CE280" s="38" t="str">
        <f>IF(C280="","",'Maquette CGRP indicé'!$I$25)</f>
        <v/>
      </c>
      <c r="CF280" s="39" t="str">
        <f>IF(D280="","",'Maquette CGRP indicé'!$I$26)</f>
        <v/>
      </c>
      <c r="CG280" s="39" t="str">
        <f>IF(E280="","",'Maquette CGRP indicé'!$I$27)</f>
        <v/>
      </c>
      <c r="CH280" s="39" t="str">
        <f>IF(F280="","",'Maquette CGRP indicé'!$I$28)</f>
        <v/>
      </c>
      <c r="CI280" s="39" t="str">
        <f>IF(G280="","",'Maquette CGRP indicé'!$I$29)</f>
        <v/>
      </c>
      <c r="CJ280" s="39" t="str">
        <f>IF(H280="","",'Maquette CGRP indicé'!$I$30)</f>
        <v/>
      </c>
      <c r="CK280" s="39" t="str">
        <f>IF(I280="","",'Maquette CGRP indicé'!$I$31)</f>
        <v/>
      </c>
      <c r="CL280" s="39" t="str">
        <f>IF(J280="","",'Maquette CGRP indicé'!$I$32)</f>
        <v/>
      </c>
      <c r="CM280" s="39" t="str">
        <f>IF(K280="","",'Maquette CGRP indicé'!$I$33)</f>
        <v/>
      </c>
      <c r="CN280" s="39" t="str">
        <f>IF(L280="","",'Maquette CGRP indicé'!$I$34)</f>
        <v/>
      </c>
      <c r="CO280" s="39" t="str">
        <f>IF(M280="","",'Maquette CGRP indicé'!$I$35)</f>
        <v/>
      </c>
      <c r="CP280" s="39" t="str">
        <f>IF(N280="","",'Maquette CGRP indicé'!$I$36)</f>
        <v/>
      </c>
      <c r="CQ280" s="39" t="str">
        <f>IF(O280="","",'Maquette CGRP indicé'!$I$37)</f>
        <v/>
      </c>
      <c r="CR280" s="39" t="str">
        <f>IF(P280="","",'Maquette CGRP indicé'!$I$38)</f>
        <v/>
      </c>
      <c r="CS280" s="39" t="str">
        <f>IF(Q280="","",'Maquette CGRP indicé'!$I$39)</f>
        <v/>
      </c>
      <c r="CT280" s="68"/>
      <c r="CU280" s="68"/>
      <c r="CV280" s="68"/>
      <c r="CW280" s="68"/>
      <c r="CX280" s="69"/>
      <c r="CY280" s="1">
        <f t="shared" si="40"/>
        <v>45569</v>
      </c>
      <c r="CZ280" s="1" t="str">
        <f t="shared" si="41"/>
        <v>26/08-20/10</v>
      </c>
      <c r="DA280" s="22" t="str">
        <f t="shared" si="42"/>
        <v/>
      </c>
      <c r="DB280" s="22" t="str">
        <f t="shared" si="43"/>
        <v/>
      </c>
      <c r="DC280" s="29" t="str">
        <f t="shared" si="44"/>
        <v/>
      </c>
      <c r="DD280" s="29" t="str">
        <f t="shared" si="45"/>
        <v/>
      </c>
      <c r="DE280" s="29" t="str">
        <f t="shared" si="46"/>
        <v/>
      </c>
    </row>
    <row r="281" spans="1:109">
      <c r="A281" s="9">
        <f t="shared" si="47"/>
        <v>45570</v>
      </c>
      <c r="B281" s="9" t="str">
        <f>IF(AND(formules!$K$29="sogarantykids",A281&gt;formules!$F$30),"",VLOOKUP(TEXT(A281,"jj/mm"),formules!B:C,2,FALSE))</f>
        <v>26/08-20/10</v>
      </c>
      <c r="C281" s="63" t="str">
        <f>IF(B281="","",IF(AND(A281&gt;'Maquette CGRP indicé'!$C$25-1,A281&lt;'Maquette CGRP indicé'!$D$25+1),"X",""))</f>
        <v/>
      </c>
      <c r="D281" s="63" t="str">
        <f>IF(B281="","",IF(AND(A281&gt;'Maquette CGRP indicé'!$C$26-1,A281&lt;'Maquette CGRP indicé'!$D$26+1),"X",""))</f>
        <v/>
      </c>
      <c r="E281" s="63" t="str">
        <f>IF(B281="","",IF(AND(A281&gt;'Maquette CGRP indicé'!$C$27-1,A281&lt;'Maquette CGRP indicé'!$D$27+1),"X",""))</f>
        <v/>
      </c>
      <c r="F281" s="63" t="str">
        <f>IF(B281="","",IF(AND(A281&gt;'Maquette CGRP indicé'!$C$28-1,A281&lt;'Maquette CGRP indicé'!$D$28+1),"X",""))</f>
        <v/>
      </c>
      <c r="G281" s="63" t="str">
        <f>IF(B281="","",IF(AND(A281&gt;'Maquette CGRP indicé'!$C$29-1,A281&lt;'Maquette CGRP indicé'!$D$29+1),"X",""))</f>
        <v/>
      </c>
      <c r="H281" s="63" t="str">
        <f>IF(B281="","",IF(AND(A281&gt;'Maquette CGRP indicé'!$C$30-1,A281&lt;'Maquette CGRP indicé'!$D$30+1),"X",""))</f>
        <v/>
      </c>
      <c r="I281" s="63" t="str">
        <f>IF(B281="","",IF(AND(A281&gt;'Maquette CGRP indicé'!$C$31-1,A281&lt;'Maquette CGRP indicé'!$D$31+1),"X",""))</f>
        <v/>
      </c>
      <c r="J281" s="63" t="str">
        <f>IF(B281="","",IF(AND(A281&gt;'Maquette CGRP indicé'!$C$32-1,A281&lt;'Maquette CGRP indicé'!$D$32+1),"X",""))</f>
        <v/>
      </c>
      <c r="K281" s="63" t="str">
        <f>IF(B281="","",IF(AND(A281&gt;'Maquette CGRP indicé'!$C$33-1,A281&lt;'Maquette CGRP indicé'!$D$33+1),"X",""))</f>
        <v/>
      </c>
      <c r="L281" s="63" t="str">
        <f>IF(B281="","",IF(AND(A281&gt;'Maquette CGRP indicé'!$C$34-1,A281&lt;'Maquette CGRP indicé'!$D$34+1),"X",""))</f>
        <v/>
      </c>
      <c r="M281" s="63" t="str">
        <f>IF(B281="","",IF(AND(A281&gt;'Maquette CGRP indicé'!$C$35-1,A281&lt;'Maquette CGRP indicé'!$D$35+1),"X",""))</f>
        <v/>
      </c>
      <c r="N281" s="63" t="str">
        <f>IF(B281="","",IF(AND(A281&gt;'Maquette CGRP indicé'!$C$36-1,A281&lt;'Maquette CGRP indicé'!$D$36+1),"X",""))</f>
        <v/>
      </c>
      <c r="O281" s="63" t="str">
        <f>IF(B281="","",IF(AND(A281&gt;'Maquette CGRP indicé'!$C$37-1,A281&lt;'Maquette CGRP indicé'!$D$37+1),"X",""))</f>
        <v/>
      </c>
      <c r="P281" s="63" t="str">
        <f>IF(B281="","",IF(AND(A281&gt;'Maquette CGRP indicé'!$C$38-1,A281&lt;'Maquette CGRP indicé'!$D$38+1),"X",""))</f>
        <v/>
      </c>
      <c r="Q281" s="63" t="str">
        <f>IF(B281="","",IF(AND(A281&gt;'Maquette CGRP indicé'!$C$39-1,A281&lt;'Maquette CGRP indicé'!$D$39+1),"X",""))</f>
        <v/>
      </c>
      <c r="W281" s="41" t="str">
        <f>IF(C281="","",'Maquette CGRP indicé'!$R$25)</f>
        <v/>
      </c>
      <c r="X281" s="42" t="str">
        <f>IF(D281="","",'Maquette CGRP indicé'!$R$26)</f>
        <v/>
      </c>
      <c r="Y281" s="42" t="str">
        <f>IF(E281="","",'Maquette CGRP indicé'!$R$27)</f>
        <v/>
      </c>
      <c r="Z281" s="42" t="str">
        <f>IF(F281="","",'Maquette CGRP indicé'!$R$28)</f>
        <v/>
      </c>
      <c r="AA281" s="42" t="str">
        <f>IF(G281="","",'Maquette CGRP indicé'!$R$29)</f>
        <v/>
      </c>
      <c r="AB281" s="42" t="str">
        <f>IF(H281="","",'Maquette CGRP indicé'!$R$30)</f>
        <v/>
      </c>
      <c r="AC281" s="42" t="str">
        <f>IF(I281="","",'Maquette CGRP indicé'!$R$31)</f>
        <v/>
      </c>
      <c r="AD281" s="42" t="str">
        <f>IF(J281="","",'Maquette CGRP indicé'!$R$32)</f>
        <v/>
      </c>
      <c r="AE281" s="42" t="str">
        <f>IF(K281="","",'Maquette CGRP indicé'!$R$33)</f>
        <v/>
      </c>
      <c r="AF281" s="42" t="str">
        <f>IF(L281="","",'Maquette CGRP indicé'!$R$34)</f>
        <v/>
      </c>
      <c r="AG281" s="42" t="str">
        <f>IF(M281="","",'Maquette CGRP indicé'!$R$35)</f>
        <v/>
      </c>
      <c r="AH281" s="42" t="str">
        <f>IF(N281="","",'Maquette CGRP indicé'!$R$36)</f>
        <v/>
      </c>
      <c r="AI281" s="42" t="str">
        <f>IF(O281="","",'Maquette CGRP indicé'!$R$37)</f>
        <v/>
      </c>
      <c r="AJ281" s="42" t="str">
        <f>IF(P281="","",'Maquette CGRP indicé'!$R$38)</f>
        <v/>
      </c>
      <c r="AK281" s="42" t="str">
        <f>IF(Q281="","",'Maquette CGRP indicé'!$R$39)</f>
        <v/>
      </c>
      <c r="AL281" s="64"/>
      <c r="AM281" s="64"/>
      <c r="AN281" s="64"/>
      <c r="AO281" s="64"/>
      <c r="AP281" s="65"/>
      <c r="AQ281" s="45" t="str">
        <f>IF(C281="","",'Maquette CGRP indicé'!$G$25)</f>
        <v/>
      </c>
      <c r="AR281" s="46" t="str">
        <f>IF(D281="","",'Maquette CGRP indicé'!$G$26)</f>
        <v/>
      </c>
      <c r="AS281" s="46" t="str">
        <f>IF(E281="","",'Maquette CGRP indicé'!$G$27)</f>
        <v/>
      </c>
      <c r="AT281" s="46" t="str">
        <f>IF(F281="","",'Maquette CGRP indicé'!$G$28)</f>
        <v/>
      </c>
      <c r="AU281" s="46" t="str">
        <f>IF(G281="","",'Maquette CGRP indicé'!$G$29)</f>
        <v/>
      </c>
      <c r="AV281" s="46" t="str">
        <f>IF(H281="","",'Maquette CGRP indicé'!$G$30)</f>
        <v/>
      </c>
      <c r="AW281" s="46" t="str">
        <f>IF(I281="","",'Maquette CGRP indicé'!$G$31)</f>
        <v/>
      </c>
      <c r="AX281" s="46" t="str">
        <f>IF(J281="","",'Maquette CGRP indicé'!$G$32)</f>
        <v/>
      </c>
      <c r="AY281" s="46" t="str">
        <f>IF(K281="","",'Maquette CGRP indicé'!$G$33)</f>
        <v/>
      </c>
      <c r="AZ281" s="46" t="str">
        <f>IF(L281="","",'Maquette CGRP indicé'!$G$34)</f>
        <v/>
      </c>
      <c r="BA281" s="46" t="str">
        <f>IF(M281="","",'Maquette CGRP indicé'!$G$35)</f>
        <v/>
      </c>
      <c r="BB281" s="46" t="str">
        <f>IF(N281="","",'Maquette CGRP indicé'!$G$36)</f>
        <v/>
      </c>
      <c r="BC281" s="46" t="str">
        <f>IF(O281="","",'Maquette CGRP indicé'!$G$37)</f>
        <v/>
      </c>
      <c r="BD281" s="46" t="str">
        <f>IF(P281="","",'Maquette CGRP indicé'!$G$38)</f>
        <v/>
      </c>
      <c r="BE281" s="46" t="str">
        <f>IF(Q281="","",'Maquette CGRP indicé'!$G$39)</f>
        <v/>
      </c>
      <c r="BF281" s="68"/>
      <c r="BG281" s="68"/>
      <c r="BH281" s="68"/>
      <c r="BI281" s="68"/>
      <c r="BJ281" s="69"/>
      <c r="BK281" s="48" t="str">
        <f>IF(C281="","",'Maquette CGRP indicé'!$H$25)</f>
        <v/>
      </c>
      <c r="BL281" s="49" t="str">
        <f>IF(D281="","",'Maquette CGRP indicé'!$H$26)</f>
        <v/>
      </c>
      <c r="BM281" s="49" t="str">
        <f>IF(E281="","",'Maquette CGRP indicé'!$H$27)</f>
        <v/>
      </c>
      <c r="BN281" s="49" t="str">
        <f>IF(F281="","",'Maquette CGRP indicé'!$H$28)</f>
        <v/>
      </c>
      <c r="BO281" s="49" t="str">
        <f>IF(G281="","",'Maquette CGRP indicé'!$H$29)</f>
        <v/>
      </c>
      <c r="BP281" s="49" t="str">
        <f>IF(H281="","",'Maquette CGRP indicé'!$H$30)</f>
        <v/>
      </c>
      <c r="BQ281" s="49" t="str">
        <f>IF(I281="","",'Maquette CGRP indicé'!$H$31)</f>
        <v/>
      </c>
      <c r="BR281" s="49" t="str">
        <f>IF(J281="","",'Maquette CGRP indicé'!$H$32)</f>
        <v/>
      </c>
      <c r="BS281" s="49" t="str">
        <f>IF(K281="","",'Maquette CGRP indicé'!$H$33)</f>
        <v/>
      </c>
      <c r="BT281" s="49" t="str">
        <f>IF(L281="","",'Maquette CGRP indicé'!$H$34)</f>
        <v/>
      </c>
      <c r="BU281" s="49" t="str">
        <f>IF(M281="","",'Maquette CGRP indicé'!$H$35)</f>
        <v/>
      </c>
      <c r="BV281" s="49" t="str">
        <f>IF(N281="","",'Maquette CGRP indicé'!$H$36)</f>
        <v/>
      </c>
      <c r="BW281" s="49" t="str">
        <f>IF(O281="","",'Maquette CGRP indicé'!$H$37)</f>
        <v/>
      </c>
      <c r="BX281" s="49" t="str">
        <f>IF(P281="","",'Maquette CGRP indicé'!$H$38)</f>
        <v/>
      </c>
      <c r="BY281" s="49" t="str">
        <f>IF(Q281="","",'Maquette CGRP indicé'!$H$39)</f>
        <v/>
      </c>
      <c r="BZ281" s="72"/>
      <c r="CA281" s="72"/>
      <c r="CB281" s="72"/>
      <c r="CC281" s="72"/>
      <c r="CD281" s="73"/>
      <c r="CE281" s="38" t="str">
        <f>IF(C281="","",'Maquette CGRP indicé'!$I$25)</f>
        <v/>
      </c>
      <c r="CF281" s="39" t="str">
        <f>IF(D281="","",'Maquette CGRP indicé'!$I$26)</f>
        <v/>
      </c>
      <c r="CG281" s="39" t="str">
        <f>IF(E281="","",'Maquette CGRP indicé'!$I$27)</f>
        <v/>
      </c>
      <c r="CH281" s="39" t="str">
        <f>IF(F281="","",'Maquette CGRP indicé'!$I$28)</f>
        <v/>
      </c>
      <c r="CI281" s="39" t="str">
        <f>IF(G281="","",'Maquette CGRP indicé'!$I$29)</f>
        <v/>
      </c>
      <c r="CJ281" s="39" t="str">
        <f>IF(H281="","",'Maquette CGRP indicé'!$I$30)</f>
        <v/>
      </c>
      <c r="CK281" s="39" t="str">
        <f>IF(I281="","",'Maquette CGRP indicé'!$I$31)</f>
        <v/>
      </c>
      <c r="CL281" s="39" t="str">
        <f>IF(J281="","",'Maquette CGRP indicé'!$I$32)</f>
        <v/>
      </c>
      <c r="CM281" s="39" t="str">
        <f>IF(K281="","",'Maquette CGRP indicé'!$I$33)</f>
        <v/>
      </c>
      <c r="CN281" s="39" t="str">
        <f>IF(L281="","",'Maquette CGRP indicé'!$I$34)</f>
        <v/>
      </c>
      <c r="CO281" s="39" t="str">
        <f>IF(M281="","",'Maquette CGRP indicé'!$I$35)</f>
        <v/>
      </c>
      <c r="CP281" s="39" t="str">
        <f>IF(N281="","",'Maquette CGRP indicé'!$I$36)</f>
        <v/>
      </c>
      <c r="CQ281" s="39" t="str">
        <f>IF(O281="","",'Maquette CGRP indicé'!$I$37)</f>
        <v/>
      </c>
      <c r="CR281" s="39" t="str">
        <f>IF(P281="","",'Maquette CGRP indicé'!$I$38)</f>
        <v/>
      </c>
      <c r="CS281" s="39" t="str">
        <f>IF(Q281="","",'Maquette CGRP indicé'!$I$39)</f>
        <v/>
      </c>
      <c r="CT281" s="68"/>
      <c r="CU281" s="68"/>
      <c r="CV281" s="68"/>
      <c r="CW281" s="68"/>
      <c r="CX281" s="69"/>
      <c r="CY281" s="1">
        <f t="shared" si="40"/>
        <v>45570</v>
      </c>
      <c r="CZ281" s="1" t="str">
        <f t="shared" si="41"/>
        <v>26/08-20/10</v>
      </c>
      <c r="DA281" s="22" t="str">
        <f t="shared" si="42"/>
        <v/>
      </c>
      <c r="DB281" s="22" t="str">
        <f t="shared" si="43"/>
        <v/>
      </c>
      <c r="DC281" s="29" t="str">
        <f t="shared" si="44"/>
        <v/>
      </c>
      <c r="DD281" s="29" t="str">
        <f t="shared" si="45"/>
        <v/>
      </c>
      <c r="DE281" s="29" t="str">
        <f t="shared" si="46"/>
        <v/>
      </c>
    </row>
    <row r="282" spans="1:109">
      <c r="A282" s="9">
        <f t="shared" si="47"/>
        <v>45571</v>
      </c>
      <c r="B282" s="9" t="str">
        <f>IF(AND(formules!$K$29="sogarantykids",A282&gt;formules!$F$30),"",VLOOKUP(TEXT(A282,"jj/mm"),formules!B:C,2,FALSE))</f>
        <v>26/08-20/10</v>
      </c>
      <c r="C282" s="63" t="str">
        <f>IF(B282="","",IF(AND(A282&gt;'Maquette CGRP indicé'!$C$25-1,A282&lt;'Maquette CGRP indicé'!$D$25+1),"X",""))</f>
        <v/>
      </c>
      <c r="D282" s="63" t="str">
        <f>IF(B282="","",IF(AND(A282&gt;'Maquette CGRP indicé'!$C$26-1,A282&lt;'Maquette CGRP indicé'!$D$26+1),"X",""))</f>
        <v/>
      </c>
      <c r="E282" s="63" t="str">
        <f>IF(B282="","",IF(AND(A282&gt;'Maquette CGRP indicé'!$C$27-1,A282&lt;'Maquette CGRP indicé'!$D$27+1),"X",""))</f>
        <v/>
      </c>
      <c r="F282" s="63" t="str">
        <f>IF(B282="","",IF(AND(A282&gt;'Maquette CGRP indicé'!$C$28-1,A282&lt;'Maquette CGRP indicé'!$D$28+1),"X",""))</f>
        <v/>
      </c>
      <c r="G282" s="63" t="str">
        <f>IF(B282="","",IF(AND(A282&gt;'Maquette CGRP indicé'!$C$29-1,A282&lt;'Maquette CGRP indicé'!$D$29+1),"X",""))</f>
        <v/>
      </c>
      <c r="H282" s="63" t="str">
        <f>IF(B282="","",IF(AND(A282&gt;'Maquette CGRP indicé'!$C$30-1,A282&lt;'Maquette CGRP indicé'!$D$30+1),"X",""))</f>
        <v/>
      </c>
      <c r="I282" s="63" t="str">
        <f>IF(B282="","",IF(AND(A282&gt;'Maquette CGRP indicé'!$C$31-1,A282&lt;'Maquette CGRP indicé'!$D$31+1),"X",""))</f>
        <v/>
      </c>
      <c r="J282" s="63" t="str">
        <f>IF(B282="","",IF(AND(A282&gt;'Maquette CGRP indicé'!$C$32-1,A282&lt;'Maquette CGRP indicé'!$D$32+1),"X",""))</f>
        <v/>
      </c>
      <c r="K282" s="63" t="str">
        <f>IF(B282="","",IF(AND(A282&gt;'Maquette CGRP indicé'!$C$33-1,A282&lt;'Maquette CGRP indicé'!$D$33+1),"X",""))</f>
        <v/>
      </c>
      <c r="L282" s="63" t="str">
        <f>IF(B282="","",IF(AND(A282&gt;'Maquette CGRP indicé'!$C$34-1,A282&lt;'Maquette CGRP indicé'!$D$34+1),"X",""))</f>
        <v/>
      </c>
      <c r="M282" s="63" t="str">
        <f>IF(B282="","",IF(AND(A282&gt;'Maquette CGRP indicé'!$C$35-1,A282&lt;'Maquette CGRP indicé'!$D$35+1),"X",""))</f>
        <v/>
      </c>
      <c r="N282" s="63" t="str">
        <f>IF(B282="","",IF(AND(A282&gt;'Maquette CGRP indicé'!$C$36-1,A282&lt;'Maquette CGRP indicé'!$D$36+1),"X",""))</f>
        <v/>
      </c>
      <c r="O282" s="63" t="str">
        <f>IF(B282="","",IF(AND(A282&gt;'Maquette CGRP indicé'!$C$37-1,A282&lt;'Maquette CGRP indicé'!$D$37+1),"X",""))</f>
        <v/>
      </c>
      <c r="P282" s="63" t="str">
        <f>IF(B282="","",IF(AND(A282&gt;'Maquette CGRP indicé'!$C$38-1,A282&lt;'Maquette CGRP indicé'!$D$38+1),"X",""))</f>
        <v/>
      </c>
      <c r="Q282" s="63" t="str">
        <f>IF(B282="","",IF(AND(A282&gt;'Maquette CGRP indicé'!$C$39-1,A282&lt;'Maquette CGRP indicé'!$D$39+1),"X",""))</f>
        <v/>
      </c>
      <c r="W282" s="41" t="str">
        <f>IF(C282="","",'Maquette CGRP indicé'!$R$25)</f>
        <v/>
      </c>
      <c r="X282" s="42" t="str">
        <f>IF(D282="","",'Maquette CGRP indicé'!$R$26)</f>
        <v/>
      </c>
      <c r="Y282" s="42" t="str">
        <f>IF(E282="","",'Maquette CGRP indicé'!$R$27)</f>
        <v/>
      </c>
      <c r="Z282" s="42" t="str">
        <f>IF(F282="","",'Maquette CGRP indicé'!$R$28)</f>
        <v/>
      </c>
      <c r="AA282" s="42" t="str">
        <f>IF(G282="","",'Maquette CGRP indicé'!$R$29)</f>
        <v/>
      </c>
      <c r="AB282" s="42" t="str">
        <f>IF(H282="","",'Maquette CGRP indicé'!$R$30)</f>
        <v/>
      </c>
      <c r="AC282" s="42" t="str">
        <f>IF(I282="","",'Maquette CGRP indicé'!$R$31)</f>
        <v/>
      </c>
      <c r="AD282" s="42" t="str">
        <f>IF(J282="","",'Maquette CGRP indicé'!$R$32)</f>
        <v/>
      </c>
      <c r="AE282" s="42" t="str">
        <f>IF(K282="","",'Maquette CGRP indicé'!$R$33)</f>
        <v/>
      </c>
      <c r="AF282" s="42" t="str">
        <f>IF(L282="","",'Maquette CGRP indicé'!$R$34)</f>
        <v/>
      </c>
      <c r="AG282" s="42" t="str">
        <f>IF(M282="","",'Maquette CGRP indicé'!$R$35)</f>
        <v/>
      </c>
      <c r="AH282" s="42" t="str">
        <f>IF(N282="","",'Maquette CGRP indicé'!$R$36)</f>
        <v/>
      </c>
      <c r="AI282" s="42" t="str">
        <f>IF(O282="","",'Maquette CGRP indicé'!$R$37)</f>
        <v/>
      </c>
      <c r="AJ282" s="42" t="str">
        <f>IF(P282="","",'Maquette CGRP indicé'!$R$38)</f>
        <v/>
      </c>
      <c r="AK282" s="42" t="str">
        <f>IF(Q282="","",'Maquette CGRP indicé'!$R$39)</f>
        <v/>
      </c>
      <c r="AL282" s="64"/>
      <c r="AM282" s="64"/>
      <c r="AN282" s="64"/>
      <c r="AO282" s="64"/>
      <c r="AP282" s="65"/>
      <c r="AQ282" s="45" t="str">
        <f>IF(C282="","",'Maquette CGRP indicé'!$G$25)</f>
        <v/>
      </c>
      <c r="AR282" s="46" t="str">
        <f>IF(D282="","",'Maquette CGRP indicé'!$G$26)</f>
        <v/>
      </c>
      <c r="AS282" s="46" t="str">
        <f>IF(E282="","",'Maquette CGRP indicé'!$G$27)</f>
        <v/>
      </c>
      <c r="AT282" s="46" t="str">
        <f>IF(F282="","",'Maquette CGRP indicé'!$G$28)</f>
        <v/>
      </c>
      <c r="AU282" s="46" t="str">
        <f>IF(G282="","",'Maquette CGRP indicé'!$G$29)</f>
        <v/>
      </c>
      <c r="AV282" s="46" t="str">
        <f>IF(H282="","",'Maquette CGRP indicé'!$G$30)</f>
        <v/>
      </c>
      <c r="AW282" s="46" t="str">
        <f>IF(I282="","",'Maquette CGRP indicé'!$G$31)</f>
        <v/>
      </c>
      <c r="AX282" s="46" t="str">
        <f>IF(J282="","",'Maquette CGRP indicé'!$G$32)</f>
        <v/>
      </c>
      <c r="AY282" s="46" t="str">
        <f>IF(K282="","",'Maquette CGRP indicé'!$G$33)</f>
        <v/>
      </c>
      <c r="AZ282" s="46" t="str">
        <f>IF(L282="","",'Maquette CGRP indicé'!$G$34)</f>
        <v/>
      </c>
      <c r="BA282" s="46" t="str">
        <f>IF(M282="","",'Maquette CGRP indicé'!$G$35)</f>
        <v/>
      </c>
      <c r="BB282" s="46" t="str">
        <f>IF(N282="","",'Maquette CGRP indicé'!$G$36)</f>
        <v/>
      </c>
      <c r="BC282" s="46" t="str">
        <f>IF(O282="","",'Maquette CGRP indicé'!$G$37)</f>
        <v/>
      </c>
      <c r="BD282" s="46" t="str">
        <f>IF(P282="","",'Maquette CGRP indicé'!$G$38)</f>
        <v/>
      </c>
      <c r="BE282" s="46" t="str">
        <f>IF(Q282="","",'Maquette CGRP indicé'!$G$39)</f>
        <v/>
      </c>
      <c r="BF282" s="68"/>
      <c r="BG282" s="68"/>
      <c r="BH282" s="68"/>
      <c r="BI282" s="68"/>
      <c r="BJ282" s="69"/>
      <c r="BK282" s="48" t="str">
        <f>IF(C282="","",'Maquette CGRP indicé'!$H$25)</f>
        <v/>
      </c>
      <c r="BL282" s="49" t="str">
        <f>IF(D282="","",'Maquette CGRP indicé'!$H$26)</f>
        <v/>
      </c>
      <c r="BM282" s="49" t="str">
        <f>IF(E282="","",'Maquette CGRP indicé'!$H$27)</f>
        <v/>
      </c>
      <c r="BN282" s="49" t="str">
        <f>IF(F282="","",'Maquette CGRP indicé'!$H$28)</f>
        <v/>
      </c>
      <c r="BO282" s="49" t="str">
        <f>IF(G282="","",'Maquette CGRP indicé'!$H$29)</f>
        <v/>
      </c>
      <c r="BP282" s="49" t="str">
        <f>IF(H282="","",'Maquette CGRP indicé'!$H$30)</f>
        <v/>
      </c>
      <c r="BQ282" s="49" t="str">
        <f>IF(I282="","",'Maquette CGRP indicé'!$H$31)</f>
        <v/>
      </c>
      <c r="BR282" s="49" t="str">
        <f>IF(J282="","",'Maquette CGRP indicé'!$H$32)</f>
        <v/>
      </c>
      <c r="BS282" s="49" t="str">
        <f>IF(K282="","",'Maquette CGRP indicé'!$H$33)</f>
        <v/>
      </c>
      <c r="BT282" s="49" t="str">
        <f>IF(L282="","",'Maquette CGRP indicé'!$H$34)</f>
        <v/>
      </c>
      <c r="BU282" s="49" t="str">
        <f>IF(M282="","",'Maquette CGRP indicé'!$H$35)</f>
        <v/>
      </c>
      <c r="BV282" s="49" t="str">
        <f>IF(N282="","",'Maquette CGRP indicé'!$H$36)</f>
        <v/>
      </c>
      <c r="BW282" s="49" t="str">
        <f>IF(O282="","",'Maquette CGRP indicé'!$H$37)</f>
        <v/>
      </c>
      <c r="BX282" s="49" t="str">
        <f>IF(P282="","",'Maquette CGRP indicé'!$H$38)</f>
        <v/>
      </c>
      <c r="BY282" s="49" t="str">
        <f>IF(Q282="","",'Maquette CGRP indicé'!$H$39)</f>
        <v/>
      </c>
      <c r="BZ282" s="72"/>
      <c r="CA282" s="72"/>
      <c r="CB282" s="72"/>
      <c r="CC282" s="72"/>
      <c r="CD282" s="73"/>
      <c r="CE282" s="38" t="str">
        <f>IF(C282="","",'Maquette CGRP indicé'!$I$25)</f>
        <v/>
      </c>
      <c r="CF282" s="39" t="str">
        <f>IF(D282="","",'Maquette CGRP indicé'!$I$26)</f>
        <v/>
      </c>
      <c r="CG282" s="39" t="str">
        <f>IF(E282="","",'Maquette CGRP indicé'!$I$27)</f>
        <v/>
      </c>
      <c r="CH282" s="39" t="str">
        <f>IF(F282="","",'Maquette CGRP indicé'!$I$28)</f>
        <v/>
      </c>
      <c r="CI282" s="39" t="str">
        <f>IF(G282="","",'Maquette CGRP indicé'!$I$29)</f>
        <v/>
      </c>
      <c r="CJ282" s="39" t="str">
        <f>IF(H282="","",'Maquette CGRP indicé'!$I$30)</f>
        <v/>
      </c>
      <c r="CK282" s="39" t="str">
        <f>IF(I282="","",'Maquette CGRP indicé'!$I$31)</f>
        <v/>
      </c>
      <c r="CL282" s="39" t="str">
        <f>IF(J282="","",'Maquette CGRP indicé'!$I$32)</f>
        <v/>
      </c>
      <c r="CM282" s="39" t="str">
        <f>IF(K282="","",'Maquette CGRP indicé'!$I$33)</f>
        <v/>
      </c>
      <c r="CN282" s="39" t="str">
        <f>IF(L282="","",'Maquette CGRP indicé'!$I$34)</f>
        <v/>
      </c>
      <c r="CO282" s="39" t="str">
        <f>IF(M282="","",'Maquette CGRP indicé'!$I$35)</f>
        <v/>
      </c>
      <c r="CP282" s="39" t="str">
        <f>IF(N282="","",'Maquette CGRP indicé'!$I$36)</f>
        <v/>
      </c>
      <c r="CQ282" s="39" t="str">
        <f>IF(O282="","",'Maquette CGRP indicé'!$I$37)</f>
        <v/>
      </c>
      <c r="CR282" s="39" t="str">
        <f>IF(P282="","",'Maquette CGRP indicé'!$I$38)</f>
        <v/>
      </c>
      <c r="CS282" s="39" t="str">
        <f>IF(Q282="","",'Maquette CGRP indicé'!$I$39)</f>
        <v/>
      </c>
      <c r="CT282" s="68"/>
      <c r="CU282" s="68"/>
      <c r="CV282" s="68"/>
      <c r="CW282" s="68"/>
      <c r="CX282" s="69"/>
      <c r="CY282" s="1">
        <f t="shared" si="40"/>
        <v>45571</v>
      </c>
      <c r="CZ282" s="1" t="str">
        <f t="shared" si="41"/>
        <v>26/08-20/10</v>
      </c>
      <c r="DA282" s="22" t="str">
        <f t="shared" si="42"/>
        <v/>
      </c>
      <c r="DB282" s="22" t="str">
        <f t="shared" si="43"/>
        <v/>
      </c>
      <c r="DC282" s="29" t="str">
        <f t="shared" si="44"/>
        <v/>
      </c>
      <c r="DD282" s="29" t="str">
        <f t="shared" si="45"/>
        <v/>
      </c>
      <c r="DE282" s="29" t="str">
        <f t="shared" si="46"/>
        <v/>
      </c>
    </row>
    <row r="283" spans="1:109">
      <c r="A283" s="9">
        <f t="shared" si="47"/>
        <v>45572</v>
      </c>
      <c r="B283" s="9" t="str">
        <f>IF(AND(formules!$K$29="sogarantykids",A283&gt;formules!$F$30),"",VLOOKUP(TEXT(A283,"jj/mm"),formules!B:C,2,FALSE))</f>
        <v>26/08-20/10</v>
      </c>
      <c r="C283" s="63" t="str">
        <f>IF(B283="","",IF(AND(A283&gt;'Maquette CGRP indicé'!$C$25-1,A283&lt;'Maquette CGRP indicé'!$D$25+1),"X",""))</f>
        <v/>
      </c>
      <c r="D283" s="63" t="str">
        <f>IF(B283="","",IF(AND(A283&gt;'Maquette CGRP indicé'!$C$26-1,A283&lt;'Maquette CGRP indicé'!$D$26+1),"X",""))</f>
        <v/>
      </c>
      <c r="E283" s="63" t="str">
        <f>IF(B283="","",IF(AND(A283&gt;'Maquette CGRP indicé'!$C$27-1,A283&lt;'Maquette CGRP indicé'!$D$27+1),"X",""))</f>
        <v/>
      </c>
      <c r="F283" s="63" t="str">
        <f>IF(B283="","",IF(AND(A283&gt;'Maquette CGRP indicé'!$C$28-1,A283&lt;'Maquette CGRP indicé'!$D$28+1),"X",""))</f>
        <v/>
      </c>
      <c r="G283" s="63" t="str">
        <f>IF(B283="","",IF(AND(A283&gt;'Maquette CGRP indicé'!$C$29-1,A283&lt;'Maquette CGRP indicé'!$D$29+1),"X",""))</f>
        <v/>
      </c>
      <c r="H283" s="63" t="str">
        <f>IF(B283="","",IF(AND(A283&gt;'Maquette CGRP indicé'!$C$30-1,A283&lt;'Maquette CGRP indicé'!$D$30+1),"X",""))</f>
        <v/>
      </c>
      <c r="I283" s="63" t="str">
        <f>IF(B283="","",IF(AND(A283&gt;'Maquette CGRP indicé'!$C$31-1,A283&lt;'Maquette CGRP indicé'!$D$31+1),"X",""))</f>
        <v/>
      </c>
      <c r="J283" s="63" t="str">
        <f>IF(B283="","",IF(AND(A283&gt;'Maquette CGRP indicé'!$C$32-1,A283&lt;'Maquette CGRP indicé'!$D$32+1),"X",""))</f>
        <v/>
      </c>
      <c r="K283" s="63" t="str">
        <f>IF(B283="","",IF(AND(A283&gt;'Maquette CGRP indicé'!$C$33-1,A283&lt;'Maquette CGRP indicé'!$D$33+1),"X",""))</f>
        <v/>
      </c>
      <c r="L283" s="63" t="str">
        <f>IF(B283="","",IF(AND(A283&gt;'Maquette CGRP indicé'!$C$34-1,A283&lt;'Maquette CGRP indicé'!$D$34+1),"X",""))</f>
        <v/>
      </c>
      <c r="M283" s="63" t="str">
        <f>IF(B283="","",IF(AND(A283&gt;'Maquette CGRP indicé'!$C$35-1,A283&lt;'Maquette CGRP indicé'!$D$35+1),"X",""))</f>
        <v/>
      </c>
      <c r="N283" s="63" t="str">
        <f>IF(B283="","",IF(AND(A283&gt;'Maquette CGRP indicé'!$C$36-1,A283&lt;'Maquette CGRP indicé'!$D$36+1),"X",""))</f>
        <v/>
      </c>
      <c r="O283" s="63" t="str">
        <f>IF(B283="","",IF(AND(A283&gt;'Maquette CGRP indicé'!$C$37-1,A283&lt;'Maquette CGRP indicé'!$D$37+1),"X",""))</f>
        <v/>
      </c>
      <c r="P283" s="63" t="str">
        <f>IF(B283="","",IF(AND(A283&gt;'Maquette CGRP indicé'!$C$38-1,A283&lt;'Maquette CGRP indicé'!$D$38+1),"X",""))</f>
        <v/>
      </c>
      <c r="Q283" s="63" t="str">
        <f>IF(B283="","",IF(AND(A283&gt;'Maquette CGRP indicé'!$C$39-1,A283&lt;'Maquette CGRP indicé'!$D$39+1),"X",""))</f>
        <v/>
      </c>
      <c r="W283" s="41" t="str">
        <f>IF(C283="","",'Maquette CGRP indicé'!$R$25)</f>
        <v/>
      </c>
      <c r="X283" s="42" t="str">
        <f>IF(D283="","",'Maquette CGRP indicé'!$R$26)</f>
        <v/>
      </c>
      <c r="Y283" s="42" t="str">
        <f>IF(E283="","",'Maquette CGRP indicé'!$R$27)</f>
        <v/>
      </c>
      <c r="Z283" s="42" t="str">
        <f>IF(F283="","",'Maquette CGRP indicé'!$R$28)</f>
        <v/>
      </c>
      <c r="AA283" s="42" t="str">
        <f>IF(G283="","",'Maquette CGRP indicé'!$R$29)</f>
        <v/>
      </c>
      <c r="AB283" s="42" t="str">
        <f>IF(H283="","",'Maquette CGRP indicé'!$R$30)</f>
        <v/>
      </c>
      <c r="AC283" s="42" t="str">
        <f>IF(I283="","",'Maquette CGRP indicé'!$R$31)</f>
        <v/>
      </c>
      <c r="AD283" s="42" t="str">
        <f>IF(J283="","",'Maquette CGRP indicé'!$R$32)</f>
        <v/>
      </c>
      <c r="AE283" s="42" t="str">
        <f>IF(K283="","",'Maquette CGRP indicé'!$R$33)</f>
        <v/>
      </c>
      <c r="AF283" s="42" t="str">
        <f>IF(L283="","",'Maquette CGRP indicé'!$R$34)</f>
        <v/>
      </c>
      <c r="AG283" s="42" t="str">
        <f>IF(M283="","",'Maquette CGRP indicé'!$R$35)</f>
        <v/>
      </c>
      <c r="AH283" s="42" t="str">
        <f>IF(N283="","",'Maquette CGRP indicé'!$R$36)</f>
        <v/>
      </c>
      <c r="AI283" s="42" t="str">
        <f>IF(O283="","",'Maquette CGRP indicé'!$R$37)</f>
        <v/>
      </c>
      <c r="AJ283" s="42" t="str">
        <f>IF(P283="","",'Maquette CGRP indicé'!$R$38)</f>
        <v/>
      </c>
      <c r="AK283" s="42" t="str">
        <f>IF(Q283="","",'Maquette CGRP indicé'!$R$39)</f>
        <v/>
      </c>
      <c r="AL283" s="64"/>
      <c r="AM283" s="64"/>
      <c r="AN283" s="64"/>
      <c r="AO283" s="64"/>
      <c r="AP283" s="65"/>
      <c r="AQ283" s="45" t="str">
        <f>IF(C283="","",'Maquette CGRP indicé'!$G$25)</f>
        <v/>
      </c>
      <c r="AR283" s="46" t="str">
        <f>IF(D283="","",'Maquette CGRP indicé'!$G$26)</f>
        <v/>
      </c>
      <c r="AS283" s="46" t="str">
        <f>IF(E283="","",'Maquette CGRP indicé'!$G$27)</f>
        <v/>
      </c>
      <c r="AT283" s="46" t="str">
        <f>IF(F283="","",'Maquette CGRP indicé'!$G$28)</f>
        <v/>
      </c>
      <c r="AU283" s="46" t="str">
        <f>IF(G283="","",'Maquette CGRP indicé'!$G$29)</f>
        <v/>
      </c>
      <c r="AV283" s="46" t="str">
        <f>IF(H283="","",'Maquette CGRP indicé'!$G$30)</f>
        <v/>
      </c>
      <c r="AW283" s="46" t="str">
        <f>IF(I283="","",'Maquette CGRP indicé'!$G$31)</f>
        <v/>
      </c>
      <c r="AX283" s="46" t="str">
        <f>IF(J283="","",'Maquette CGRP indicé'!$G$32)</f>
        <v/>
      </c>
      <c r="AY283" s="46" t="str">
        <f>IF(K283="","",'Maquette CGRP indicé'!$G$33)</f>
        <v/>
      </c>
      <c r="AZ283" s="46" t="str">
        <f>IF(L283="","",'Maquette CGRP indicé'!$G$34)</f>
        <v/>
      </c>
      <c r="BA283" s="46" t="str">
        <f>IF(M283="","",'Maquette CGRP indicé'!$G$35)</f>
        <v/>
      </c>
      <c r="BB283" s="46" t="str">
        <f>IF(N283="","",'Maquette CGRP indicé'!$G$36)</f>
        <v/>
      </c>
      <c r="BC283" s="46" t="str">
        <f>IF(O283="","",'Maquette CGRP indicé'!$G$37)</f>
        <v/>
      </c>
      <c r="BD283" s="46" t="str">
        <f>IF(P283="","",'Maquette CGRP indicé'!$G$38)</f>
        <v/>
      </c>
      <c r="BE283" s="46" t="str">
        <f>IF(Q283="","",'Maquette CGRP indicé'!$G$39)</f>
        <v/>
      </c>
      <c r="BF283" s="68"/>
      <c r="BG283" s="68"/>
      <c r="BH283" s="68"/>
      <c r="BI283" s="68"/>
      <c r="BJ283" s="69"/>
      <c r="BK283" s="48" t="str">
        <f>IF(C283="","",'Maquette CGRP indicé'!$H$25)</f>
        <v/>
      </c>
      <c r="BL283" s="49" t="str">
        <f>IF(D283="","",'Maquette CGRP indicé'!$H$26)</f>
        <v/>
      </c>
      <c r="BM283" s="49" t="str">
        <f>IF(E283="","",'Maquette CGRP indicé'!$H$27)</f>
        <v/>
      </c>
      <c r="BN283" s="49" t="str">
        <f>IF(F283="","",'Maquette CGRP indicé'!$H$28)</f>
        <v/>
      </c>
      <c r="BO283" s="49" t="str">
        <f>IF(G283="","",'Maquette CGRP indicé'!$H$29)</f>
        <v/>
      </c>
      <c r="BP283" s="49" t="str">
        <f>IF(H283="","",'Maquette CGRP indicé'!$H$30)</f>
        <v/>
      </c>
      <c r="BQ283" s="49" t="str">
        <f>IF(I283="","",'Maquette CGRP indicé'!$H$31)</f>
        <v/>
      </c>
      <c r="BR283" s="49" t="str">
        <f>IF(J283="","",'Maquette CGRP indicé'!$H$32)</f>
        <v/>
      </c>
      <c r="BS283" s="49" t="str">
        <f>IF(K283="","",'Maquette CGRP indicé'!$H$33)</f>
        <v/>
      </c>
      <c r="BT283" s="49" t="str">
        <f>IF(L283="","",'Maquette CGRP indicé'!$H$34)</f>
        <v/>
      </c>
      <c r="BU283" s="49" t="str">
        <f>IF(M283="","",'Maquette CGRP indicé'!$H$35)</f>
        <v/>
      </c>
      <c r="BV283" s="49" t="str">
        <f>IF(N283="","",'Maquette CGRP indicé'!$H$36)</f>
        <v/>
      </c>
      <c r="BW283" s="49" t="str">
        <f>IF(O283="","",'Maquette CGRP indicé'!$H$37)</f>
        <v/>
      </c>
      <c r="BX283" s="49" t="str">
        <f>IF(P283="","",'Maquette CGRP indicé'!$H$38)</f>
        <v/>
      </c>
      <c r="BY283" s="49" t="str">
        <f>IF(Q283="","",'Maquette CGRP indicé'!$H$39)</f>
        <v/>
      </c>
      <c r="BZ283" s="72"/>
      <c r="CA283" s="72"/>
      <c r="CB283" s="72"/>
      <c r="CC283" s="72"/>
      <c r="CD283" s="73"/>
      <c r="CE283" s="38" t="str">
        <f>IF(C283="","",'Maquette CGRP indicé'!$I$25)</f>
        <v/>
      </c>
      <c r="CF283" s="39" t="str">
        <f>IF(D283="","",'Maquette CGRP indicé'!$I$26)</f>
        <v/>
      </c>
      <c r="CG283" s="39" t="str">
        <f>IF(E283="","",'Maquette CGRP indicé'!$I$27)</f>
        <v/>
      </c>
      <c r="CH283" s="39" t="str">
        <f>IF(F283="","",'Maquette CGRP indicé'!$I$28)</f>
        <v/>
      </c>
      <c r="CI283" s="39" t="str">
        <f>IF(G283="","",'Maquette CGRP indicé'!$I$29)</f>
        <v/>
      </c>
      <c r="CJ283" s="39" t="str">
        <f>IF(H283="","",'Maquette CGRP indicé'!$I$30)</f>
        <v/>
      </c>
      <c r="CK283" s="39" t="str">
        <f>IF(I283="","",'Maquette CGRP indicé'!$I$31)</f>
        <v/>
      </c>
      <c r="CL283" s="39" t="str">
        <f>IF(J283="","",'Maquette CGRP indicé'!$I$32)</f>
        <v/>
      </c>
      <c r="CM283" s="39" t="str">
        <f>IF(K283="","",'Maquette CGRP indicé'!$I$33)</f>
        <v/>
      </c>
      <c r="CN283" s="39" t="str">
        <f>IF(L283="","",'Maquette CGRP indicé'!$I$34)</f>
        <v/>
      </c>
      <c r="CO283" s="39" t="str">
        <f>IF(M283="","",'Maquette CGRP indicé'!$I$35)</f>
        <v/>
      </c>
      <c r="CP283" s="39" t="str">
        <f>IF(N283="","",'Maquette CGRP indicé'!$I$36)</f>
        <v/>
      </c>
      <c r="CQ283" s="39" t="str">
        <f>IF(O283="","",'Maquette CGRP indicé'!$I$37)</f>
        <v/>
      </c>
      <c r="CR283" s="39" t="str">
        <f>IF(P283="","",'Maquette CGRP indicé'!$I$38)</f>
        <v/>
      </c>
      <c r="CS283" s="39" t="str">
        <f>IF(Q283="","",'Maquette CGRP indicé'!$I$39)</f>
        <v/>
      </c>
      <c r="CT283" s="68"/>
      <c r="CU283" s="68"/>
      <c r="CV283" s="68"/>
      <c r="CW283" s="68"/>
      <c r="CX283" s="69"/>
      <c r="CY283" s="1">
        <f t="shared" si="40"/>
        <v>45572</v>
      </c>
      <c r="CZ283" s="1" t="str">
        <f t="shared" si="41"/>
        <v>26/08-20/10</v>
      </c>
      <c r="DA283" s="22" t="str">
        <f t="shared" si="42"/>
        <v/>
      </c>
      <c r="DB283" s="22" t="str">
        <f t="shared" si="43"/>
        <v/>
      </c>
      <c r="DC283" s="29" t="str">
        <f t="shared" si="44"/>
        <v/>
      </c>
      <c r="DD283" s="29" t="str">
        <f t="shared" si="45"/>
        <v/>
      </c>
      <c r="DE283" s="29" t="str">
        <f t="shared" si="46"/>
        <v/>
      </c>
    </row>
    <row r="284" spans="1:109">
      <c r="A284" s="9">
        <f t="shared" si="47"/>
        <v>45573</v>
      </c>
      <c r="B284" s="9" t="str">
        <f>IF(AND(formules!$K$29="sogarantykids",A284&gt;formules!$F$30),"",VLOOKUP(TEXT(A284,"jj/mm"),formules!B:C,2,FALSE))</f>
        <v>26/08-20/10</v>
      </c>
      <c r="C284" s="63" t="str">
        <f>IF(B284="","",IF(AND(A284&gt;'Maquette CGRP indicé'!$C$25-1,A284&lt;'Maquette CGRP indicé'!$D$25+1),"X",""))</f>
        <v/>
      </c>
      <c r="D284" s="63" t="str">
        <f>IF(B284="","",IF(AND(A284&gt;'Maquette CGRP indicé'!$C$26-1,A284&lt;'Maquette CGRP indicé'!$D$26+1),"X",""))</f>
        <v/>
      </c>
      <c r="E284" s="63" t="str">
        <f>IF(B284="","",IF(AND(A284&gt;'Maquette CGRP indicé'!$C$27-1,A284&lt;'Maquette CGRP indicé'!$D$27+1),"X",""))</f>
        <v/>
      </c>
      <c r="F284" s="63" t="str">
        <f>IF(B284="","",IF(AND(A284&gt;'Maquette CGRP indicé'!$C$28-1,A284&lt;'Maquette CGRP indicé'!$D$28+1),"X",""))</f>
        <v/>
      </c>
      <c r="G284" s="63" t="str">
        <f>IF(B284="","",IF(AND(A284&gt;'Maquette CGRP indicé'!$C$29-1,A284&lt;'Maquette CGRP indicé'!$D$29+1),"X",""))</f>
        <v/>
      </c>
      <c r="H284" s="63" t="str">
        <f>IF(B284="","",IF(AND(A284&gt;'Maquette CGRP indicé'!$C$30-1,A284&lt;'Maquette CGRP indicé'!$D$30+1),"X",""))</f>
        <v/>
      </c>
      <c r="I284" s="63" t="str">
        <f>IF(B284="","",IF(AND(A284&gt;'Maquette CGRP indicé'!$C$31-1,A284&lt;'Maquette CGRP indicé'!$D$31+1),"X",""))</f>
        <v/>
      </c>
      <c r="J284" s="63" t="str">
        <f>IF(B284="","",IF(AND(A284&gt;'Maquette CGRP indicé'!$C$32-1,A284&lt;'Maquette CGRP indicé'!$D$32+1),"X",""))</f>
        <v/>
      </c>
      <c r="K284" s="63" t="str">
        <f>IF(B284="","",IF(AND(A284&gt;'Maquette CGRP indicé'!$C$33-1,A284&lt;'Maquette CGRP indicé'!$D$33+1),"X",""))</f>
        <v/>
      </c>
      <c r="L284" s="63" t="str">
        <f>IF(B284="","",IF(AND(A284&gt;'Maquette CGRP indicé'!$C$34-1,A284&lt;'Maquette CGRP indicé'!$D$34+1),"X",""))</f>
        <v/>
      </c>
      <c r="M284" s="63" t="str">
        <f>IF(B284="","",IF(AND(A284&gt;'Maquette CGRP indicé'!$C$35-1,A284&lt;'Maquette CGRP indicé'!$D$35+1),"X",""))</f>
        <v/>
      </c>
      <c r="N284" s="63" t="str">
        <f>IF(B284="","",IF(AND(A284&gt;'Maquette CGRP indicé'!$C$36-1,A284&lt;'Maquette CGRP indicé'!$D$36+1),"X",""))</f>
        <v/>
      </c>
      <c r="O284" s="63" t="str">
        <f>IF(B284="","",IF(AND(A284&gt;'Maquette CGRP indicé'!$C$37-1,A284&lt;'Maquette CGRP indicé'!$D$37+1),"X",""))</f>
        <v/>
      </c>
      <c r="P284" s="63" t="str">
        <f>IF(B284="","",IF(AND(A284&gt;'Maquette CGRP indicé'!$C$38-1,A284&lt;'Maquette CGRP indicé'!$D$38+1),"X",""))</f>
        <v/>
      </c>
      <c r="Q284" s="63" t="str">
        <f>IF(B284="","",IF(AND(A284&gt;'Maquette CGRP indicé'!$C$39-1,A284&lt;'Maquette CGRP indicé'!$D$39+1),"X",""))</f>
        <v/>
      </c>
      <c r="W284" s="41" t="str">
        <f>IF(C284="","",'Maquette CGRP indicé'!$R$25)</f>
        <v/>
      </c>
      <c r="X284" s="42" t="str">
        <f>IF(D284="","",'Maquette CGRP indicé'!$R$26)</f>
        <v/>
      </c>
      <c r="Y284" s="42" t="str">
        <f>IF(E284="","",'Maquette CGRP indicé'!$R$27)</f>
        <v/>
      </c>
      <c r="Z284" s="42" t="str">
        <f>IF(F284="","",'Maquette CGRP indicé'!$R$28)</f>
        <v/>
      </c>
      <c r="AA284" s="42" t="str">
        <f>IF(G284="","",'Maquette CGRP indicé'!$R$29)</f>
        <v/>
      </c>
      <c r="AB284" s="42" t="str">
        <f>IF(H284="","",'Maquette CGRP indicé'!$R$30)</f>
        <v/>
      </c>
      <c r="AC284" s="42" t="str">
        <f>IF(I284="","",'Maquette CGRP indicé'!$R$31)</f>
        <v/>
      </c>
      <c r="AD284" s="42" t="str">
        <f>IF(J284="","",'Maquette CGRP indicé'!$R$32)</f>
        <v/>
      </c>
      <c r="AE284" s="42" t="str">
        <f>IF(K284="","",'Maquette CGRP indicé'!$R$33)</f>
        <v/>
      </c>
      <c r="AF284" s="42" t="str">
        <f>IF(L284="","",'Maquette CGRP indicé'!$R$34)</f>
        <v/>
      </c>
      <c r="AG284" s="42" t="str">
        <f>IF(M284="","",'Maquette CGRP indicé'!$R$35)</f>
        <v/>
      </c>
      <c r="AH284" s="42" t="str">
        <f>IF(N284="","",'Maquette CGRP indicé'!$R$36)</f>
        <v/>
      </c>
      <c r="AI284" s="42" t="str">
        <f>IF(O284="","",'Maquette CGRP indicé'!$R$37)</f>
        <v/>
      </c>
      <c r="AJ284" s="42" t="str">
        <f>IF(P284="","",'Maquette CGRP indicé'!$R$38)</f>
        <v/>
      </c>
      <c r="AK284" s="42" t="str">
        <f>IF(Q284="","",'Maquette CGRP indicé'!$R$39)</f>
        <v/>
      </c>
      <c r="AL284" s="64"/>
      <c r="AM284" s="64"/>
      <c r="AN284" s="64"/>
      <c r="AO284" s="64"/>
      <c r="AP284" s="65"/>
      <c r="AQ284" s="45" t="str">
        <f>IF(C284="","",'Maquette CGRP indicé'!$G$25)</f>
        <v/>
      </c>
      <c r="AR284" s="46" t="str">
        <f>IF(D284="","",'Maquette CGRP indicé'!$G$26)</f>
        <v/>
      </c>
      <c r="AS284" s="46" t="str">
        <f>IF(E284="","",'Maquette CGRP indicé'!$G$27)</f>
        <v/>
      </c>
      <c r="AT284" s="46" t="str">
        <f>IF(F284="","",'Maquette CGRP indicé'!$G$28)</f>
        <v/>
      </c>
      <c r="AU284" s="46" t="str">
        <f>IF(G284="","",'Maquette CGRP indicé'!$G$29)</f>
        <v/>
      </c>
      <c r="AV284" s="46" t="str">
        <f>IF(H284="","",'Maquette CGRP indicé'!$G$30)</f>
        <v/>
      </c>
      <c r="AW284" s="46" t="str">
        <f>IF(I284="","",'Maquette CGRP indicé'!$G$31)</f>
        <v/>
      </c>
      <c r="AX284" s="46" t="str">
        <f>IF(J284="","",'Maquette CGRP indicé'!$G$32)</f>
        <v/>
      </c>
      <c r="AY284" s="46" t="str">
        <f>IF(K284="","",'Maquette CGRP indicé'!$G$33)</f>
        <v/>
      </c>
      <c r="AZ284" s="46" t="str">
        <f>IF(L284="","",'Maquette CGRP indicé'!$G$34)</f>
        <v/>
      </c>
      <c r="BA284" s="46" t="str">
        <f>IF(M284="","",'Maquette CGRP indicé'!$G$35)</f>
        <v/>
      </c>
      <c r="BB284" s="46" t="str">
        <f>IF(N284="","",'Maquette CGRP indicé'!$G$36)</f>
        <v/>
      </c>
      <c r="BC284" s="46" t="str">
        <f>IF(O284="","",'Maquette CGRP indicé'!$G$37)</f>
        <v/>
      </c>
      <c r="BD284" s="46" t="str">
        <f>IF(P284="","",'Maquette CGRP indicé'!$G$38)</f>
        <v/>
      </c>
      <c r="BE284" s="46" t="str">
        <f>IF(Q284="","",'Maquette CGRP indicé'!$G$39)</f>
        <v/>
      </c>
      <c r="BF284" s="68"/>
      <c r="BG284" s="68"/>
      <c r="BH284" s="68"/>
      <c r="BI284" s="68"/>
      <c r="BJ284" s="69"/>
      <c r="BK284" s="48" t="str">
        <f>IF(C284="","",'Maquette CGRP indicé'!$H$25)</f>
        <v/>
      </c>
      <c r="BL284" s="49" t="str">
        <f>IF(D284="","",'Maquette CGRP indicé'!$H$26)</f>
        <v/>
      </c>
      <c r="BM284" s="49" t="str">
        <f>IF(E284="","",'Maquette CGRP indicé'!$H$27)</f>
        <v/>
      </c>
      <c r="BN284" s="49" t="str">
        <f>IF(F284="","",'Maquette CGRP indicé'!$H$28)</f>
        <v/>
      </c>
      <c r="BO284" s="49" t="str">
        <f>IF(G284="","",'Maquette CGRP indicé'!$H$29)</f>
        <v/>
      </c>
      <c r="BP284" s="49" t="str">
        <f>IF(H284="","",'Maquette CGRP indicé'!$H$30)</f>
        <v/>
      </c>
      <c r="BQ284" s="49" t="str">
        <f>IF(I284="","",'Maquette CGRP indicé'!$H$31)</f>
        <v/>
      </c>
      <c r="BR284" s="49" t="str">
        <f>IF(J284="","",'Maquette CGRP indicé'!$H$32)</f>
        <v/>
      </c>
      <c r="BS284" s="49" t="str">
        <f>IF(K284="","",'Maquette CGRP indicé'!$H$33)</f>
        <v/>
      </c>
      <c r="BT284" s="49" t="str">
        <f>IF(L284="","",'Maquette CGRP indicé'!$H$34)</f>
        <v/>
      </c>
      <c r="BU284" s="49" t="str">
        <f>IF(M284="","",'Maquette CGRP indicé'!$H$35)</f>
        <v/>
      </c>
      <c r="BV284" s="49" t="str">
        <f>IF(N284="","",'Maquette CGRP indicé'!$H$36)</f>
        <v/>
      </c>
      <c r="BW284" s="49" t="str">
        <f>IF(O284="","",'Maquette CGRP indicé'!$H$37)</f>
        <v/>
      </c>
      <c r="BX284" s="49" t="str">
        <f>IF(P284="","",'Maquette CGRP indicé'!$H$38)</f>
        <v/>
      </c>
      <c r="BY284" s="49" t="str">
        <f>IF(Q284="","",'Maquette CGRP indicé'!$H$39)</f>
        <v/>
      </c>
      <c r="BZ284" s="72"/>
      <c r="CA284" s="72"/>
      <c r="CB284" s="72"/>
      <c r="CC284" s="72"/>
      <c r="CD284" s="73"/>
      <c r="CE284" s="38" t="str">
        <f>IF(C284="","",'Maquette CGRP indicé'!$I$25)</f>
        <v/>
      </c>
      <c r="CF284" s="39" t="str">
        <f>IF(D284="","",'Maquette CGRP indicé'!$I$26)</f>
        <v/>
      </c>
      <c r="CG284" s="39" t="str">
        <f>IF(E284="","",'Maquette CGRP indicé'!$I$27)</f>
        <v/>
      </c>
      <c r="CH284" s="39" t="str">
        <f>IF(F284="","",'Maquette CGRP indicé'!$I$28)</f>
        <v/>
      </c>
      <c r="CI284" s="39" t="str">
        <f>IF(G284="","",'Maquette CGRP indicé'!$I$29)</f>
        <v/>
      </c>
      <c r="CJ284" s="39" t="str">
        <f>IF(H284="","",'Maquette CGRP indicé'!$I$30)</f>
        <v/>
      </c>
      <c r="CK284" s="39" t="str">
        <f>IF(I284="","",'Maquette CGRP indicé'!$I$31)</f>
        <v/>
      </c>
      <c r="CL284" s="39" t="str">
        <f>IF(J284="","",'Maquette CGRP indicé'!$I$32)</f>
        <v/>
      </c>
      <c r="CM284" s="39" t="str">
        <f>IF(K284="","",'Maquette CGRP indicé'!$I$33)</f>
        <v/>
      </c>
      <c r="CN284" s="39" t="str">
        <f>IF(L284="","",'Maquette CGRP indicé'!$I$34)</f>
        <v/>
      </c>
      <c r="CO284" s="39" t="str">
        <f>IF(M284="","",'Maquette CGRP indicé'!$I$35)</f>
        <v/>
      </c>
      <c r="CP284" s="39" t="str">
        <f>IF(N284="","",'Maquette CGRP indicé'!$I$36)</f>
        <v/>
      </c>
      <c r="CQ284" s="39" t="str">
        <f>IF(O284="","",'Maquette CGRP indicé'!$I$37)</f>
        <v/>
      </c>
      <c r="CR284" s="39" t="str">
        <f>IF(P284="","",'Maquette CGRP indicé'!$I$38)</f>
        <v/>
      </c>
      <c r="CS284" s="39" t="str">
        <f>IF(Q284="","",'Maquette CGRP indicé'!$I$39)</f>
        <v/>
      </c>
      <c r="CT284" s="68"/>
      <c r="CU284" s="68"/>
      <c r="CV284" s="68"/>
      <c r="CW284" s="68"/>
      <c r="CX284" s="69"/>
      <c r="CY284" s="1">
        <f t="shared" si="40"/>
        <v>45573</v>
      </c>
      <c r="CZ284" s="1" t="str">
        <f t="shared" si="41"/>
        <v>26/08-20/10</v>
      </c>
      <c r="DA284" s="22" t="str">
        <f t="shared" si="42"/>
        <v/>
      </c>
      <c r="DB284" s="22" t="str">
        <f t="shared" si="43"/>
        <v/>
      </c>
      <c r="DC284" s="29" t="str">
        <f t="shared" si="44"/>
        <v/>
      </c>
      <c r="DD284" s="29" t="str">
        <f t="shared" si="45"/>
        <v/>
      </c>
      <c r="DE284" s="29" t="str">
        <f t="shared" si="46"/>
        <v/>
      </c>
    </row>
    <row r="285" spans="1:109">
      <c r="A285" s="9">
        <f t="shared" si="47"/>
        <v>45574</v>
      </c>
      <c r="B285" s="9" t="str">
        <f>IF(AND(formules!$K$29="sogarantykids",A285&gt;formules!$F$30),"",VLOOKUP(TEXT(A285,"jj/mm"),formules!B:C,2,FALSE))</f>
        <v>26/08-20/10</v>
      </c>
      <c r="C285" s="63" t="str">
        <f>IF(B285="","",IF(AND(A285&gt;'Maquette CGRP indicé'!$C$25-1,A285&lt;'Maquette CGRP indicé'!$D$25+1),"X",""))</f>
        <v/>
      </c>
      <c r="D285" s="63" t="str">
        <f>IF(B285="","",IF(AND(A285&gt;'Maquette CGRP indicé'!$C$26-1,A285&lt;'Maquette CGRP indicé'!$D$26+1),"X",""))</f>
        <v/>
      </c>
      <c r="E285" s="63" t="str">
        <f>IF(B285="","",IF(AND(A285&gt;'Maquette CGRP indicé'!$C$27-1,A285&lt;'Maquette CGRP indicé'!$D$27+1),"X",""))</f>
        <v/>
      </c>
      <c r="F285" s="63" t="str">
        <f>IF(B285="","",IF(AND(A285&gt;'Maquette CGRP indicé'!$C$28-1,A285&lt;'Maquette CGRP indicé'!$D$28+1),"X",""))</f>
        <v/>
      </c>
      <c r="G285" s="63" t="str">
        <f>IF(B285="","",IF(AND(A285&gt;'Maquette CGRP indicé'!$C$29-1,A285&lt;'Maquette CGRP indicé'!$D$29+1),"X",""))</f>
        <v/>
      </c>
      <c r="H285" s="63" t="str">
        <f>IF(B285="","",IF(AND(A285&gt;'Maquette CGRP indicé'!$C$30-1,A285&lt;'Maquette CGRP indicé'!$D$30+1),"X",""))</f>
        <v/>
      </c>
      <c r="I285" s="63" t="str">
        <f>IF(B285="","",IF(AND(A285&gt;'Maquette CGRP indicé'!$C$31-1,A285&lt;'Maquette CGRP indicé'!$D$31+1),"X",""))</f>
        <v/>
      </c>
      <c r="J285" s="63" t="str">
        <f>IF(B285="","",IF(AND(A285&gt;'Maquette CGRP indicé'!$C$32-1,A285&lt;'Maquette CGRP indicé'!$D$32+1),"X",""))</f>
        <v/>
      </c>
      <c r="K285" s="63" t="str">
        <f>IF(B285="","",IF(AND(A285&gt;'Maquette CGRP indicé'!$C$33-1,A285&lt;'Maquette CGRP indicé'!$D$33+1),"X",""))</f>
        <v/>
      </c>
      <c r="L285" s="63" t="str">
        <f>IF(B285="","",IF(AND(A285&gt;'Maquette CGRP indicé'!$C$34-1,A285&lt;'Maquette CGRP indicé'!$D$34+1),"X",""))</f>
        <v/>
      </c>
      <c r="M285" s="63" t="str">
        <f>IF(B285="","",IF(AND(A285&gt;'Maquette CGRP indicé'!$C$35-1,A285&lt;'Maquette CGRP indicé'!$D$35+1),"X",""))</f>
        <v/>
      </c>
      <c r="N285" s="63" t="str">
        <f>IF(B285="","",IF(AND(A285&gt;'Maquette CGRP indicé'!$C$36-1,A285&lt;'Maquette CGRP indicé'!$D$36+1),"X",""))</f>
        <v/>
      </c>
      <c r="O285" s="63" t="str">
        <f>IF(B285="","",IF(AND(A285&gt;'Maquette CGRP indicé'!$C$37-1,A285&lt;'Maquette CGRP indicé'!$D$37+1),"X",""))</f>
        <v/>
      </c>
      <c r="P285" s="63" t="str">
        <f>IF(B285="","",IF(AND(A285&gt;'Maquette CGRP indicé'!$C$38-1,A285&lt;'Maquette CGRP indicé'!$D$38+1),"X",""))</f>
        <v/>
      </c>
      <c r="Q285" s="63" t="str">
        <f>IF(B285="","",IF(AND(A285&gt;'Maquette CGRP indicé'!$C$39-1,A285&lt;'Maquette CGRP indicé'!$D$39+1),"X",""))</f>
        <v/>
      </c>
      <c r="W285" s="41" t="str">
        <f>IF(C285="","",'Maquette CGRP indicé'!$R$25)</f>
        <v/>
      </c>
      <c r="X285" s="42" t="str">
        <f>IF(D285="","",'Maquette CGRP indicé'!$R$26)</f>
        <v/>
      </c>
      <c r="Y285" s="42" t="str">
        <f>IF(E285="","",'Maquette CGRP indicé'!$R$27)</f>
        <v/>
      </c>
      <c r="Z285" s="42" t="str">
        <f>IF(F285="","",'Maquette CGRP indicé'!$R$28)</f>
        <v/>
      </c>
      <c r="AA285" s="42" t="str">
        <f>IF(G285="","",'Maquette CGRP indicé'!$R$29)</f>
        <v/>
      </c>
      <c r="AB285" s="42" t="str">
        <f>IF(H285="","",'Maquette CGRP indicé'!$R$30)</f>
        <v/>
      </c>
      <c r="AC285" s="42" t="str">
        <f>IF(I285="","",'Maquette CGRP indicé'!$R$31)</f>
        <v/>
      </c>
      <c r="AD285" s="42" t="str">
        <f>IF(J285="","",'Maquette CGRP indicé'!$R$32)</f>
        <v/>
      </c>
      <c r="AE285" s="42" t="str">
        <f>IF(K285="","",'Maquette CGRP indicé'!$R$33)</f>
        <v/>
      </c>
      <c r="AF285" s="42" t="str">
        <f>IF(L285="","",'Maquette CGRP indicé'!$R$34)</f>
        <v/>
      </c>
      <c r="AG285" s="42" t="str">
        <f>IF(M285="","",'Maquette CGRP indicé'!$R$35)</f>
        <v/>
      </c>
      <c r="AH285" s="42" t="str">
        <f>IF(N285="","",'Maquette CGRP indicé'!$R$36)</f>
        <v/>
      </c>
      <c r="AI285" s="42" t="str">
        <f>IF(O285="","",'Maquette CGRP indicé'!$R$37)</f>
        <v/>
      </c>
      <c r="AJ285" s="42" t="str">
        <f>IF(P285="","",'Maquette CGRP indicé'!$R$38)</f>
        <v/>
      </c>
      <c r="AK285" s="42" t="str">
        <f>IF(Q285="","",'Maquette CGRP indicé'!$R$39)</f>
        <v/>
      </c>
      <c r="AL285" s="64"/>
      <c r="AM285" s="64"/>
      <c r="AN285" s="64"/>
      <c r="AO285" s="64"/>
      <c r="AP285" s="65"/>
      <c r="AQ285" s="45" t="str">
        <f>IF(C285="","",'Maquette CGRP indicé'!$G$25)</f>
        <v/>
      </c>
      <c r="AR285" s="46" t="str">
        <f>IF(D285="","",'Maquette CGRP indicé'!$G$26)</f>
        <v/>
      </c>
      <c r="AS285" s="46" t="str">
        <f>IF(E285="","",'Maquette CGRP indicé'!$G$27)</f>
        <v/>
      </c>
      <c r="AT285" s="46" t="str">
        <f>IF(F285="","",'Maquette CGRP indicé'!$G$28)</f>
        <v/>
      </c>
      <c r="AU285" s="46" t="str">
        <f>IF(G285="","",'Maquette CGRP indicé'!$G$29)</f>
        <v/>
      </c>
      <c r="AV285" s="46" t="str">
        <f>IF(H285="","",'Maquette CGRP indicé'!$G$30)</f>
        <v/>
      </c>
      <c r="AW285" s="46" t="str">
        <f>IF(I285="","",'Maquette CGRP indicé'!$G$31)</f>
        <v/>
      </c>
      <c r="AX285" s="46" t="str">
        <f>IF(J285="","",'Maquette CGRP indicé'!$G$32)</f>
        <v/>
      </c>
      <c r="AY285" s="46" t="str">
        <f>IF(K285="","",'Maquette CGRP indicé'!$G$33)</f>
        <v/>
      </c>
      <c r="AZ285" s="46" t="str">
        <f>IF(L285="","",'Maquette CGRP indicé'!$G$34)</f>
        <v/>
      </c>
      <c r="BA285" s="46" t="str">
        <f>IF(M285="","",'Maquette CGRP indicé'!$G$35)</f>
        <v/>
      </c>
      <c r="BB285" s="46" t="str">
        <f>IF(N285="","",'Maquette CGRP indicé'!$G$36)</f>
        <v/>
      </c>
      <c r="BC285" s="46" t="str">
        <f>IF(O285="","",'Maquette CGRP indicé'!$G$37)</f>
        <v/>
      </c>
      <c r="BD285" s="46" t="str">
        <f>IF(P285="","",'Maquette CGRP indicé'!$G$38)</f>
        <v/>
      </c>
      <c r="BE285" s="46" t="str">
        <f>IF(Q285="","",'Maquette CGRP indicé'!$G$39)</f>
        <v/>
      </c>
      <c r="BF285" s="68"/>
      <c r="BG285" s="68"/>
      <c r="BH285" s="68"/>
      <c r="BI285" s="68"/>
      <c r="BJ285" s="69"/>
      <c r="BK285" s="48" t="str">
        <f>IF(C285="","",'Maquette CGRP indicé'!$H$25)</f>
        <v/>
      </c>
      <c r="BL285" s="49" t="str">
        <f>IF(D285="","",'Maquette CGRP indicé'!$H$26)</f>
        <v/>
      </c>
      <c r="BM285" s="49" t="str">
        <f>IF(E285="","",'Maquette CGRP indicé'!$H$27)</f>
        <v/>
      </c>
      <c r="BN285" s="49" t="str">
        <f>IF(F285="","",'Maquette CGRP indicé'!$H$28)</f>
        <v/>
      </c>
      <c r="BO285" s="49" t="str">
        <f>IF(G285="","",'Maquette CGRP indicé'!$H$29)</f>
        <v/>
      </c>
      <c r="BP285" s="49" t="str">
        <f>IF(H285="","",'Maquette CGRP indicé'!$H$30)</f>
        <v/>
      </c>
      <c r="BQ285" s="49" t="str">
        <f>IF(I285="","",'Maquette CGRP indicé'!$H$31)</f>
        <v/>
      </c>
      <c r="BR285" s="49" t="str">
        <f>IF(J285="","",'Maquette CGRP indicé'!$H$32)</f>
        <v/>
      </c>
      <c r="BS285" s="49" t="str">
        <f>IF(K285="","",'Maquette CGRP indicé'!$H$33)</f>
        <v/>
      </c>
      <c r="BT285" s="49" t="str">
        <f>IF(L285="","",'Maquette CGRP indicé'!$H$34)</f>
        <v/>
      </c>
      <c r="BU285" s="49" t="str">
        <f>IF(M285="","",'Maquette CGRP indicé'!$H$35)</f>
        <v/>
      </c>
      <c r="BV285" s="49" t="str">
        <f>IF(N285="","",'Maquette CGRP indicé'!$H$36)</f>
        <v/>
      </c>
      <c r="BW285" s="49" t="str">
        <f>IF(O285="","",'Maquette CGRP indicé'!$H$37)</f>
        <v/>
      </c>
      <c r="BX285" s="49" t="str">
        <f>IF(P285="","",'Maquette CGRP indicé'!$H$38)</f>
        <v/>
      </c>
      <c r="BY285" s="49" t="str">
        <f>IF(Q285="","",'Maquette CGRP indicé'!$H$39)</f>
        <v/>
      </c>
      <c r="BZ285" s="72"/>
      <c r="CA285" s="72"/>
      <c r="CB285" s="72"/>
      <c r="CC285" s="72"/>
      <c r="CD285" s="73"/>
      <c r="CE285" s="38" t="str">
        <f>IF(C285="","",'Maquette CGRP indicé'!$I$25)</f>
        <v/>
      </c>
      <c r="CF285" s="39" t="str">
        <f>IF(D285="","",'Maquette CGRP indicé'!$I$26)</f>
        <v/>
      </c>
      <c r="CG285" s="39" t="str">
        <f>IF(E285="","",'Maquette CGRP indicé'!$I$27)</f>
        <v/>
      </c>
      <c r="CH285" s="39" t="str">
        <f>IF(F285="","",'Maquette CGRP indicé'!$I$28)</f>
        <v/>
      </c>
      <c r="CI285" s="39" t="str">
        <f>IF(G285="","",'Maquette CGRP indicé'!$I$29)</f>
        <v/>
      </c>
      <c r="CJ285" s="39" t="str">
        <f>IF(H285="","",'Maquette CGRP indicé'!$I$30)</f>
        <v/>
      </c>
      <c r="CK285" s="39" t="str">
        <f>IF(I285="","",'Maquette CGRP indicé'!$I$31)</f>
        <v/>
      </c>
      <c r="CL285" s="39" t="str">
        <f>IF(J285="","",'Maquette CGRP indicé'!$I$32)</f>
        <v/>
      </c>
      <c r="CM285" s="39" t="str">
        <f>IF(K285="","",'Maquette CGRP indicé'!$I$33)</f>
        <v/>
      </c>
      <c r="CN285" s="39" t="str">
        <f>IF(L285="","",'Maquette CGRP indicé'!$I$34)</f>
        <v/>
      </c>
      <c r="CO285" s="39" t="str">
        <f>IF(M285="","",'Maquette CGRP indicé'!$I$35)</f>
        <v/>
      </c>
      <c r="CP285" s="39" t="str">
        <f>IF(N285="","",'Maquette CGRP indicé'!$I$36)</f>
        <v/>
      </c>
      <c r="CQ285" s="39" t="str">
        <f>IF(O285="","",'Maquette CGRP indicé'!$I$37)</f>
        <v/>
      </c>
      <c r="CR285" s="39" t="str">
        <f>IF(P285="","",'Maquette CGRP indicé'!$I$38)</f>
        <v/>
      </c>
      <c r="CS285" s="39" t="str">
        <f>IF(Q285="","",'Maquette CGRP indicé'!$I$39)</f>
        <v/>
      </c>
      <c r="CT285" s="68"/>
      <c r="CU285" s="68"/>
      <c r="CV285" s="68"/>
      <c r="CW285" s="68"/>
      <c r="CX285" s="69"/>
      <c r="CY285" s="1">
        <f t="shared" si="40"/>
        <v>45574</v>
      </c>
      <c r="CZ285" s="1" t="str">
        <f t="shared" si="41"/>
        <v>26/08-20/10</v>
      </c>
      <c r="DA285" s="22" t="str">
        <f t="shared" si="42"/>
        <v/>
      </c>
      <c r="DB285" s="22" t="str">
        <f t="shared" si="43"/>
        <v/>
      </c>
      <c r="DC285" s="29" t="str">
        <f t="shared" si="44"/>
        <v/>
      </c>
      <c r="DD285" s="29" t="str">
        <f t="shared" si="45"/>
        <v/>
      </c>
      <c r="DE285" s="29" t="str">
        <f t="shared" si="46"/>
        <v/>
      </c>
    </row>
    <row r="286" spans="1:109">
      <c r="A286" s="9">
        <f t="shared" si="47"/>
        <v>45575</v>
      </c>
      <c r="B286" s="9" t="str">
        <f>IF(AND(formules!$K$29="sogarantykids",A286&gt;formules!$F$30),"",VLOOKUP(TEXT(A286,"jj/mm"),formules!B:C,2,FALSE))</f>
        <v>26/08-20/10</v>
      </c>
      <c r="C286" s="63" t="str">
        <f>IF(B286="","",IF(AND(A286&gt;'Maquette CGRP indicé'!$C$25-1,A286&lt;'Maquette CGRP indicé'!$D$25+1),"X",""))</f>
        <v/>
      </c>
      <c r="D286" s="63" t="str">
        <f>IF(B286="","",IF(AND(A286&gt;'Maquette CGRP indicé'!$C$26-1,A286&lt;'Maquette CGRP indicé'!$D$26+1),"X",""))</f>
        <v/>
      </c>
      <c r="E286" s="63" t="str">
        <f>IF(B286="","",IF(AND(A286&gt;'Maquette CGRP indicé'!$C$27-1,A286&lt;'Maquette CGRP indicé'!$D$27+1),"X",""))</f>
        <v/>
      </c>
      <c r="F286" s="63" t="str">
        <f>IF(B286="","",IF(AND(A286&gt;'Maquette CGRP indicé'!$C$28-1,A286&lt;'Maquette CGRP indicé'!$D$28+1),"X",""))</f>
        <v/>
      </c>
      <c r="G286" s="63" t="str">
        <f>IF(B286="","",IF(AND(A286&gt;'Maquette CGRP indicé'!$C$29-1,A286&lt;'Maquette CGRP indicé'!$D$29+1),"X",""))</f>
        <v/>
      </c>
      <c r="H286" s="63" t="str">
        <f>IF(B286="","",IF(AND(A286&gt;'Maquette CGRP indicé'!$C$30-1,A286&lt;'Maquette CGRP indicé'!$D$30+1),"X",""))</f>
        <v/>
      </c>
      <c r="I286" s="63" t="str">
        <f>IF(B286="","",IF(AND(A286&gt;'Maquette CGRP indicé'!$C$31-1,A286&lt;'Maquette CGRP indicé'!$D$31+1),"X",""))</f>
        <v/>
      </c>
      <c r="J286" s="63" t="str">
        <f>IF(B286="","",IF(AND(A286&gt;'Maquette CGRP indicé'!$C$32-1,A286&lt;'Maquette CGRP indicé'!$D$32+1),"X",""))</f>
        <v/>
      </c>
      <c r="K286" s="63" t="str">
        <f>IF(B286="","",IF(AND(A286&gt;'Maquette CGRP indicé'!$C$33-1,A286&lt;'Maquette CGRP indicé'!$D$33+1),"X",""))</f>
        <v/>
      </c>
      <c r="L286" s="63" t="str">
        <f>IF(B286="","",IF(AND(A286&gt;'Maquette CGRP indicé'!$C$34-1,A286&lt;'Maquette CGRP indicé'!$D$34+1),"X",""))</f>
        <v/>
      </c>
      <c r="M286" s="63" t="str">
        <f>IF(B286="","",IF(AND(A286&gt;'Maquette CGRP indicé'!$C$35-1,A286&lt;'Maquette CGRP indicé'!$D$35+1),"X",""))</f>
        <v/>
      </c>
      <c r="N286" s="63" t="str">
        <f>IF(B286="","",IF(AND(A286&gt;'Maquette CGRP indicé'!$C$36-1,A286&lt;'Maquette CGRP indicé'!$D$36+1),"X",""))</f>
        <v/>
      </c>
      <c r="O286" s="63" t="str">
        <f>IF(B286="","",IF(AND(A286&gt;'Maquette CGRP indicé'!$C$37-1,A286&lt;'Maquette CGRP indicé'!$D$37+1),"X",""))</f>
        <v/>
      </c>
      <c r="P286" s="63" t="str">
        <f>IF(B286="","",IF(AND(A286&gt;'Maquette CGRP indicé'!$C$38-1,A286&lt;'Maquette CGRP indicé'!$D$38+1),"X",""))</f>
        <v/>
      </c>
      <c r="Q286" s="63" t="str">
        <f>IF(B286="","",IF(AND(A286&gt;'Maquette CGRP indicé'!$C$39-1,A286&lt;'Maquette CGRP indicé'!$D$39+1),"X",""))</f>
        <v/>
      </c>
      <c r="W286" s="41" t="str">
        <f>IF(C286="","",'Maquette CGRP indicé'!$R$25)</f>
        <v/>
      </c>
      <c r="X286" s="42" t="str">
        <f>IF(D286="","",'Maquette CGRP indicé'!$R$26)</f>
        <v/>
      </c>
      <c r="Y286" s="42" t="str">
        <f>IF(E286="","",'Maquette CGRP indicé'!$R$27)</f>
        <v/>
      </c>
      <c r="Z286" s="42" t="str">
        <f>IF(F286="","",'Maquette CGRP indicé'!$R$28)</f>
        <v/>
      </c>
      <c r="AA286" s="42" t="str">
        <f>IF(G286="","",'Maquette CGRP indicé'!$R$29)</f>
        <v/>
      </c>
      <c r="AB286" s="42" t="str">
        <f>IF(H286="","",'Maquette CGRP indicé'!$R$30)</f>
        <v/>
      </c>
      <c r="AC286" s="42" t="str">
        <f>IF(I286="","",'Maquette CGRP indicé'!$R$31)</f>
        <v/>
      </c>
      <c r="AD286" s="42" t="str">
        <f>IF(J286="","",'Maquette CGRP indicé'!$R$32)</f>
        <v/>
      </c>
      <c r="AE286" s="42" t="str">
        <f>IF(K286="","",'Maquette CGRP indicé'!$R$33)</f>
        <v/>
      </c>
      <c r="AF286" s="42" t="str">
        <f>IF(L286="","",'Maquette CGRP indicé'!$R$34)</f>
        <v/>
      </c>
      <c r="AG286" s="42" t="str">
        <f>IF(M286="","",'Maquette CGRP indicé'!$R$35)</f>
        <v/>
      </c>
      <c r="AH286" s="42" t="str">
        <f>IF(N286="","",'Maquette CGRP indicé'!$R$36)</f>
        <v/>
      </c>
      <c r="AI286" s="42" t="str">
        <f>IF(O286="","",'Maquette CGRP indicé'!$R$37)</f>
        <v/>
      </c>
      <c r="AJ286" s="42" t="str">
        <f>IF(P286="","",'Maquette CGRP indicé'!$R$38)</f>
        <v/>
      </c>
      <c r="AK286" s="42" t="str">
        <f>IF(Q286="","",'Maquette CGRP indicé'!$R$39)</f>
        <v/>
      </c>
      <c r="AL286" s="64"/>
      <c r="AM286" s="64"/>
      <c r="AN286" s="64"/>
      <c r="AO286" s="64"/>
      <c r="AP286" s="65"/>
      <c r="AQ286" s="45" t="str">
        <f>IF(C286="","",'Maquette CGRP indicé'!$G$25)</f>
        <v/>
      </c>
      <c r="AR286" s="46" t="str">
        <f>IF(D286="","",'Maquette CGRP indicé'!$G$26)</f>
        <v/>
      </c>
      <c r="AS286" s="46" t="str">
        <f>IF(E286="","",'Maquette CGRP indicé'!$G$27)</f>
        <v/>
      </c>
      <c r="AT286" s="46" t="str">
        <f>IF(F286="","",'Maquette CGRP indicé'!$G$28)</f>
        <v/>
      </c>
      <c r="AU286" s="46" t="str">
        <f>IF(G286="","",'Maquette CGRP indicé'!$G$29)</f>
        <v/>
      </c>
      <c r="AV286" s="46" t="str">
        <f>IF(H286="","",'Maquette CGRP indicé'!$G$30)</f>
        <v/>
      </c>
      <c r="AW286" s="46" t="str">
        <f>IF(I286="","",'Maquette CGRP indicé'!$G$31)</f>
        <v/>
      </c>
      <c r="AX286" s="46" t="str">
        <f>IF(J286="","",'Maquette CGRP indicé'!$G$32)</f>
        <v/>
      </c>
      <c r="AY286" s="46" t="str">
        <f>IF(K286="","",'Maquette CGRP indicé'!$G$33)</f>
        <v/>
      </c>
      <c r="AZ286" s="46" t="str">
        <f>IF(L286="","",'Maquette CGRP indicé'!$G$34)</f>
        <v/>
      </c>
      <c r="BA286" s="46" t="str">
        <f>IF(M286="","",'Maquette CGRP indicé'!$G$35)</f>
        <v/>
      </c>
      <c r="BB286" s="46" t="str">
        <f>IF(N286="","",'Maquette CGRP indicé'!$G$36)</f>
        <v/>
      </c>
      <c r="BC286" s="46" t="str">
        <f>IF(O286="","",'Maquette CGRP indicé'!$G$37)</f>
        <v/>
      </c>
      <c r="BD286" s="46" t="str">
        <f>IF(P286="","",'Maquette CGRP indicé'!$G$38)</f>
        <v/>
      </c>
      <c r="BE286" s="46" t="str">
        <f>IF(Q286="","",'Maquette CGRP indicé'!$G$39)</f>
        <v/>
      </c>
      <c r="BF286" s="68"/>
      <c r="BG286" s="68"/>
      <c r="BH286" s="68"/>
      <c r="BI286" s="68"/>
      <c r="BJ286" s="69"/>
      <c r="BK286" s="48" t="str">
        <f>IF(C286="","",'Maquette CGRP indicé'!$H$25)</f>
        <v/>
      </c>
      <c r="BL286" s="49" t="str">
        <f>IF(D286="","",'Maquette CGRP indicé'!$H$26)</f>
        <v/>
      </c>
      <c r="BM286" s="49" t="str">
        <f>IF(E286="","",'Maquette CGRP indicé'!$H$27)</f>
        <v/>
      </c>
      <c r="BN286" s="49" t="str">
        <f>IF(F286="","",'Maquette CGRP indicé'!$H$28)</f>
        <v/>
      </c>
      <c r="BO286" s="49" t="str">
        <f>IF(G286="","",'Maquette CGRP indicé'!$H$29)</f>
        <v/>
      </c>
      <c r="BP286" s="49" t="str">
        <f>IF(H286="","",'Maquette CGRP indicé'!$H$30)</f>
        <v/>
      </c>
      <c r="BQ286" s="49" t="str">
        <f>IF(I286="","",'Maquette CGRP indicé'!$H$31)</f>
        <v/>
      </c>
      <c r="BR286" s="49" t="str">
        <f>IF(J286="","",'Maquette CGRP indicé'!$H$32)</f>
        <v/>
      </c>
      <c r="BS286" s="49" t="str">
        <f>IF(K286="","",'Maquette CGRP indicé'!$H$33)</f>
        <v/>
      </c>
      <c r="BT286" s="49" t="str">
        <f>IF(L286="","",'Maquette CGRP indicé'!$H$34)</f>
        <v/>
      </c>
      <c r="BU286" s="49" t="str">
        <f>IF(M286="","",'Maquette CGRP indicé'!$H$35)</f>
        <v/>
      </c>
      <c r="BV286" s="49" t="str">
        <f>IF(N286="","",'Maquette CGRP indicé'!$H$36)</f>
        <v/>
      </c>
      <c r="BW286" s="49" t="str">
        <f>IF(O286="","",'Maquette CGRP indicé'!$H$37)</f>
        <v/>
      </c>
      <c r="BX286" s="49" t="str">
        <f>IF(P286="","",'Maquette CGRP indicé'!$H$38)</f>
        <v/>
      </c>
      <c r="BY286" s="49" t="str">
        <f>IF(Q286="","",'Maquette CGRP indicé'!$H$39)</f>
        <v/>
      </c>
      <c r="BZ286" s="72"/>
      <c r="CA286" s="72"/>
      <c r="CB286" s="72"/>
      <c r="CC286" s="72"/>
      <c r="CD286" s="73"/>
      <c r="CE286" s="38" t="str">
        <f>IF(C286="","",'Maquette CGRP indicé'!$I$25)</f>
        <v/>
      </c>
      <c r="CF286" s="39" t="str">
        <f>IF(D286="","",'Maquette CGRP indicé'!$I$26)</f>
        <v/>
      </c>
      <c r="CG286" s="39" t="str">
        <f>IF(E286="","",'Maquette CGRP indicé'!$I$27)</f>
        <v/>
      </c>
      <c r="CH286" s="39" t="str">
        <f>IF(F286="","",'Maquette CGRP indicé'!$I$28)</f>
        <v/>
      </c>
      <c r="CI286" s="39" t="str">
        <f>IF(G286="","",'Maquette CGRP indicé'!$I$29)</f>
        <v/>
      </c>
      <c r="CJ286" s="39" t="str">
        <f>IF(H286="","",'Maquette CGRP indicé'!$I$30)</f>
        <v/>
      </c>
      <c r="CK286" s="39" t="str">
        <f>IF(I286="","",'Maquette CGRP indicé'!$I$31)</f>
        <v/>
      </c>
      <c r="CL286" s="39" t="str">
        <f>IF(J286="","",'Maquette CGRP indicé'!$I$32)</f>
        <v/>
      </c>
      <c r="CM286" s="39" t="str">
        <f>IF(K286="","",'Maquette CGRP indicé'!$I$33)</f>
        <v/>
      </c>
      <c r="CN286" s="39" t="str">
        <f>IF(L286="","",'Maquette CGRP indicé'!$I$34)</f>
        <v/>
      </c>
      <c r="CO286" s="39" t="str">
        <f>IF(M286="","",'Maquette CGRP indicé'!$I$35)</f>
        <v/>
      </c>
      <c r="CP286" s="39" t="str">
        <f>IF(N286="","",'Maquette CGRP indicé'!$I$36)</f>
        <v/>
      </c>
      <c r="CQ286" s="39" t="str">
        <f>IF(O286="","",'Maquette CGRP indicé'!$I$37)</f>
        <v/>
      </c>
      <c r="CR286" s="39" t="str">
        <f>IF(P286="","",'Maquette CGRP indicé'!$I$38)</f>
        <v/>
      </c>
      <c r="CS286" s="39" t="str">
        <f>IF(Q286="","",'Maquette CGRP indicé'!$I$39)</f>
        <v/>
      </c>
      <c r="CT286" s="68"/>
      <c r="CU286" s="68"/>
      <c r="CV286" s="68"/>
      <c r="CW286" s="68"/>
      <c r="CX286" s="69"/>
      <c r="CY286" s="1">
        <f t="shared" si="40"/>
        <v>45575</v>
      </c>
      <c r="CZ286" s="1" t="str">
        <f t="shared" si="41"/>
        <v>26/08-20/10</v>
      </c>
      <c r="DA286" s="22" t="str">
        <f t="shared" si="42"/>
        <v/>
      </c>
      <c r="DB286" s="22" t="str">
        <f t="shared" si="43"/>
        <v/>
      </c>
      <c r="DC286" s="29" t="str">
        <f t="shared" si="44"/>
        <v/>
      </c>
      <c r="DD286" s="29" t="str">
        <f t="shared" si="45"/>
        <v/>
      </c>
      <c r="DE286" s="29" t="str">
        <f t="shared" si="46"/>
        <v/>
      </c>
    </row>
    <row r="287" spans="1:109">
      <c r="A287" s="9">
        <f t="shared" si="47"/>
        <v>45576</v>
      </c>
      <c r="B287" s="9" t="str">
        <f>IF(AND(formules!$K$29="sogarantykids",A287&gt;formules!$F$30),"",VLOOKUP(TEXT(A287,"jj/mm"),formules!B:C,2,FALSE))</f>
        <v>26/08-20/10</v>
      </c>
      <c r="C287" s="63" t="str">
        <f>IF(B287="","",IF(AND(A287&gt;'Maquette CGRP indicé'!$C$25-1,A287&lt;'Maquette CGRP indicé'!$D$25+1),"X",""))</f>
        <v/>
      </c>
      <c r="D287" s="63" t="str">
        <f>IF(B287="","",IF(AND(A287&gt;'Maquette CGRP indicé'!$C$26-1,A287&lt;'Maquette CGRP indicé'!$D$26+1),"X",""))</f>
        <v/>
      </c>
      <c r="E287" s="63" t="str">
        <f>IF(B287="","",IF(AND(A287&gt;'Maquette CGRP indicé'!$C$27-1,A287&lt;'Maquette CGRP indicé'!$D$27+1),"X",""))</f>
        <v/>
      </c>
      <c r="F287" s="63" t="str">
        <f>IF(B287="","",IF(AND(A287&gt;'Maquette CGRP indicé'!$C$28-1,A287&lt;'Maquette CGRP indicé'!$D$28+1),"X",""))</f>
        <v/>
      </c>
      <c r="G287" s="63" t="str">
        <f>IF(B287="","",IF(AND(A287&gt;'Maquette CGRP indicé'!$C$29-1,A287&lt;'Maquette CGRP indicé'!$D$29+1),"X",""))</f>
        <v/>
      </c>
      <c r="H287" s="63" t="str">
        <f>IF(B287="","",IF(AND(A287&gt;'Maquette CGRP indicé'!$C$30-1,A287&lt;'Maquette CGRP indicé'!$D$30+1),"X",""))</f>
        <v/>
      </c>
      <c r="I287" s="63" t="str">
        <f>IF(B287="","",IF(AND(A287&gt;'Maquette CGRP indicé'!$C$31-1,A287&lt;'Maquette CGRP indicé'!$D$31+1),"X",""))</f>
        <v/>
      </c>
      <c r="J287" s="63" t="str">
        <f>IF(B287="","",IF(AND(A287&gt;'Maquette CGRP indicé'!$C$32-1,A287&lt;'Maquette CGRP indicé'!$D$32+1),"X",""))</f>
        <v/>
      </c>
      <c r="K287" s="63" t="str">
        <f>IF(B287="","",IF(AND(A287&gt;'Maquette CGRP indicé'!$C$33-1,A287&lt;'Maquette CGRP indicé'!$D$33+1),"X",""))</f>
        <v/>
      </c>
      <c r="L287" s="63" t="str">
        <f>IF(B287="","",IF(AND(A287&gt;'Maquette CGRP indicé'!$C$34-1,A287&lt;'Maquette CGRP indicé'!$D$34+1),"X",""))</f>
        <v/>
      </c>
      <c r="M287" s="63" t="str">
        <f>IF(B287="","",IF(AND(A287&gt;'Maquette CGRP indicé'!$C$35-1,A287&lt;'Maquette CGRP indicé'!$D$35+1),"X",""))</f>
        <v/>
      </c>
      <c r="N287" s="63" t="str">
        <f>IF(B287="","",IF(AND(A287&gt;'Maquette CGRP indicé'!$C$36-1,A287&lt;'Maquette CGRP indicé'!$D$36+1),"X",""))</f>
        <v/>
      </c>
      <c r="O287" s="63" t="str">
        <f>IF(B287="","",IF(AND(A287&gt;'Maquette CGRP indicé'!$C$37-1,A287&lt;'Maquette CGRP indicé'!$D$37+1),"X",""))</f>
        <v/>
      </c>
      <c r="P287" s="63" t="str">
        <f>IF(B287="","",IF(AND(A287&gt;'Maquette CGRP indicé'!$C$38-1,A287&lt;'Maquette CGRP indicé'!$D$38+1),"X",""))</f>
        <v/>
      </c>
      <c r="Q287" s="63" t="str">
        <f>IF(B287="","",IF(AND(A287&gt;'Maquette CGRP indicé'!$C$39-1,A287&lt;'Maquette CGRP indicé'!$D$39+1),"X",""))</f>
        <v/>
      </c>
      <c r="W287" s="41" t="str">
        <f>IF(C287="","",'Maquette CGRP indicé'!$R$25)</f>
        <v/>
      </c>
      <c r="X287" s="42" t="str">
        <f>IF(D287="","",'Maquette CGRP indicé'!$R$26)</f>
        <v/>
      </c>
      <c r="Y287" s="42" t="str">
        <f>IF(E287="","",'Maquette CGRP indicé'!$R$27)</f>
        <v/>
      </c>
      <c r="Z287" s="42" t="str">
        <f>IF(F287="","",'Maquette CGRP indicé'!$R$28)</f>
        <v/>
      </c>
      <c r="AA287" s="42" t="str">
        <f>IF(G287="","",'Maquette CGRP indicé'!$R$29)</f>
        <v/>
      </c>
      <c r="AB287" s="42" t="str">
        <f>IF(H287="","",'Maquette CGRP indicé'!$R$30)</f>
        <v/>
      </c>
      <c r="AC287" s="42" t="str">
        <f>IF(I287="","",'Maquette CGRP indicé'!$R$31)</f>
        <v/>
      </c>
      <c r="AD287" s="42" t="str">
        <f>IF(J287="","",'Maquette CGRP indicé'!$R$32)</f>
        <v/>
      </c>
      <c r="AE287" s="42" t="str">
        <f>IF(K287="","",'Maquette CGRP indicé'!$R$33)</f>
        <v/>
      </c>
      <c r="AF287" s="42" t="str">
        <f>IF(L287="","",'Maquette CGRP indicé'!$R$34)</f>
        <v/>
      </c>
      <c r="AG287" s="42" t="str">
        <f>IF(M287="","",'Maquette CGRP indicé'!$R$35)</f>
        <v/>
      </c>
      <c r="AH287" s="42" t="str">
        <f>IF(N287="","",'Maquette CGRP indicé'!$R$36)</f>
        <v/>
      </c>
      <c r="AI287" s="42" t="str">
        <f>IF(O287="","",'Maquette CGRP indicé'!$R$37)</f>
        <v/>
      </c>
      <c r="AJ287" s="42" t="str">
        <f>IF(P287="","",'Maquette CGRP indicé'!$R$38)</f>
        <v/>
      </c>
      <c r="AK287" s="42" t="str">
        <f>IF(Q287="","",'Maquette CGRP indicé'!$R$39)</f>
        <v/>
      </c>
      <c r="AL287" s="64"/>
      <c r="AM287" s="64"/>
      <c r="AN287" s="64"/>
      <c r="AO287" s="64"/>
      <c r="AP287" s="65"/>
      <c r="AQ287" s="45" t="str">
        <f>IF(C287="","",'Maquette CGRP indicé'!$G$25)</f>
        <v/>
      </c>
      <c r="AR287" s="46" t="str">
        <f>IF(D287="","",'Maquette CGRP indicé'!$G$26)</f>
        <v/>
      </c>
      <c r="AS287" s="46" t="str">
        <f>IF(E287="","",'Maquette CGRP indicé'!$G$27)</f>
        <v/>
      </c>
      <c r="AT287" s="46" t="str">
        <f>IF(F287="","",'Maquette CGRP indicé'!$G$28)</f>
        <v/>
      </c>
      <c r="AU287" s="46" t="str">
        <f>IF(G287="","",'Maquette CGRP indicé'!$G$29)</f>
        <v/>
      </c>
      <c r="AV287" s="46" t="str">
        <f>IF(H287="","",'Maquette CGRP indicé'!$G$30)</f>
        <v/>
      </c>
      <c r="AW287" s="46" t="str">
        <f>IF(I287="","",'Maquette CGRP indicé'!$G$31)</f>
        <v/>
      </c>
      <c r="AX287" s="46" t="str">
        <f>IF(J287="","",'Maquette CGRP indicé'!$G$32)</f>
        <v/>
      </c>
      <c r="AY287" s="46" t="str">
        <f>IF(K287="","",'Maquette CGRP indicé'!$G$33)</f>
        <v/>
      </c>
      <c r="AZ287" s="46" t="str">
        <f>IF(L287="","",'Maquette CGRP indicé'!$G$34)</f>
        <v/>
      </c>
      <c r="BA287" s="46" t="str">
        <f>IF(M287="","",'Maquette CGRP indicé'!$G$35)</f>
        <v/>
      </c>
      <c r="BB287" s="46" t="str">
        <f>IF(N287="","",'Maquette CGRP indicé'!$G$36)</f>
        <v/>
      </c>
      <c r="BC287" s="46" t="str">
        <f>IF(O287="","",'Maquette CGRP indicé'!$G$37)</f>
        <v/>
      </c>
      <c r="BD287" s="46" t="str">
        <f>IF(P287="","",'Maquette CGRP indicé'!$G$38)</f>
        <v/>
      </c>
      <c r="BE287" s="46" t="str">
        <f>IF(Q287="","",'Maquette CGRP indicé'!$G$39)</f>
        <v/>
      </c>
      <c r="BF287" s="68"/>
      <c r="BG287" s="68"/>
      <c r="BH287" s="68"/>
      <c r="BI287" s="68"/>
      <c r="BJ287" s="69"/>
      <c r="BK287" s="48" t="str">
        <f>IF(C287="","",'Maquette CGRP indicé'!$H$25)</f>
        <v/>
      </c>
      <c r="BL287" s="49" t="str">
        <f>IF(D287="","",'Maquette CGRP indicé'!$H$26)</f>
        <v/>
      </c>
      <c r="BM287" s="49" t="str">
        <f>IF(E287="","",'Maquette CGRP indicé'!$H$27)</f>
        <v/>
      </c>
      <c r="BN287" s="49" t="str">
        <f>IF(F287="","",'Maquette CGRP indicé'!$H$28)</f>
        <v/>
      </c>
      <c r="BO287" s="49" t="str">
        <f>IF(G287="","",'Maquette CGRP indicé'!$H$29)</f>
        <v/>
      </c>
      <c r="BP287" s="49" t="str">
        <f>IF(H287="","",'Maquette CGRP indicé'!$H$30)</f>
        <v/>
      </c>
      <c r="BQ287" s="49" t="str">
        <f>IF(I287="","",'Maquette CGRP indicé'!$H$31)</f>
        <v/>
      </c>
      <c r="BR287" s="49" t="str">
        <f>IF(J287="","",'Maquette CGRP indicé'!$H$32)</f>
        <v/>
      </c>
      <c r="BS287" s="49" t="str">
        <f>IF(K287="","",'Maquette CGRP indicé'!$H$33)</f>
        <v/>
      </c>
      <c r="BT287" s="49" t="str">
        <f>IF(L287="","",'Maquette CGRP indicé'!$H$34)</f>
        <v/>
      </c>
      <c r="BU287" s="49" t="str">
        <f>IF(M287="","",'Maquette CGRP indicé'!$H$35)</f>
        <v/>
      </c>
      <c r="BV287" s="49" t="str">
        <f>IF(N287="","",'Maquette CGRP indicé'!$H$36)</f>
        <v/>
      </c>
      <c r="BW287" s="49" t="str">
        <f>IF(O287="","",'Maquette CGRP indicé'!$H$37)</f>
        <v/>
      </c>
      <c r="BX287" s="49" t="str">
        <f>IF(P287="","",'Maquette CGRP indicé'!$H$38)</f>
        <v/>
      </c>
      <c r="BY287" s="49" t="str">
        <f>IF(Q287="","",'Maquette CGRP indicé'!$H$39)</f>
        <v/>
      </c>
      <c r="BZ287" s="72"/>
      <c r="CA287" s="72"/>
      <c r="CB287" s="72"/>
      <c r="CC287" s="72"/>
      <c r="CD287" s="73"/>
      <c r="CE287" s="38" t="str">
        <f>IF(C287="","",'Maquette CGRP indicé'!$I$25)</f>
        <v/>
      </c>
      <c r="CF287" s="39" t="str">
        <f>IF(D287="","",'Maquette CGRP indicé'!$I$26)</f>
        <v/>
      </c>
      <c r="CG287" s="39" t="str">
        <f>IF(E287="","",'Maquette CGRP indicé'!$I$27)</f>
        <v/>
      </c>
      <c r="CH287" s="39" t="str">
        <f>IF(F287="","",'Maquette CGRP indicé'!$I$28)</f>
        <v/>
      </c>
      <c r="CI287" s="39" t="str">
        <f>IF(G287="","",'Maquette CGRP indicé'!$I$29)</f>
        <v/>
      </c>
      <c r="CJ287" s="39" t="str">
        <f>IF(H287="","",'Maquette CGRP indicé'!$I$30)</f>
        <v/>
      </c>
      <c r="CK287" s="39" t="str">
        <f>IF(I287="","",'Maquette CGRP indicé'!$I$31)</f>
        <v/>
      </c>
      <c r="CL287" s="39" t="str">
        <f>IF(J287="","",'Maquette CGRP indicé'!$I$32)</f>
        <v/>
      </c>
      <c r="CM287" s="39" t="str">
        <f>IF(K287="","",'Maquette CGRP indicé'!$I$33)</f>
        <v/>
      </c>
      <c r="CN287" s="39" t="str">
        <f>IF(L287="","",'Maquette CGRP indicé'!$I$34)</f>
        <v/>
      </c>
      <c r="CO287" s="39" t="str">
        <f>IF(M287="","",'Maquette CGRP indicé'!$I$35)</f>
        <v/>
      </c>
      <c r="CP287" s="39" t="str">
        <f>IF(N287="","",'Maquette CGRP indicé'!$I$36)</f>
        <v/>
      </c>
      <c r="CQ287" s="39" t="str">
        <f>IF(O287="","",'Maquette CGRP indicé'!$I$37)</f>
        <v/>
      </c>
      <c r="CR287" s="39" t="str">
        <f>IF(P287="","",'Maquette CGRP indicé'!$I$38)</f>
        <v/>
      </c>
      <c r="CS287" s="39" t="str">
        <f>IF(Q287="","",'Maquette CGRP indicé'!$I$39)</f>
        <v/>
      </c>
      <c r="CT287" s="68"/>
      <c r="CU287" s="68"/>
      <c r="CV287" s="68"/>
      <c r="CW287" s="68"/>
      <c r="CX287" s="69"/>
      <c r="CY287" s="1">
        <f t="shared" si="40"/>
        <v>45576</v>
      </c>
      <c r="CZ287" s="1" t="str">
        <f t="shared" si="41"/>
        <v>26/08-20/10</v>
      </c>
      <c r="DA287" s="22" t="str">
        <f t="shared" si="42"/>
        <v/>
      </c>
      <c r="DB287" s="22" t="str">
        <f t="shared" si="43"/>
        <v/>
      </c>
      <c r="DC287" s="29" t="str">
        <f t="shared" si="44"/>
        <v/>
      </c>
      <c r="DD287" s="29" t="str">
        <f t="shared" si="45"/>
        <v/>
      </c>
      <c r="DE287" s="29" t="str">
        <f t="shared" si="46"/>
        <v/>
      </c>
    </row>
    <row r="288" spans="1:109">
      <c r="A288" s="9">
        <f t="shared" si="47"/>
        <v>45577</v>
      </c>
      <c r="B288" s="9" t="str">
        <f>IF(AND(formules!$K$29="sogarantykids",A288&gt;formules!$F$30),"",VLOOKUP(TEXT(A288,"jj/mm"),formules!B:C,2,FALSE))</f>
        <v>26/08-20/10</v>
      </c>
      <c r="C288" s="63" t="str">
        <f>IF(B288="","",IF(AND(A288&gt;'Maquette CGRP indicé'!$C$25-1,A288&lt;'Maquette CGRP indicé'!$D$25+1),"X",""))</f>
        <v/>
      </c>
      <c r="D288" s="63" t="str">
        <f>IF(B288="","",IF(AND(A288&gt;'Maquette CGRP indicé'!$C$26-1,A288&lt;'Maquette CGRP indicé'!$D$26+1),"X",""))</f>
        <v/>
      </c>
      <c r="E288" s="63" t="str">
        <f>IF(B288="","",IF(AND(A288&gt;'Maquette CGRP indicé'!$C$27-1,A288&lt;'Maquette CGRP indicé'!$D$27+1),"X",""))</f>
        <v/>
      </c>
      <c r="F288" s="63" t="str">
        <f>IF(B288="","",IF(AND(A288&gt;'Maquette CGRP indicé'!$C$28-1,A288&lt;'Maquette CGRP indicé'!$D$28+1),"X",""))</f>
        <v/>
      </c>
      <c r="G288" s="63" t="str">
        <f>IF(B288="","",IF(AND(A288&gt;'Maquette CGRP indicé'!$C$29-1,A288&lt;'Maquette CGRP indicé'!$D$29+1),"X",""))</f>
        <v/>
      </c>
      <c r="H288" s="63" t="str">
        <f>IF(B288="","",IF(AND(A288&gt;'Maquette CGRP indicé'!$C$30-1,A288&lt;'Maquette CGRP indicé'!$D$30+1),"X",""))</f>
        <v/>
      </c>
      <c r="I288" s="63" t="str">
        <f>IF(B288="","",IF(AND(A288&gt;'Maquette CGRP indicé'!$C$31-1,A288&lt;'Maquette CGRP indicé'!$D$31+1),"X",""))</f>
        <v/>
      </c>
      <c r="J288" s="63" t="str">
        <f>IF(B288="","",IF(AND(A288&gt;'Maquette CGRP indicé'!$C$32-1,A288&lt;'Maquette CGRP indicé'!$D$32+1),"X",""))</f>
        <v/>
      </c>
      <c r="K288" s="63" t="str">
        <f>IF(B288="","",IF(AND(A288&gt;'Maquette CGRP indicé'!$C$33-1,A288&lt;'Maquette CGRP indicé'!$D$33+1),"X",""))</f>
        <v/>
      </c>
      <c r="L288" s="63" t="str">
        <f>IF(B288="","",IF(AND(A288&gt;'Maquette CGRP indicé'!$C$34-1,A288&lt;'Maquette CGRP indicé'!$D$34+1),"X",""))</f>
        <v/>
      </c>
      <c r="M288" s="63" t="str">
        <f>IF(B288="","",IF(AND(A288&gt;'Maquette CGRP indicé'!$C$35-1,A288&lt;'Maquette CGRP indicé'!$D$35+1),"X",""))</f>
        <v/>
      </c>
      <c r="N288" s="63" t="str">
        <f>IF(B288="","",IF(AND(A288&gt;'Maquette CGRP indicé'!$C$36-1,A288&lt;'Maquette CGRP indicé'!$D$36+1),"X",""))</f>
        <v/>
      </c>
      <c r="O288" s="63" t="str">
        <f>IF(B288="","",IF(AND(A288&gt;'Maquette CGRP indicé'!$C$37-1,A288&lt;'Maquette CGRP indicé'!$D$37+1),"X",""))</f>
        <v/>
      </c>
      <c r="P288" s="63" t="str">
        <f>IF(B288="","",IF(AND(A288&gt;'Maquette CGRP indicé'!$C$38-1,A288&lt;'Maquette CGRP indicé'!$D$38+1),"X",""))</f>
        <v/>
      </c>
      <c r="Q288" s="63" t="str">
        <f>IF(B288="","",IF(AND(A288&gt;'Maquette CGRP indicé'!$C$39-1,A288&lt;'Maquette CGRP indicé'!$D$39+1),"X",""))</f>
        <v/>
      </c>
      <c r="W288" s="41" t="str">
        <f>IF(C288="","",'Maquette CGRP indicé'!$R$25)</f>
        <v/>
      </c>
      <c r="X288" s="42" t="str">
        <f>IF(D288="","",'Maquette CGRP indicé'!$R$26)</f>
        <v/>
      </c>
      <c r="Y288" s="42" t="str">
        <f>IF(E288="","",'Maquette CGRP indicé'!$R$27)</f>
        <v/>
      </c>
      <c r="Z288" s="42" t="str">
        <f>IF(F288="","",'Maquette CGRP indicé'!$R$28)</f>
        <v/>
      </c>
      <c r="AA288" s="42" t="str">
        <f>IF(G288="","",'Maquette CGRP indicé'!$R$29)</f>
        <v/>
      </c>
      <c r="AB288" s="42" t="str">
        <f>IF(H288="","",'Maquette CGRP indicé'!$R$30)</f>
        <v/>
      </c>
      <c r="AC288" s="42" t="str">
        <f>IF(I288="","",'Maquette CGRP indicé'!$R$31)</f>
        <v/>
      </c>
      <c r="AD288" s="42" t="str">
        <f>IF(J288="","",'Maquette CGRP indicé'!$R$32)</f>
        <v/>
      </c>
      <c r="AE288" s="42" t="str">
        <f>IF(K288="","",'Maquette CGRP indicé'!$R$33)</f>
        <v/>
      </c>
      <c r="AF288" s="42" t="str">
        <f>IF(L288="","",'Maquette CGRP indicé'!$R$34)</f>
        <v/>
      </c>
      <c r="AG288" s="42" t="str">
        <f>IF(M288="","",'Maquette CGRP indicé'!$R$35)</f>
        <v/>
      </c>
      <c r="AH288" s="42" t="str">
        <f>IF(N288="","",'Maquette CGRP indicé'!$R$36)</f>
        <v/>
      </c>
      <c r="AI288" s="42" t="str">
        <f>IF(O288="","",'Maquette CGRP indicé'!$R$37)</f>
        <v/>
      </c>
      <c r="AJ288" s="42" t="str">
        <f>IF(P288="","",'Maquette CGRP indicé'!$R$38)</f>
        <v/>
      </c>
      <c r="AK288" s="42" t="str">
        <f>IF(Q288="","",'Maquette CGRP indicé'!$R$39)</f>
        <v/>
      </c>
      <c r="AL288" s="64"/>
      <c r="AM288" s="64"/>
      <c r="AN288" s="64"/>
      <c r="AO288" s="64"/>
      <c r="AP288" s="65"/>
      <c r="AQ288" s="45" t="str">
        <f>IF(C288="","",'Maquette CGRP indicé'!$G$25)</f>
        <v/>
      </c>
      <c r="AR288" s="46" t="str">
        <f>IF(D288="","",'Maquette CGRP indicé'!$G$26)</f>
        <v/>
      </c>
      <c r="AS288" s="46" t="str">
        <f>IF(E288="","",'Maquette CGRP indicé'!$G$27)</f>
        <v/>
      </c>
      <c r="AT288" s="46" t="str">
        <f>IF(F288="","",'Maquette CGRP indicé'!$G$28)</f>
        <v/>
      </c>
      <c r="AU288" s="46" t="str">
        <f>IF(G288="","",'Maquette CGRP indicé'!$G$29)</f>
        <v/>
      </c>
      <c r="AV288" s="46" t="str">
        <f>IF(H288="","",'Maquette CGRP indicé'!$G$30)</f>
        <v/>
      </c>
      <c r="AW288" s="46" t="str">
        <f>IF(I288="","",'Maquette CGRP indicé'!$G$31)</f>
        <v/>
      </c>
      <c r="AX288" s="46" t="str">
        <f>IF(J288="","",'Maquette CGRP indicé'!$G$32)</f>
        <v/>
      </c>
      <c r="AY288" s="46" t="str">
        <f>IF(K288="","",'Maquette CGRP indicé'!$G$33)</f>
        <v/>
      </c>
      <c r="AZ288" s="46" t="str">
        <f>IF(L288="","",'Maquette CGRP indicé'!$G$34)</f>
        <v/>
      </c>
      <c r="BA288" s="46" t="str">
        <f>IF(M288="","",'Maquette CGRP indicé'!$G$35)</f>
        <v/>
      </c>
      <c r="BB288" s="46" t="str">
        <f>IF(N288="","",'Maquette CGRP indicé'!$G$36)</f>
        <v/>
      </c>
      <c r="BC288" s="46" t="str">
        <f>IF(O288="","",'Maquette CGRP indicé'!$G$37)</f>
        <v/>
      </c>
      <c r="BD288" s="46" t="str">
        <f>IF(P288="","",'Maquette CGRP indicé'!$G$38)</f>
        <v/>
      </c>
      <c r="BE288" s="46" t="str">
        <f>IF(Q288="","",'Maquette CGRP indicé'!$G$39)</f>
        <v/>
      </c>
      <c r="BF288" s="68"/>
      <c r="BG288" s="68"/>
      <c r="BH288" s="68"/>
      <c r="BI288" s="68"/>
      <c r="BJ288" s="69"/>
      <c r="BK288" s="48" t="str">
        <f>IF(C288="","",'Maquette CGRP indicé'!$H$25)</f>
        <v/>
      </c>
      <c r="BL288" s="49" t="str">
        <f>IF(D288="","",'Maquette CGRP indicé'!$H$26)</f>
        <v/>
      </c>
      <c r="BM288" s="49" t="str">
        <f>IF(E288="","",'Maquette CGRP indicé'!$H$27)</f>
        <v/>
      </c>
      <c r="BN288" s="49" t="str">
        <f>IF(F288="","",'Maquette CGRP indicé'!$H$28)</f>
        <v/>
      </c>
      <c r="BO288" s="49" t="str">
        <f>IF(G288="","",'Maquette CGRP indicé'!$H$29)</f>
        <v/>
      </c>
      <c r="BP288" s="49" t="str">
        <f>IF(H288="","",'Maquette CGRP indicé'!$H$30)</f>
        <v/>
      </c>
      <c r="BQ288" s="49" t="str">
        <f>IF(I288="","",'Maquette CGRP indicé'!$H$31)</f>
        <v/>
      </c>
      <c r="BR288" s="49" t="str">
        <f>IF(J288="","",'Maquette CGRP indicé'!$H$32)</f>
        <v/>
      </c>
      <c r="BS288" s="49" t="str">
        <f>IF(K288="","",'Maquette CGRP indicé'!$H$33)</f>
        <v/>
      </c>
      <c r="BT288" s="49" t="str">
        <f>IF(L288="","",'Maquette CGRP indicé'!$H$34)</f>
        <v/>
      </c>
      <c r="BU288" s="49" t="str">
        <f>IF(M288="","",'Maquette CGRP indicé'!$H$35)</f>
        <v/>
      </c>
      <c r="BV288" s="49" t="str">
        <f>IF(N288="","",'Maquette CGRP indicé'!$H$36)</f>
        <v/>
      </c>
      <c r="BW288" s="49" t="str">
        <f>IF(O288="","",'Maquette CGRP indicé'!$H$37)</f>
        <v/>
      </c>
      <c r="BX288" s="49" t="str">
        <f>IF(P288="","",'Maquette CGRP indicé'!$H$38)</f>
        <v/>
      </c>
      <c r="BY288" s="49" t="str">
        <f>IF(Q288="","",'Maquette CGRP indicé'!$H$39)</f>
        <v/>
      </c>
      <c r="BZ288" s="72"/>
      <c r="CA288" s="72"/>
      <c r="CB288" s="72"/>
      <c r="CC288" s="72"/>
      <c r="CD288" s="73"/>
      <c r="CE288" s="38" t="str">
        <f>IF(C288="","",'Maquette CGRP indicé'!$I$25)</f>
        <v/>
      </c>
      <c r="CF288" s="39" t="str">
        <f>IF(D288="","",'Maquette CGRP indicé'!$I$26)</f>
        <v/>
      </c>
      <c r="CG288" s="39" t="str">
        <f>IF(E288="","",'Maquette CGRP indicé'!$I$27)</f>
        <v/>
      </c>
      <c r="CH288" s="39" t="str">
        <f>IF(F288="","",'Maquette CGRP indicé'!$I$28)</f>
        <v/>
      </c>
      <c r="CI288" s="39" t="str">
        <f>IF(G288="","",'Maquette CGRP indicé'!$I$29)</f>
        <v/>
      </c>
      <c r="CJ288" s="39" t="str">
        <f>IF(H288="","",'Maquette CGRP indicé'!$I$30)</f>
        <v/>
      </c>
      <c r="CK288" s="39" t="str">
        <f>IF(I288="","",'Maquette CGRP indicé'!$I$31)</f>
        <v/>
      </c>
      <c r="CL288" s="39" t="str">
        <f>IF(J288="","",'Maquette CGRP indicé'!$I$32)</f>
        <v/>
      </c>
      <c r="CM288" s="39" t="str">
        <f>IF(K288="","",'Maquette CGRP indicé'!$I$33)</f>
        <v/>
      </c>
      <c r="CN288" s="39" t="str">
        <f>IF(L288="","",'Maquette CGRP indicé'!$I$34)</f>
        <v/>
      </c>
      <c r="CO288" s="39" t="str">
        <f>IF(M288="","",'Maquette CGRP indicé'!$I$35)</f>
        <v/>
      </c>
      <c r="CP288" s="39" t="str">
        <f>IF(N288="","",'Maquette CGRP indicé'!$I$36)</f>
        <v/>
      </c>
      <c r="CQ288" s="39" t="str">
        <f>IF(O288="","",'Maquette CGRP indicé'!$I$37)</f>
        <v/>
      </c>
      <c r="CR288" s="39" t="str">
        <f>IF(P288="","",'Maquette CGRP indicé'!$I$38)</f>
        <v/>
      </c>
      <c r="CS288" s="39" t="str">
        <f>IF(Q288="","",'Maquette CGRP indicé'!$I$39)</f>
        <v/>
      </c>
      <c r="CT288" s="68"/>
      <c r="CU288" s="68"/>
      <c r="CV288" s="68"/>
      <c r="CW288" s="68"/>
      <c r="CX288" s="69"/>
      <c r="CY288" s="1">
        <f t="shared" si="40"/>
        <v>45577</v>
      </c>
      <c r="CZ288" s="1" t="str">
        <f t="shared" si="41"/>
        <v>26/08-20/10</v>
      </c>
      <c r="DA288" s="22" t="str">
        <f t="shared" si="42"/>
        <v/>
      </c>
      <c r="DB288" s="22" t="str">
        <f t="shared" si="43"/>
        <v/>
      </c>
      <c r="DC288" s="29" t="str">
        <f t="shared" si="44"/>
        <v/>
      </c>
      <c r="DD288" s="29" t="str">
        <f t="shared" si="45"/>
        <v/>
      </c>
      <c r="DE288" s="29" t="str">
        <f t="shared" si="46"/>
        <v/>
      </c>
    </row>
    <row r="289" spans="1:109">
      <c r="A289" s="9">
        <f t="shared" si="47"/>
        <v>45578</v>
      </c>
      <c r="B289" s="9" t="str">
        <f>IF(AND(formules!$K$29="sogarantykids",A289&gt;formules!$F$30),"",VLOOKUP(TEXT(A289,"jj/mm"),formules!B:C,2,FALSE))</f>
        <v>26/08-20/10</v>
      </c>
      <c r="C289" s="63" t="str">
        <f>IF(B289="","",IF(AND(A289&gt;'Maquette CGRP indicé'!$C$25-1,A289&lt;'Maquette CGRP indicé'!$D$25+1),"X",""))</f>
        <v/>
      </c>
      <c r="D289" s="63" t="str">
        <f>IF(B289="","",IF(AND(A289&gt;'Maquette CGRP indicé'!$C$26-1,A289&lt;'Maquette CGRP indicé'!$D$26+1),"X",""))</f>
        <v/>
      </c>
      <c r="E289" s="63" t="str">
        <f>IF(B289="","",IF(AND(A289&gt;'Maquette CGRP indicé'!$C$27-1,A289&lt;'Maquette CGRP indicé'!$D$27+1),"X",""))</f>
        <v/>
      </c>
      <c r="F289" s="63" t="str">
        <f>IF(B289="","",IF(AND(A289&gt;'Maquette CGRP indicé'!$C$28-1,A289&lt;'Maquette CGRP indicé'!$D$28+1),"X",""))</f>
        <v/>
      </c>
      <c r="G289" s="63" t="str">
        <f>IF(B289="","",IF(AND(A289&gt;'Maquette CGRP indicé'!$C$29-1,A289&lt;'Maquette CGRP indicé'!$D$29+1),"X",""))</f>
        <v/>
      </c>
      <c r="H289" s="63" t="str">
        <f>IF(B289="","",IF(AND(A289&gt;'Maquette CGRP indicé'!$C$30-1,A289&lt;'Maquette CGRP indicé'!$D$30+1),"X",""))</f>
        <v/>
      </c>
      <c r="I289" s="63" t="str">
        <f>IF(B289="","",IF(AND(A289&gt;'Maquette CGRP indicé'!$C$31-1,A289&lt;'Maquette CGRP indicé'!$D$31+1),"X",""))</f>
        <v/>
      </c>
      <c r="J289" s="63" t="str">
        <f>IF(B289="","",IF(AND(A289&gt;'Maquette CGRP indicé'!$C$32-1,A289&lt;'Maquette CGRP indicé'!$D$32+1),"X",""))</f>
        <v/>
      </c>
      <c r="K289" s="63" t="str">
        <f>IF(B289="","",IF(AND(A289&gt;'Maquette CGRP indicé'!$C$33-1,A289&lt;'Maquette CGRP indicé'!$D$33+1),"X",""))</f>
        <v/>
      </c>
      <c r="L289" s="63" t="str">
        <f>IF(B289="","",IF(AND(A289&gt;'Maquette CGRP indicé'!$C$34-1,A289&lt;'Maquette CGRP indicé'!$D$34+1),"X",""))</f>
        <v/>
      </c>
      <c r="M289" s="63" t="str">
        <f>IF(B289="","",IF(AND(A289&gt;'Maquette CGRP indicé'!$C$35-1,A289&lt;'Maquette CGRP indicé'!$D$35+1),"X",""))</f>
        <v/>
      </c>
      <c r="N289" s="63" t="str">
        <f>IF(B289="","",IF(AND(A289&gt;'Maquette CGRP indicé'!$C$36-1,A289&lt;'Maquette CGRP indicé'!$D$36+1),"X",""))</f>
        <v/>
      </c>
      <c r="O289" s="63" t="str">
        <f>IF(B289="","",IF(AND(A289&gt;'Maquette CGRP indicé'!$C$37-1,A289&lt;'Maquette CGRP indicé'!$D$37+1),"X",""))</f>
        <v/>
      </c>
      <c r="P289" s="63" t="str">
        <f>IF(B289="","",IF(AND(A289&gt;'Maquette CGRP indicé'!$C$38-1,A289&lt;'Maquette CGRP indicé'!$D$38+1),"X",""))</f>
        <v/>
      </c>
      <c r="Q289" s="63" t="str">
        <f>IF(B289="","",IF(AND(A289&gt;'Maquette CGRP indicé'!$C$39-1,A289&lt;'Maquette CGRP indicé'!$D$39+1),"X",""))</f>
        <v/>
      </c>
      <c r="W289" s="41" t="str">
        <f>IF(C289="","",'Maquette CGRP indicé'!$R$25)</f>
        <v/>
      </c>
      <c r="X289" s="42" t="str">
        <f>IF(D289="","",'Maquette CGRP indicé'!$R$26)</f>
        <v/>
      </c>
      <c r="Y289" s="42" t="str">
        <f>IF(E289="","",'Maquette CGRP indicé'!$R$27)</f>
        <v/>
      </c>
      <c r="Z289" s="42" t="str">
        <f>IF(F289="","",'Maquette CGRP indicé'!$R$28)</f>
        <v/>
      </c>
      <c r="AA289" s="42" t="str">
        <f>IF(G289="","",'Maquette CGRP indicé'!$R$29)</f>
        <v/>
      </c>
      <c r="AB289" s="42" t="str">
        <f>IF(H289="","",'Maquette CGRP indicé'!$R$30)</f>
        <v/>
      </c>
      <c r="AC289" s="42" t="str">
        <f>IF(I289="","",'Maquette CGRP indicé'!$R$31)</f>
        <v/>
      </c>
      <c r="AD289" s="42" t="str">
        <f>IF(J289="","",'Maquette CGRP indicé'!$R$32)</f>
        <v/>
      </c>
      <c r="AE289" s="42" t="str">
        <f>IF(K289="","",'Maquette CGRP indicé'!$R$33)</f>
        <v/>
      </c>
      <c r="AF289" s="42" t="str">
        <f>IF(L289="","",'Maquette CGRP indicé'!$R$34)</f>
        <v/>
      </c>
      <c r="AG289" s="42" t="str">
        <f>IF(M289="","",'Maquette CGRP indicé'!$R$35)</f>
        <v/>
      </c>
      <c r="AH289" s="42" t="str">
        <f>IF(N289="","",'Maquette CGRP indicé'!$R$36)</f>
        <v/>
      </c>
      <c r="AI289" s="42" t="str">
        <f>IF(O289="","",'Maquette CGRP indicé'!$R$37)</f>
        <v/>
      </c>
      <c r="AJ289" s="42" t="str">
        <f>IF(P289="","",'Maquette CGRP indicé'!$R$38)</f>
        <v/>
      </c>
      <c r="AK289" s="42" t="str">
        <f>IF(Q289="","",'Maquette CGRP indicé'!$R$39)</f>
        <v/>
      </c>
      <c r="AL289" s="64"/>
      <c r="AM289" s="64"/>
      <c r="AN289" s="64"/>
      <c r="AO289" s="64"/>
      <c r="AP289" s="65"/>
      <c r="AQ289" s="45" t="str">
        <f>IF(C289="","",'Maquette CGRP indicé'!$G$25)</f>
        <v/>
      </c>
      <c r="AR289" s="46" t="str">
        <f>IF(D289="","",'Maquette CGRP indicé'!$G$26)</f>
        <v/>
      </c>
      <c r="AS289" s="46" t="str">
        <f>IF(E289="","",'Maquette CGRP indicé'!$G$27)</f>
        <v/>
      </c>
      <c r="AT289" s="46" t="str">
        <f>IF(F289="","",'Maquette CGRP indicé'!$G$28)</f>
        <v/>
      </c>
      <c r="AU289" s="46" t="str">
        <f>IF(G289="","",'Maquette CGRP indicé'!$G$29)</f>
        <v/>
      </c>
      <c r="AV289" s="46" t="str">
        <f>IF(H289="","",'Maquette CGRP indicé'!$G$30)</f>
        <v/>
      </c>
      <c r="AW289" s="46" t="str">
        <f>IF(I289="","",'Maquette CGRP indicé'!$G$31)</f>
        <v/>
      </c>
      <c r="AX289" s="46" t="str">
        <f>IF(J289="","",'Maquette CGRP indicé'!$G$32)</f>
        <v/>
      </c>
      <c r="AY289" s="46" t="str">
        <f>IF(K289="","",'Maquette CGRP indicé'!$G$33)</f>
        <v/>
      </c>
      <c r="AZ289" s="46" t="str">
        <f>IF(L289="","",'Maquette CGRP indicé'!$G$34)</f>
        <v/>
      </c>
      <c r="BA289" s="46" t="str">
        <f>IF(M289="","",'Maquette CGRP indicé'!$G$35)</f>
        <v/>
      </c>
      <c r="BB289" s="46" t="str">
        <f>IF(N289="","",'Maquette CGRP indicé'!$G$36)</f>
        <v/>
      </c>
      <c r="BC289" s="46" t="str">
        <f>IF(O289="","",'Maquette CGRP indicé'!$G$37)</f>
        <v/>
      </c>
      <c r="BD289" s="46" t="str">
        <f>IF(P289="","",'Maquette CGRP indicé'!$G$38)</f>
        <v/>
      </c>
      <c r="BE289" s="46" t="str">
        <f>IF(Q289="","",'Maquette CGRP indicé'!$G$39)</f>
        <v/>
      </c>
      <c r="BF289" s="68"/>
      <c r="BG289" s="68"/>
      <c r="BH289" s="68"/>
      <c r="BI289" s="68"/>
      <c r="BJ289" s="69"/>
      <c r="BK289" s="48" t="str">
        <f>IF(C289="","",'Maquette CGRP indicé'!$H$25)</f>
        <v/>
      </c>
      <c r="BL289" s="49" t="str">
        <f>IF(D289="","",'Maquette CGRP indicé'!$H$26)</f>
        <v/>
      </c>
      <c r="BM289" s="49" t="str">
        <f>IF(E289="","",'Maquette CGRP indicé'!$H$27)</f>
        <v/>
      </c>
      <c r="BN289" s="49" t="str">
        <f>IF(F289="","",'Maquette CGRP indicé'!$H$28)</f>
        <v/>
      </c>
      <c r="BO289" s="49" t="str">
        <f>IF(G289="","",'Maquette CGRP indicé'!$H$29)</f>
        <v/>
      </c>
      <c r="BP289" s="49" t="str">
        <f>IF(H289="","",'Maquette CGRP indicé'!$H$30)</f>
        <v/>
      </c>
      <c r="BQ289" s="49" t="str">
        <f>IF(I289="","",'Maquette CGRP indicé'!$H$31)</f>
        <v/>
      </c>
      <c r="BR289" s="49" t="str">
        <f>IF(J289="","",'Maquette CGRP indicé'!$H$32)</f>
        <v/>
      </c>
      <c r="BS289" s="49" t="str">
        <f>IF(K289="","",'Maquette CGRP indicé'!$H$33)</f>
        <v/>
      </c>
      <c r="BT289" s="49" t="str">
        <f>IF(L289="","",'Maquette CGRP indicé'!$H$34)</f>
        <v/>
      </c>
      <c r="BU289" s="49" t="str">
        <f>IF(M289="","",'Maquette CGRP indicé'!$H$35)</f>
        <v/>
      </c>
      <c r="BV289" s="49" t="str">
        <f>IF(N289="","",'Maquette CGRP indicé'!$H$36)</f>
        <v/>
      </c>
      <c r="BW289" s="49" t="str">
        <f>IF(O289="","",'Maquette CGRP indicé'!$H$37)</f>
        <v/>
      </c>
      <c r="BX289" s="49" t="str">
        <f>IF(P289="","",'Maquette CGRP indicé'!$H$38)</f>
        <v/>
      </c>
      <c r="BY289" s="49" t="str">
        <f>IF(Q289="","",'Maquette CGRP indicé'!$H$39)</f>
        <v/>
      </c>
      <c r="BZ289" s="72"/>
      <c r="CA289" s="72"/>
      <c r="CB289" s="72"/>
      <c r="CC289" s="72"/>
      <c r="CD289" s="73"/>
      <c r="CE289" s="38" t="str">
        <f>IF(C289="","",'Maquette CGRP indicé'!$I$25)</f>
        <v/>
      </c>
      <c r="CF289" s="39" t="str">
        <f>IF(D289="","",'Maquette CGRP indicé'!$I$26)</f>
        <v/>
      </c>
      <c r="CG289" s="39" t="str">
        <f>IF(E289="","",'Maquette CGRP indicé'!$I$27)</f>
        <v/>
      </c>
      <c r="CH289" s="39" t="str">
        <f>IF(F289="","",'Maquette CGRP indicé'!$I$28)</f>
        <v/>
      </c>
      <c r="CI289" s="39" t="str">
        <f>IF(G289="","",'Maquette CGRP indicé'!$I$29)</f>
        <v/>
      </c>
      <c r="CJ289" s="39" t="str">
        <f>IF(H289="","",'Maquette CGRP indicé'!$I$30)</f>
        <v/>
      </c>
      <c r="CK289" s="39" t="str">
        <f>IF(I289="","",'Maquette CGRP indicé'!$I$31)</f>
        <v/>
      </c>
      <c r="CL289" s="39" t="str">
        <f>IF(J289="","",'Maquette CGRP indicé'!$I$32)</f>
        <v/>
      </c>
      <c r="CM289" s="39" t="str">
        <f>IF(K289="","",'Maquette CGRP indicé'!$I$33)</f>
        <v/>
      </c>
      <c r="CN289" s="39" t="str">
        <f>IF(L289="","",'Maquette CGRP indicé'!$I$34)</f>
        <v/>
      </c>
      <c r="CO289" s="39" t="str">
        <f>IF(M289="","",'Maquette CGRP indicé'!$I$35)</f>
        <v/>
      </c>
      <c r="CP289" s="39" t="str">
        <f>IF(N289="","",'Maquette CGRP indicé'!$I$36)</f>
        <v/>
      </c>
      <c r="CQ289" s="39" t="str">
        <f>IF(O289="","",'Maquette CGRP indicé'!$I$37)</f>
        <v/>
      </c>
      <c r="CR289" s="39" t="str">
        <f>IF(P289="","",'Maquette CGRP indicé'!$I$38)</f>
        <v/>
      </c>
      <c r="CS289" s="39" t="str">
        <f>IF(Q289="","",'Maquette CGRP indicé'!$I$39)</f>
        <v/>
      </c>
      <c r="CT289" s="68"/>
      <c r="CU289" s="68"/>
      <c r="CV289" s="68"/>
      <c r="CW289" s="68"/>
      <c r="CX289" s="69"/>
      <c r="CY289" s="1">
        <f t="shared" si="40"/>
        <v>45578</v>
      </c>
      <c r="CZ289" s="1" t="str">
        <f t="shared" si="41"/>
        <v>26/08-20/10</v>
      </c>
      <c r="DA289" s="22" t="str">
        <f t="shared" si="42"/>
        <v/>
      </c>
      <c r="DB289" s="22" t="str">
        <f t="shared" si="43"/>
        <v/>
      </c>
      <c r="DC289" s="29" t="str">
        <f t="shared" si="44"/>
        <v/>
      </c>
      <c r="DD289" s="29" t="str">
        <f t="shared" si="45"/>
        <v/>
      </c>
      <c r="DE289" s="29" t="str">
        <f t="shared" si="46"/>
        <v/>
      </c>
    </row>
    <row r="290" spans="1:109">
      <c r="A290" s="9">
        <f t="shared" si="47"/>
        <v>45579</v>
      </c>
      <c r="B290" s="9" t="str">
        <f>IF(AND(formules!$K$29="sogarantykids",A290&gt;formules!$F$30),"",VLOOKUP(TEXT(A290,"jj/mm"),formules!B:C,2,FALSE))</f>
        <v>26/08-20/10</v>
      </c>
      <c r="C290" s="63" t="str">
        <f>IF(B290="","",IF(AND(A290&gt;'Maquette CGRP indicé'!$C$25-1,A290&lt;'Maquette CGRP indicé'!$D$25+1),"X",""))</f>
        <v/>
      </c>
      <c r="D290" s="63" t="str">
        <f>IF(B290="","",IF(AND(A290&gt;'Maquette CGRP indicé'!$C$26-1,A290&lt;'Maquette CGRP indicé'!$D$26+1),"X",""))</f>
        <v/>
      </c>
      <c r="E290" s="63" t="str">
        <f>IF(B290="","",IF(AND(A290&gt;'Maquette CGRP indicé'!$C$27-1,A290&lt;'Maquette CGRP indicé'!$D$27+1),"X",""))</f>
        <v/>
      </c>
      <c r="F290" s="63" t="str">
        <f>IF(B290="","",IF(AND(A290&gt;'Maquette CGRP indicé'!$C$28-1,A290&lt;'Maquette CGRP indicé'!$D$28+1),"X",""))</f>
        <v/>
      </c>
      <c r="G290" s="63" t="str">
        <f>IF(B290="","",IF(AND(A290&gt;'Maquette CGRP indicé'!$C$29-1,A290&lt;'Maquette CGRP indicé'!$D$29+1),"X",""))</f>
        <v/>
      </c>
      <c r="H290" s="63" t="str">
        <f>IF(B290="","",IF(AND(A290&gt;'Maquette CGRP indicé'!$C$30-1,A290&lt;'Maquette CGRP indicé'!$D$30+1),"X",""))</f>
        <v/>
      </c>
      <c r="I290" s="63" t="str">
        <f>IF(B290="","",IF(AND(A290&gt;'Maquette CGRP indicé'!$C$31-1,A290&lt;'Maquette CGRP indicé'!$D$31+1),"X",""))</f>
        <v/>
      </c>
      <c r="J290" s="63" t="str">
        <f>IF(B290="","",IF(AND(A290&gt;'Maquette CGRP indicé'!$C$32-1,A290&lt;'Maquette CGRP indicé'!$D$32+1),"X",""))</f>
        <v/>
      </c>
      <c r="K290" s="63" t="str">
        <f>IF(B290="","",IF(AND(A290&gt;'Maquette CGRP indicé'!$C$33-1,A290&lt;'Maquette CGRP indicé'!$D$33+1),"X",""))</f>
        <v/>
      </c>
      <c r="L290" s="63" t="str">
        <f>IF(B290="","",IF(AND(A290&gt;'Maquette CGRP indicé'!$C$34-1,A290&lt;'Maquette CGRP indicé'!$D$34+1),"X",""))</f>
        <v/>
      </c>
      <c r="M290" s="63" t="str">
        <f>IF(B290="","",IF(AND(A290&gt;'Maquette CGRP indicé'!$C$35-1,A290&lt;'Maquette CGRP indicé'!$D$35+1),"X",""))</f>
        <v/>
      </c>
      <c r="N290" s="63" t="str">
        <f>IF(B290="","",IF(AND(A290&gt;'Maquette CGRP indicé'!$C$36-1,A290&lt;'Maquette CGRP indicé'!$D$36+1),"X",""))</f>
        <v/>
      </c>
      <c r="O290" s="63" t="str">
        <f>IF(B290="","",IF(AND(A290&gt;'Maquette CGRP indicé'!$C$37-1,A290&lt;'Maquette CGRP indicé'!$D$37+1),"X",""))</f>
        <v/>
      </c>
      <c r="P290" s="63" t="str">
        <f>IF(B290="","",IF(AND(A290&gt;'Maquette CGRP indicé'!$C$38-1,A290&lt;'Maquette CGRP indicé'!$D$38+1),"X",""))</f>
        <v/>
      </c>
      <c r="Q290" s="63" t="str">
        <f>IF(B290="","",IF(AND(A290&gt;'Maquette CGRP indicé'!$C$39-1,A290&lt;'Maquette CGRP indicé'!$D$39+1),"X",""))</f>
        <v/>
      </c>
      <c r="W290" s="41" t="str">
        <f>IF(C290="","",'Maquette CGRP indicé'!$R$25)</f>
        <v/>
      </c>
      <c r="X290" s="42" t="str">
        <f>IF(D290="","",'Maquette CGRP indicé'!$R$26)</f>
        <v/>
      </c>
      <c r="Y290" s="42" t="str">
        <f>IF(E290="","",'Maquette CGRP indicé'!$R$27)</f>
        <v/>
      </c>
      <c r="Z290" s="42" t="str">
        <f>IF(F290="","",'Maquette CGRP indicé'!$R$28)</f>
        <v/>
      </c>
      <c r="AA290" s="42" t="str">
        <f>IF(G290="","",'Maquette CGRP indicé'!$R$29)</f>
        <v/>
      </c>
      <c r="AB290" s="42" t="str">
        <f>IF(H290="","",'Maquette CGRP indicé'!$R$30)</f>
        <v/>
      </c>
      <c r="AC290" s="42" t="str">
        <f>IF(I290="","",'Maquette CGRP indicé'!$R$31)</f>
        <v/>
      </c>
      <c r="AD290" s="42" t="str">
        <f>IF(J290="","",'Maquette CGRP indicé'!$R$32)</f>
        <v/>
      </c>
      <c r="AE290" s="42" t="str">
        <f>IF(K290="","",'Maquette CGRP indicé'!$R$33)</f>
        <v/>
      </c>
      <c r="AF290" s="42" t="str">
        <f>IF(L290="","",'Maquette CGRP indicé'!$R$34)</f>
        <v/>
      </c>
      <c r="AG290" s="42" t="str">
        <f>IF(M290="","",'Maquette CGRP indicé'!$R$35)</f>
        <v/>
      </c>
      <c r="AH290" s="42" t="str">
        <f>IF(N290="","",'Maquette CGRP indicé'!$R$36)</f>
        <v/>
      </c>
      <c r="AI290" s="42" t="str">
        <f>IF(O290="","",'Maquette CGRP indicé'!$R$37)</f>
        <v/>
      </c>
      <c r="AJ290" s="42" t="str">
        <f>IF(P290="","",'Maquette CGRP indicé'!$R$38)</f>
        <v/>
      </c>
      <c r="AK290" s="42" t="str">
        <f>IF(Q290="","",'Maquette CGRP indicé'!$R$39)</f>
        <v/>
      </c>
      <c r="AL290" s="64"/>
      <c r="AM290" s="64"/>
      <c r="AN290" s="64"/>
      <c r="AO290" s="64"/>
      <c r="AP290" s="65"/>
      <c r="AQ290" s="45" t="str">
        <f>IF(C290="","",'Maquette CGRP indicé'!$G$25)</f>
        <v/>
      </c>
      <c r="AR290" s="46" t="str">
        <f>IF(D290="","",'Maquette CGRP indicé'!$G$26)</f>
        <v/>
      </c>
      <c r="AS290" s="46" t="str">
        <f>IF(E290="","",'Maquette CGRP indicé'!$G$27)</f>
        <v/>
      </c>
      <c r="AT290" s="46" t="str">
        <f>IF(F290="","",'Maquette CGRP indicé'!$G$28)</f>
        <v/>
      </c>
      <c r="AU290" s="46" t="str">
        <f>IF(G290="","",'Maquette CGRP indicé'!$G$29)</f>
        <v/>
      </c>
      <c r="AV290" s="46" t="str">
        <f>IF(H290="","",'Maquette CGRP indicé'!$G$30)</f>
        <v/>
      </c>
      <c r="AW290" s="46" t="str">
        <f>IF(I290="","",'Maquette CGRP indicé'!$G$31)</f>
        <v/>
      </c>
      <c r="AX290" s="46" t="str">
        <f>IF(J290="","",'Maquette CGRP indicé'!$G$32)</f>
        <v/>
      </c>
      <c r="AY290" s="46" t="str">
        <f>IF(K290="","",'Maquette CGRP indicé'!$G$33)</f>
        <v/>
      </c>
      <c r="AZ290" s="46" t="str">
        <f>IF(L290="","",'Maquette CGRP indicé'!$G$34)</f>
        <v/>
      </c>
      <c r="BA290" s="46" t="str">
        <f>IF(M290="","",'Maquette CGRP indicé'!$G$35)</f>
        <v/>
      </c>
      <c r="BB290" s="46" t="str">
        <f>IF(N290="","",'Maquette CGRP indicé'!$G$36)</f>
        <v/>
      </c>
      <c r="BC290" s="46" t="str">
        <f>IF(O290="","",'Maquette CGRP indicé'!$G$37)</f>
        <v/>
      </c>
      <c r="BD290" s="46" t="str">
        <f>IF(P290="","",'Maquette CGRP indicé'!$G$38)</f>
        <v/>
      </c>
      <c r="BE290" s="46" t="str">
        <f>IF(Q290="","",'Maquette CGRP indicé'!$G$39)</f>
        <v/>
      </c>
      <c r="BF290" s="68"/>
      <c r="BG290" s="68"/>
      <c r="BH290" s="68"/>
      <c r="BI290" s="68"/>
      <c r="BJ290" s="69"/>
      <c r="BK290" s="48" t="str">
        <f>IF(C290="","",'Maquette CGRP indicé'!$H$25)</f>
        <v/>
      </c>
      <c r="BL290" s="49" t="str">
        <f>IF(D290="","",'Maquette CGRP indicé'!$H$26)</f>
        <v/>
      </c>
      <c r="BM290" s="49" t="str">
        <f>IF(E290="","",'Maquette CGRP indicé'!$H$27)</f>
        <v/>
      </c>
      <c r="BN290" s="49" t="str">
        <f>IF(F290="","",'Maquette CGRP indicé'!$H$28)</f>
        <v/>
      </c>
      <c r="BO290" s="49" t="str">
        <f>IF(G290="","",'Maquette CGRP indicé'!$H$29)</f>
        <v/>
      </c>
      <c r="BP290" s="49" t="str">
        <f>IF(H290="","",'Maquette CGRP indicé'!$H$30)</f>
        <v/>
      </c>
      <c r="BQ290" s="49" t="str">
        <f>IF(I290="","",'Maquette CGRP indicé'!$H$31)</f>
        <v/>
      </c>
      <c r="BR290" s="49" t="str">
        <f>IF(J290="","",'Maquette CGRP indicé'!$H$32)</f>
        <v/>
      </c>
      <c r="BS290" s="49" t="str">
        <f>IF(K290="","",'Maquette CGRP indicé'!$H$33)</f>
        <v/>
      </c>
      <c r="BT290" s="49" t="str">
        <f>IF(L290="","",'Maquette CGRP indicé'!$H$34)</f>
        <v/>
      </c>
      <c r="BU290" s="49" t="str">
        <f>IF(M290="","",'Maquette CGRP indicé'!$H$35)</f>
        <v/>
      </c>
      <c r="BV290" s="49" t="str">
        <f>IF(N290="","",'Maquette CGRP indicé'!$H$36)</f>
        <v/>
      </c>
      <c r="BW290" s="49" t="str">
        <f>IF(O290="","",'Maquette CGRP indicé'!$H$37)</f>
        <v/>
      </c>
      <c r="BX290" s="49" t="str">
        <f>IF(P290="","",'Maquette CGRP indicé'!$H$38)</f>
        <v/>
      </c>
      <c r="BY290" s="49" t="str">
        <f>IF(Q290="","",'Maquette CGRP indicé'!$H$39)</f>
        <v/>
      </c>
      <c r="BZ290" s="72"/>
      <c r="CA290" s="72"/>
      <c r="CB290" s="72"/>
      <c r="CC290" s="72"/>
      <c r="CD290" s="73"/>
      <c r="CE290" s="38" t="str">
        <f>IF(C290="","",'Maquette CGRP indicé'!$I$25)</f>
        <v/>
      </c>
      <c r="CF290" s="39" t="str">
        <f>IF(D290="","",'Maquette CGRP indicé'!$I$26)</f>
        <v/>
      </c>
      <c r="CG290" s="39" t="str">
        <f>IF(E290="","",'Maquette CGRP indicé'!$I$27)</f>
        <v/>
      </c>
      <c r="CH290" s="39" t="str">
        <f>IF(F290="","",'Maquette CGRP indicé'!$I$28)</f>
        <v/>
      </c>
      <c r="CI290" s="39" t="str">
        <f>IF(G290="","",'Maquette CGRP indicé'!$I$29)</f>
        <v/>
      </c>
      <c r="CJ290" s="39" t="str">
        <f>IF(H290="","",'Maquette CGRP indicé'!$I$30)</f>
        <v/>
      </c>
      <c r="CK290" s="39" t="str">
        <f>IF(I290="","",'Maquette CGRP indicé'!$I$31)</f>
        <v/>
      </c>
      <c r="CL290" s="39" t="str">
        <f>IF(J290="","",'Maquette CGRP indicé'!$I$32)</f>
        <v/>
      </c>
      <c r="CM290" s="39" t="str">
        <f>IF(K290="","",'Maquette CGRP indicé'!$I$33)</f>
        <v/>
      </c>
      <c r="CN290" s="39" t="str">
        <f>IF(L290="","",'Maquette CGRP indicé'!$I$34)</f>
        <v/>
      </c>
      <c r="CO290" s="39" t="str">
        <f>IF(M290="","",'Maquette CGRP indicé'!$I$35)</f>
        <v/>
      </c>
      <c r="CP290" s="39" t="str">
        <f>IF(N290="","",'Maquette CGRP indicé'!$I$36)</f>
        <v/>
      </c>
      <c r="CQ290" s="39" t="str">
        <f>IF(O290="","",'Maquette CGRP indicé'!$I$37)</f>
        <v/>
      </c>
      <c r="CR290" s="39" t="str">
        <f>IF(P290="","",'Maquette CGRP indicé'!$I$38)</f>
        <v/>
      </c>
      <c r="CS290" s="39" t="str">
        <f>IF(Q290="","",'Maquette CGRP indicé'!$I$39)</f>
        <v/>
      </c>
      <c r="CT290" s="68"/>
      <c r="CU290" s="68"/>
      <c r="CV290" s="68"/>
      <c r="CW290" s="68"/>
      <c r="CX290" s="69"/>
      <c r="CY290" s="1">
        <f t="shared" si="40"/>
        <v>45579</v>
      </c>
      <c r="CZ290" s="1" t="str">
        <f t="shared" si="41"/>
        <v>26/08-20/10</v>
      </c>
      <c r="DA290" s="22" t="str">
        <f t="shared" si="42"/>
        <v/>
      </c>
      <c r="DB290" s="22" t="str">
        <f t="shared" si="43"/>
        <v/>
      </c>
      <c r="DC290" s="29" t="str">
        <f t="shared" si="44"/>
        <v/>
      </c>
      <c r="DD290" s="29" t="str">
        <f t="shared" si="45"/>
        <v/>
      </c>
      <c r="DE290" s="29" t="str">
        <f t="shared" si="46"/>
        <v/>
      </c>
    </row>
    <row r="291" spans="1:109">
      <c r="A291" s="9">
        <f t="shared" si="47"/>
        <v>45580</v>
      </c>
      <c r="B291" s="9" t="str">
        <f>IF(AND(formules!$K$29="sogarantykids",A291&gt;formules!$F$30),"",VLOOKUP(TEXT(A291,"jj/mm"),formules!B:C,2,FALSE))</f>
        <v>26/08-20/10</v>
      </c>
      <c r="C291" s="63" t="str">
        <f>IF(B291="","",IF(AND(A291&gt;'Maquette CGRP indicé'!$C$25-1,A291&lt;'Maquette CGRP indicé'!$D$25+1),"X",""))</f>
        <v/>
      </c>
      <c r="D291" s="63" t="str">
        <f>IF(B291="","",IF(AND(A291&gt;'Maquette CGRP indicé'!$C$26-1,A291&lt;'Maquette CGRP indicé'!$D$26+1),"X",""))</f>
        <v/>
      </c>
      <c r="E291" s="63" t="str">
        <f>IF(B291="","",IF(AND(A291&gt;'Maquette CGRP indicé'!$C$27-1,A291&lt;'Maquette CGRP indicé'!$D$27+1),"X",""))</f>
        <v/>
      </c>
      <c r="F291" s="63" t="str">
        <f>IF(B291="","",IF(AND(A291&gt;'Maquette CGRP indicé'!$C$28-1,A291&lt;'Maquette CGRP indicé'!$D$28+1),"X",""))</f>
        <v/>
      </c>
      <c r="G291" s="63" t="str">
        <f>IF(B291="","",IF(AND(A291&gt;'Maquette CGRP indicé'!$C$29-1,A291&lt;'Maquette CGRP indicé'!$D$29+1),"X",""))</f>
        <v/>
      </c>
      <c r="H291" s="63" t="str">
        <f>IF(B291="","",IF(AND(A291&gt;'Maquette CGRP indicé'!$C$30-1,A291&lt;'Maquette CGRP indicé'!$D$30+1),"X",""))</f>
        <v/>
      </c>
      <c r="I291" s="63" t="str">
        <f>IF(B291="","",IF(AND(A291&gt;'Maquette CGRP indicé'!$C$31-1,A291&lt;'Maquette CGRP indicé'!$D$31+1),"X",""))</f>
        <v/>
      </c>
      <c r="J291" s="63" t="str">
        <f>IF(B291="","",IF(AND(A291&gt;'Maquette CGRP indicé'!$C$32-1,A291&lt;'Maquette CGRP indicé'!$D$32+1),"X",""))</f>
        <v/>
      </c>
      <c r="K291" s="63" t="str">
        <f>IF(B291="","",IF(AND(A291&gt;'Maquette CGRP indicé'!$C$33-1,A291&lt;'Maquette CGRP indicé'!$D$33+1),"X",""))</f>
        <v/>
      </c>
      <c r="L291" s="63" t="str">
        <f>IF(B291="","",IF(AND(A291&gt;'Maquette CGRP indicé'!$C$34-1,A291&lt;'Maquette CGRP indicé'!$D$34+1),"X",""))</f>
        <v/>
      </c>
      <c r="M291" s="63" t="str">
        <f>IF(B291="","",IF(AND(A291&gt;'Maquette CGRP indicé'!$C$35-1,A291&lt;'Maquette CGRP indicé'!$D$35+1),"X",""))</f>
        <v/>
      </c>
      <c r="N291" s="63" t="str">
        <f>IF(B291="","",IF(AND(A291&gt;'Maquette CGRP indicé'!$C$36-1,A291&lt;'Maquette CGRP indicé'!$D$36+1),"X",""))</f>
        <v/>
      </c>
      <c r="O291" s="63" t="str">
        <f>IF(B291="","",IF(AND(A291&gt;'Maquette CGRP indicé'!$C$37-1,A291&lt;'Maquette CGRP indicé'!$D$37+1),"X",""))</f>
        <v/>
      </c>
      <c r="P291" s="63" t="str">
        <f>IF(B291="","",IF(AND(A291&gt;'Maquette CGRP indicé'!$C$38-1,A291&lt;'Maquette CGRP indicé'!$D$38+1),"X",""))</f>
        <v/>
      </c>
      <c r="Q291" s="63" t="str">
        <f>IF(B291="","",IF(AND(A291&gt;'Maquette CGRP indicé'!$C$39-1,A291&lt;'Maquette CGRP indicé'!$D$39+1),"X",""))</f>
        <v/>
      </c>
      <c r="W291" s="41" t="str">
        <f>IF(C291="","",'Maquette CGRP indicé'!$R$25)</f>
        <v/>
      </c>
      <c r="X291" s="42" t="str">
        <f>IF(D291="","",'Maquette CGRP indicé'!$R$26)</f>
        <v/>
      </c>
      <c r="Y291" s="42" t="str">
        <f>IF(E291="","",'Maquette CGRP indicé'!$R$27)</f>
        <v/>
      </c>
      <c r="Z291" s="42" t="str">
        <f>IF(F291="","",'Maquette CGRP indicé'!$R$28)</f>
        <v/>
      </c>
      <c r="AA291" s="42" t="str">
        <f>IF(G291="","",'Maquette CGRP indicé'!$R$29)</f>
        <v/>
      </c>
      <c r="AB291" s="42" t="str">
        <f>IF(H291="","",'Maquette CGRP indicé'!$R$30)</f>
        <v/>
      </c>
      <c r="AC291" s="42" t="str">
        <f>IF(I291="","",'Maquette CGRP indicé'!$R$31)</f>
        <v/>
      </c>
      <c r="AD291" s="42" t="str">
        <f>IF(J291="","",'Maquette CGRP indicé'!$R$32)</f>
        <v/>
      </c>
      <c r="AE291" s="42" t="str">
        <f>IF(K291="","",'Maquette CGRP indicé'!$R$33)</f>
        <v/>
      </c>
      <c r="AF291" s="42" t="str">
        <f>IF(L291="","",'Maquette CGRP indicé'!$R$34)</f>
        <v/>
      </c>
      <c r="AG291" s="42" t="str">
        <f>IF(M291="","",'Maquette CGRP indicé'!$R$35)</f>
        <v/>
      </c>
      <c r="AH291" s="42" t="str">
        <f>IF(N291="","",'Maquette CGRP indicé'!$R$36)</f>
        <v/>
      </c>
      <c r="AI291" s="42" t="str">
        <f>IF(O291="","",'Maquette CGRP indicé'!$R$37)</f>
        <v/>
      </c>
      <c r="AJ291" s="42" t="str">
        <f>IF(P291="","",'Maquette CGRP indicé'!$R$38)</f>
        <v/>
      </c>
      <c r="AK291" s="42" t="str">
        <f>IF(Q291="","",'Maquette CGRP indicé'!$R$39)</f>
        <v/>
      </c>
      <c r="AL291" s="64"/>
      <c r="AM291" s="64"/>
      <c r="AN291" s="64"/>
      <c r="AO291" s="64"/>
      <c r="AP291" s="65"/>
      <c r="AQ291" s="45" t="str">
        <f>IF(C291="","",'Maquette CGRP indicé'!$G$25)</f>
        <v/>
      </c>
      <c r="AR291" s="46" t="str">
        <f>IF(D291="","",'Maquette CGRP indicé'!$G$26)</f>
        <v/>
      </c>
      <c r="AS291" s="46" t="str">
        <f>IF(E291="","",'Maquette CGRP indicé'!$G$27)</f>
        <v/>
      </c>
      <c r="AT291" s="46" t="str">
        <f>IF(F291="","",'Maquette CGRP indicé'!$G$28)</f>
        <v/>
      </c>
      <c r="AU291" s="46" t="str">
        <f>IF(G291="","",'Maquette CGRP indicé'!$G$29)</f>
        <v/>
      </c>
      <c r="AV291" s="46" t="str">
        <f>IF(H291="","",'Maquette CGRP indicé'!$G$30)</f>
        <v/>
      </c>
      <c r="AW291" s="46" t="str">
        <f>IF(I291="","",'Maquette CGRP indicé'!$G$31)</f>
        <v/>
      </c>
      <c r="AX291" s="46" t="str">
        <f>IF(J291="","",'Maquette CGRP indicé'!$G$32)</f>
        <v/>
      </c>
      <c r="AY291" s="46" t="str">
        <f>IF(K291="","",'Maquette CGRP indicé'!$G$33)</f>
        <v/>
      </c>
      <c r="AZ291" s="46" t="str">
        <f>IF(L291="","",'Maquette CGRP indicé'!$G$34)</f>
        <v/>
      </c>
      <c r="BA291" s="46" t="str">
        <f>IF(M291="","",'Maquette CGRP indicé'!$G$35)</f>
        <v/>
      </c>
      <c r="BB291" s="46" t="str">
        <f>IF(N291="","",'Maquette CGRP indicé'!$G$36)</f>
        <v/>
      </c>
      <c r="BC291" s="46" t="str">
        <f>IF(O291="","",'Maquette CGRP indicé'!$G$37)</f>
        <v/>
      </c>
      <c r="BD291" s="46" t="str">
        <f>IF(P291="","",'Maquette CGRP indicé'!$G$38)</f>
        <v/>
      </c>
      <c r="BE291" s="46" t="str">
        <f>IF(Q291="","",'Maquette CGRP indicé'!$G$39)</f>
        <v/>
      </c>
      <c r="BF291" s="68"/>
      <c r="BG291" s="68"/>
      <c r="BH291" s="68"/>
      <c r="BI291" s="68"/>
      <c r="BJ291" s="69"/>
      <c r="BK291" s="48" t="str">
        <f>IF(C291="","",'Maquette CGRP indicé'!$H$25)</f>
        <v/>
      </c>
      <c r="BL291" s="49" t="str">
        <f>IF(D291="","",'Maquette CGRP indicé'!$H$26)</f>
        <v/>
      </c>
      <c r="BM291" s="49" t="str">
        <f>IF(E291="","",'Maquette CGRP indicé'!$H$27)</f>
        <v/>
      </c>
      <c r="BN291" s="49" t="str">
        <f>IF(F291="","",'Maquette CGRP indicé'!$H$28)</f>
        <v/>
      </c>
      <c r="BO291" s="49" t="str">
        <f>IF(G291="","",'Maquette CGRP indicé'!$H$29)</f>
        <v/>
      </c>
      <c r="BP291" s="49" t="str">
        <f>IF(H291="","",'Maquette CGRP indicé'!$H$30)</f>
        <v/>
      </c>
      <c r="BQ291" s="49" t="str">
        <f>IF(I291="","",'Maquette CGRP indicé'!$H$31)</f>
        <v/>
      </c>
      <c r="BR291" s="49" t="str">
        <f>IF(J291="","",'Maquette CGRP indicé'!$H$32)</f>
        <v/>
      </c>
      <c r="BS291" s="49" t="str">
        <f>IF(K291="","",'Maquette CGRP indicé'!$H$33)</f>
        <v/>
      </c>
      <c r="BT291" s="49" t="str">
        <f>IF(L291="","",'Maquette CGRP indicé'!$H$34)</f>
        <v/>
      </c>
      <c r="BU291" s="49" t="str">
        <f>IF(M291="","",'Maquette CGRP indicé'!$H$35)</f>
        <v/>
      </c>
      <c r="BV291" s="49" t="str">
        <f>IF(N291="","",'Maquette CGRP indicé'!$H$36)</f>
        <v/>
      </c>
      <c r="BW291" s="49" t="str">
        <f>IF(O291="","",'Maquette CGRP indicé'!$H$37)</f>
        <v/>
      </c>
      <c r="BX291" s="49" t="str">
        <f>IF(P291="","",'Maquette CGRP indicé'!$H$38)</f>
        <v/>
      </c>
      <c r="BY291" s="49" t="str">
        <f>IF(Q291="","",'Maquette CGRP indicé'!$H$39)</f>
        <v/>
      </c>
      <c r="BZ291" s="72"/>
      <c r="CA291" s="72"/>
      <c r="CB291" s="72"/>
      <c r="CC291" s="72"/>
      <c r="CD291" s="73"/>
      <c r="CE291" s="38" t="str">
        <f>IF(C291="","",'Maquette CGRP indicé'!$I$25)</f>
        <v/>
      </c>
      <c r="CF291" s="39" t="str">
        <f>IF(D291="","",'Maquette CGRP indicé'!$I$26)</f>
        <v/>
      </c>
      <c r="CG291" s="39" t="str">
        <f>IF(E291="","",'Maquette CGRP indicé'!$I$27)</f>
        <v/>
      </c>
      <c r="CH291" s="39" t="str">
        <f>IF(F291="","",'Maquette CGRP indicé'!$I$28)</f>
        <v/>
      </c>
      <c r="CI291" s="39" t="str">
        <f>IF(G291="","",'Maquette CGRP indicé'!$I$29)</f>
        <v/>
      </c>
      <c r="CJ291" s="39" t="str">
        <f>IF(H291="","",'Maquette CGRP indicé'!$I$30)</f>
        <v/>
      </c>
      <c r="CK291" s="39" t="str">
        <f>IF(I291="","",'Maquette CGRP indicé'!$I$31)</f>
        <v/>
      </c>
      <c r="CL291" s="39" t="str">
        <f>IF(J291="","",'Maquette CGRP indicé'!$I$32)</f>
        <v/>
      </c>
      <c r="CM291" s="39" t="str">
        <f>IF(K291="","",'Maquette CGRP indicé'!$I$33)</f>
        <v/>
      </c>
      <c r="CN291" s="39" t="str">
        <f>IF(L291="","",'Maquette CGRP indicé'!$I$34)</f>
        <v/>
      </c>
      <c r="CO291" s="39" t="str">
        <f>IF(M291="","",'Maquette CGRP indicé'!$I$35)</f>
        <v/>
      </c>
      <c r="CP291" s="39" t="str">
        <f>IF(N291="","",'Maquette CGRP indicé'!$I$36)</f>
        <v/>
      </c>
      <c r="CQ291" s="39" t="str">
        <f>IF(O291="","",'Maquette CGRP indicé'!$I$37)</f>
        <v/>
      </c>
      <c r="CR291" s="39" t="str">
        <f>IF(P291="","",'Maquette CGRP indicé'!$I$38)</f>
        <v/>
      </c>
      <c r="CS291" s="39" t="str">
        <f>IF(Q291="","",'Maquette CGRP indicé'!$I$39)</f>
        <v/>
      </c>
      <c r="CT291" s="68"/>
      <c r="CU291" s="68"/>
      <c r="CV291" s="68"/>
      <c r="CW291" s="68"/>
      <c r="CX291" s="69"/>
      <c r="CY291" s="1">
        <f t="shared" si="40"/>
        <v>45580</v>
      </c>
      <c r="CZ291" s="1" t="str">
        <f t="shared" si="41"/>
        <v>26/08-20/10</v>
      </c>
      <c r="DA291" s="22" t="str">
        <f t="shared" si="42"/>
        <v/>
      </c>
      <c r="DB291" s="22" t="str">
        <f t="shared" si="43"/>
        <v/>
      </c>
      <c r="DC291" s="29" t="str">
        <f t="shared" si="44"/>
        <v/>
      </c>
      <c r="DD291" s="29" t="str">
        <f t="shared" si="45"/>
        <v/>
      </c>
      <c r="DE291" s="29" t="str">
        <f t="shared" si="46"/>
        <v/>
      </c>
    </row>
    <row r="292" spans="1:109">
      <c r="A292" s="9">
        <f t="shared" si="47"/>
        <v>45581</v>
      </c>
      <c r="B292" s="9" t="str">
        <f>IF(AND(formules!$K$29="sogarantykids",A292&gt;formules!$F$30),"",VLOOKUP(TEXT(A292,"jj/mm"),formules!B:C,2,FALSE))</f>
        <v>26/08-20/10</v>
      </c>
      <c r="C292" s="63" t="str">
        <f>IF(B292="","",IF(AND(A292&gt;'Maquette CGRP indicé'!$C$25-1,A292&lt;'Maquette CGRP indicé'!$D$25+1),"X",""))</f>
        <v/>
      </c>
      <c r="D292" s="63" t="str">
        <f>IF(B292="","",IF(AND(A292&gt;'Maquette CGRP indicé'!$C$26-1,A292&lt;'Maquette CGRP indicé'!$D$26+1),"X",""))</f>
        <v/>
      </c>
      <c r="E292" s="63" t="str">
        <f>IF(B292="","",IF(AND(A292&gt;'Maquette CGRP indicé'!$C$27-1,A292&lt;'Maquette CGRP indicé'!$D$27+1),"X",""))</f>
        <v/>
      </c>
      <c r="F292" s="63" t="str">
        <f>IF(B292="","",IF(AND(A292&gt;'Maquette CGRP indicé'!$C$28-1,A292&lt;'Maquette CGRP indicé'!$D$28+1),"X",""))</f>
        <v/>
      </c>
      <c r="G292" s="63" t="str">
        <f>IF(B292="","",IF(AND(A292&gt;'Maquette CGRP indicé'!$C$29-1,A292&lt;'Maquette CGRP indicé'!$D$29+1),"X",""))</f>
        <v/>
      </c>
      <c r="H292" s="63" t="str">
        <f>IF(B292="","",IF(AND(A292&gt;'Maquette CGRP indicé'!$C$30-1,A292&lt;'Maquette CGRP indicé'!$D$30+1),"X",""))</f>
        <v/>
      </c>
      <c r="I292" s="63" t="str">
        <f>IF(B292="","",IF(AND(A292&gt;'Maquette CGRP indicé'!$C$31-1,A292&lt;'Maquette CGRP indicé'!$D$31+1),"X",""))</f>
        <v/>
      </c>
      <c r="J292" s="63" t="str">
        <f>IF(B292="","",IF(AND(A292&gt;'Maquette CGRP indicé'!$C$32-1,A292&lt;'Maquette CGRP indicé'!$D$32+1),"X",""))</f>
        <v/>
      </c>
      <c r="K292" s="63" t="str">
        <f>IF(B292="","",IF(AND(A292&gt;'Maquette CGRP indicé'!$C$33-1,A292&lt;'Maquette CGRP indicé'!$D$33+1),"X",""))</f>
        <v/>
      </c>
      <c r="L292" s="63" t="str">
        <f>IF(B292="","",IF(AND(A292&gt;'Maquette CGRP indicé'!$C$34-1,A292&lt;'Maquette CGRP indicé'!$D$34+1),"X",""))</f>
        <v/>
      </c>
      <c r="M292" s="63" t="str">
        <f>IF(B292="","",IF(AND(A292&gt;'Maquette CGRP indicé'!$C$35-1,A292&lt;'Maquette CGRP indicé'!$D$35+1),"X",""))</f>
        <v/>
      </c>
      <c r="N292" s="63" t="str">
        <f>IF(B292="","",IF(AND(A292&gt;'Maquette CGRP indicé'!$C$36-1,A292&lt;'Maquette CGRP indicé'!$D$36+1),"X",""))</f>
        <v/>
      </c>
      <c r="O292" s="63" t="str">
        <f>IF(B292="","",IF(AND(A292&gt;'Maquette CGRP indicé'!$C$37-1,A292&lt;'Maquette CGRP indicé'!$D$37+1),"X",""))</f>
        <v/>
      </c>
      <c r="P292" s="63" t="str">
        <f>IF(B292="","",IF(AND(A292&gt;'Maquette CGRP indicé'!$C$38-1,A292&lt;'Maquette CGRP indicé'!$D$38+1),"X",""))</f>
        <v/>
      </c>
      <c r="Q292" s="63" t="str">
        <f>IF(B292="","",IF(AND(A292&gt;'Maquette CGRP indicé'!$C$39-1,A292&lt;'Maquette CGRP indicé'!$D$39+1),"X",""))</f>
        <v/>
      </c>
      <c r="W292" s="41" t="str">
        <f>IF(C292="","",'Maquette CGRP indicé'!$R$25)</f>
        <v/>
      </c>
      <c r="X292" s="42" t="str">
        <f>IF(D292="","",'Maquette CGRP indicé'!$R$26)</f>
        <v/>
      </c>
      <c r="Y292" s="42" t="str">
        <f>IF(E292="","",'Maquette CGRP indicé'!$R$27)</f>
        <v/>
      </c>
      <c r="Z292" s="42" t="str">
        <f>IF(F292="","",'Maquette CGRP indicé'!$R$28)</f>
        <v/>
      </c>
      <c r="AA292" s="42" t="str">
        <f>IF(G292="","",'Maquette CGRP indicé'!$R$29)</f>
        <v/>
      </c>
      <c r="AB292" s="42" t="str">
        <f>IF(H292="","",'Maquette CGRP indicé'!$R$30)</f>
        <v/>
      </c>
      <c r="AC292" s="42" t="str">
        <f>IF(I292="","",'Maquette CGRP indicé'!$R$31)</f>
        <v/>
      </c>
      <c r="AD292" s="42" t="str">
        <f>IF(J292="","",'Maquette CGRP indicé'!$R$32)</f>
        <v/>
      </c>
      <c r="AE292" s="42" t="str">
        <f>IF(K292="","",'Maquette CGRP indicé'!$R$33)</f>
        <v/>
      </c>
      <c r="AF292" s="42" t="str">
        <f>IF(L292="","",'Maquette CGRP indicé'!$R$34)</f>
        <v/>
      </c>
      <c r="AG292" s="42" t="str">
        <f>IF(M292="","",'Maquette CGRP indicé'!$R$35)</f>
        <v/>
      </c>
      <c r="AH292" s="42" t="str">
        <f>IF(N292="","",'Maquette CGRP indicé'!$R$36)</f>
        <v/>
      </c>
      <c r="AI292" s="42" t="str">
        <f>IF(O292="","",'Maquette CGRP indicé'!$R$37)</f>
        <v/>
      </c>
      <c r="AJ292" s="42" t="str">
        <f>IF(P292="","",'Maquette CGRP indicé'!$R$38)</f>
        <v/>
      </c>
      <c r="AK292" s="42" t="str">
        <f>IF(Q292="","",'Maquette CGRP indicé'!$R$39)</f>
        <v/>
      </c>
      <c r="AL292" s="64"/>
      <c r="AM292" s="64"/>
      <c r="AN292" s="64"/>
      <c r="AO292" s="64"/>
      <c r="AP292" s="65"/>
      <c r="AQ292" s="45" t="str">
        <f>IF(C292="","",'Maquette CGRP indicé'!$G$25)</f>
        <v/>
      </c>
      <c r="AR292" s="46" t="str">
        <f>IF(D292="","",'Maquette CGRP indicé'!$G$26)</f>
        <v/>
      </c>
      <c r="AS292" s="46" t="str">
        <f>IF(E292="","",'Maquette CGRP indicé'!$G$27)</f>
        <v/>
      </c>
      <c r="AT292" s="46" t="str">
        <f>IF(F292="","",'Maquette CGRP indicé'!$G$28)</f>
        <v/>
      </c>
      <c r="AU292" s="46" t="str">
        <f>IF(G292="","",'Maquette CGRP indicé'!$G$29)</f>
        <v/>
      </c>
      <c r="AV292" s="46" t="str">
        <f>IF(H292="","",'Maquette CGRP indicé'!$G$30)</f>
        <v/>
      </c>
      <c r="AW292" s="46" t="str">
        <f>IF(I292="","",'Maquette CGRP indicé'!$G$31)</f>
        <v/>
      </c>
      <c r="AX292" s="46" t="str">
        <f>IF(J292="","",'Maquette CGRP indicé'!$G$32)</f>
        <v/>
      </c>
      <c r="AY292" s="46" t="str">
        <f>IF(K292="","",'Maquette CGRP indicé'!$G$33)</f>
        <v/>
      </c>
      <c r="AZ292" s="46" t="str">
        <f>IF(L292="","",'Maquette CGRP indicé'!$G$34)</f>
        <v/>
      </c>
      <c r="BA292" s="46" t="str">
        <f>IF(M292="","",'Maquette CGRP indicé'!$G$35)</f>
        <v/>
      </c>
      <c r="BB292" s="46" t="str">
        <f>IF(N292="","",'Maquette CGRP indicé'!$G$36)</f>
        <v/>
      </c>
      <c r="BC292" s="46" t="str">
        <f>IF(O292="","",'Maquette CGRP indicé'!$G$37)</f>
        <v/>
      </c>
      <c r="BD292" s="46" t="str">
        <f>IF(P292="","",'Maquette CGRP indicé'!$G$38)</f>
        <v/>
      </c>
      <c r="BE292" s="46" t="str">
        <f>IF(Q292="","",'Maquette CGRP indicé'!$G$39)</f>
        <v/>
      </c>
      <c r="BF292" s="68"/>
      <c r="BG292" s="68"/>
      <c r="BH292" s="68"/>
      <c r="BI292" s="68"/>
      <c r="BJ292" s="69"/>
      <c r="BK292" s="48" t="str">
        <f>IF(C292="","",'Maquette CGRP indicé'!$H$25)</f>
        <v/>
      </c>
      <c r="BL292" s="49" t="str">
        <f>IF(D292="","",'Maquette CGRP indicé'!$H$26)</f>
        <v/>
      </c>
      <c r="BM292" s="49" t="str">
        <f>IF(E292="","",'Maquette CGRP indicé'!$H$27)</f>
        <v/>
      </c>
      <c r="BN292" s="49" t="str">
        <f>IF(F292="","",'Maquette CGRP indicé'!$H$28)</f>
        <v/>
      </c>
      <c r="BO292" s="49" t="str">
        <f>IF(G292="","",'Maquette CGRP indicé'!$H$29)</f>
        <v/>
      </c>
      <c r="BP292" s="49" t="str">
        <f>IF(H292="","",'Maquette CGRP indicé'!$H$30)</f>
        <v/>
      </c>
      <c r="BQ292" s="49" t="str">
        <f>IF(I292="","",'Maquette CGRP indicé'!$H$31)</f>
        <v/>
      </c>
      <c r="BR292" s="49" t="str">
        <f>IF(J292="","",'Maquette CGRP indicé'!$H$32)</f>
        <v/>
      </c>
      <c r="BS292" s="49" t="str">
        <f>IF(K292="","",'Maquette CGRP indicé'!$H$33)</f>
        <v/>
      </c>
      <c r="BT292" s="49" t="str">
        <f>IF(L292="","",'Maquette CGRP indicé'!$H$34)</f>
        <v/>
      </c>
      <c r="BU292" s="49" t="str">
        <f>IF(M292="","",'Maquette CGRP indicé'!$H$35)</f>
        <v/>
      </c>
      <c r="BV292" s="49" t="str">
        <f>IF(N292="","",'Maquette CGRP indicé'!$H$36)</f>
        <v/>
      </c>
      <c r="BW292" s="49" t="str">
        <f>IF(O292="","",'Maquette CGRP indicé'!$H$37)</f>
        <v/>
      </c>
      <c r="BX292" s="49" t="str">
        <f>IF(P292="","",'Maquette CGRP indicé'!$H$38)</f>
        <v/>
      </c>
      <c r="BY292" s="49" t="str">
        <f>IF(Q292="","",'Maquette CGRP indicé'!$H$39)</f>
        <v/>
      </c>
      <c r="BZ292" s="72"/>
      <c r="CA292" s="72"/>
      <c r="CB292" s="72"/>
      <c r="CC292" s="72"/>
      <c r="CD292" s="73"/>
      <c r="CE292" s="38" t="str">
        <f>IF(C292="","",'Maquette CGRP indicé'!$I$25)</f>
        <v/>
      </c>
      <c r="CF292" s="39" t="str">
        <f>IF(D292="","",'Maquette CGRP indicé'!$I$26)</f>
        <v/>
      </c>
      <c r="CG292" s="39" t="str">
        <f>IF(E292="","",'Maquette CGRP indicé'!$I$27)</f>
        <v/>
      </c>
      <c r="CH292" s="39" t="str">
        <f>IF(F292="","",'Maquette CGRP indicé'!$I$28)</f>
        <v/>
      </c>
      <c r="CI292" s="39" t="str">
        <f>IF(G292="","",'Maquette CGRP indicé'!$I$29)</f>
        <v/>
      </c>
      <c r="CJ292" s="39" t="str">
        <f>IF(H292="","",'Maquette CGRP indicé'!$I$30)</f>
        <v/>
      </c>
      <c r="CK292" s="39" t="str">
        <f>IF(I292="","",'Maquette CGRP indicé'!$I$31)</f>
        <v/>
      </c>
      <c r="CL292" s="39" t="str">
        <f>IF(J292="","",'Maquette CGRP indicé'!$I$32)</f>
        <v/>
      </c>
      <c r="CM292" s="39" t="str">
        <f>IF(K292="","",'Maquette CGRP indicé'!$I$33)</f>
        <v/>
      </c>
      <c r="CN292" s="39" t="str">
        <f>IF(L292="","",'Maquette CGRP indicé'!$I$34)</f>
        <v/>
      </c>
      <c r="CO292" s="39" t="str">
        <f>IF(M292="","",'Maquette CGRP indicé'!$I$35)</f>
        <v/>
      </c>
      <c r="CP292" s="39" t="str">
        <f>IF(N292="","",'Maquette CGRP indicé'!$I$36)</f>
        <v/>
      </c>
      <c r="CQ292" s="39" t="str">
        <f>IF(O292="","",'Maquette CGRP indicé'!$I$37)</f>
        <v/>
      </c>
      <c r="CR292" s="39" t="str">
        <f>IF(P292="","",'Maquette CGRP indicé'!$I$38)</f>
        <v/>
      </c>
      <c r="CS292" s="39" t="str">
        <f>IF(Q292="","",'Maquette CGRP indicé'!$I$39)</f>
        <v/>
      </c>
      <c r="CT292" s="68"/>
      <c r="CU292" s="68"/>
      <c r="CV292" s="68"/>
      <c r="CW292" s="68"/>
      <c r="CX292" s="69"/>
      <c r="CY292" s="1">
        <f t="shared" si="40"/>
        <v>45581</v>
      </c>
      <c r="CZ292" s="1" t="str">
        <f t="shared" si="41"/>
        <v>26/08-20/10</v>
      </c>
      <c r="DA292" s="22" t="str">
        <f t="shared" si="42"/>
        <v/>
      </c>
      <c r="DB292" s="22" t="str">
        <f t="shared" si="43"/>
        <v/>
      </c>
      <c r="DC292" s="29" t="str">
        <f t="shared" si="44"/>
        <v/>
      </c>
      <c r="DD292" s="29" t="str">
        <f t="shared" si="45"/>
        <v/>
      </c>
      <c r="DE292" s="29" t="str">
        <f t="shared" si="46"/>
        <v/>
      </c>
    </row>
    <row r="293" spans="1:109">
      <c r="A293" s="9">
        <f t="shared" si="47"/>
        <v>45582</v>
      </c>
      <c r="B293" s="9" t="str">
        <f>IF(AND(formules!$K$29="sogarantykids",A293&gt;formules!$F$30),"",VLOOKUP(TEXT(A293,"jj/mm"),formules!B:C,2,FALSE))</f>
        <v>26/08-20/10</v>
      </c>
      <c r="C293" s="63" t="str">
        <f>IF(B293="","",IF(AND(A293&gt;'Maquette CGRP indicé'!$C$25-1,A293&lt;'Maquette CGRP indicé'!$D$25+1),"X",""))</f>
        <v/>
      </c>
      <c r="D293" s="63" t="str">
        <f>IF(B293="","",IF(AND(A293&gt;'Maquette CGRP indicé'!$C$26-1,A293&lt;'Maquette CGRP indicé'!$D$26+1),"X",""))</f>
        <v/>
      </c>
      <c r="E293" s="63" t="str">
        <f>IF(B293="","",IF(AND(A293&gt;'Maquette CGRP indicé'!$C$27-1,A293&lt;'Maquette CGRP indicé'!$D$27+1),"X",""))</f>
        <v/>
      </c>
      <c r="F293" s="63" t="str">
        <f>IF(B293="","",IF(AND(A293&gt;'Maquette CGRP indicé'!$C$28-1,A293&lt;'Maquette CGRP indicé'!$D$28+1),"X",""))</f>
        <v/>
      </c>
      <c r="G293" s="63" t="str">
        <f>IF(B293="","",IF(AND(A293&gt;'Maquette CGRP indicé'!$C$29-1,A293&lt;'Maquette CGRP indicé'!$D$29+1),"X",""))</f>
        <v/>
      </c>
      <c r="H293" s="63" t="str">
        <f>IF(B293="","",IF(AND(A293&gt;'Maquette CGRP indicé'!$C$30-1,A293&lt;'Maquette CGRP indicé'!$D$30+1),"X",""))</f>
        <v/>
      </c>
      <c r="I293" s="63" t="str">
        <f>IF(B293="","",IF(AND(A293&gt;'Maquette CGRP indicé'!$C$31-1,A293&lt;'Maquette CGRP indicé'!$D$31+1),"X",""))</f>
        <v/>
      </c>
      <c r="J293" s="63" t="str">
        <f>IF(B293="","",IF(AND(A293&gt;'Maquette CGRP indicé'!$C$32-1,A293&lt;'Maquette CGRP indicé'!$D$32+1),"X",""))</f>
        <v/>
      </c>
      <c r="K293" s="63" t="str">
        <f>IF(B293="","",IF(AND(A293&gt;'Maquette CGRP indicé'!$C$33-1,A293&lt;'Maquette CGRP indicé'!$D$33+1),"X",""))</f>
        <v/>
      </c>
      <c r="L293" s="63" t="str">
        <f>IF(B293="","",IF(AND(A293&gt;'Maquette CGRP indicé'!$C$34-1,A293&lt;'Maquette CGRP indicé'!$D$34+1),"X",""))</f>
        <v/>
      </c>
      <c r="M293" s="63" t="str">
        <f>IF(B293="","",IF(AND(A293&gt;'Maquette CGRP indicé'!$C$35-1,A293&lt;'Maquette CGRP indicé'!$D$35+1),"X",""))</f>
        <v/>
      </c>
      <c r="N293" s="63" t="str">
        <f>IF(B293="","",IF(AND(A293&gt;'Maquette CGRP indicé'!$C$36-1,A293&lt;'Maquette CGRP indicé'!$D$36+1),"X",""))</f>
        <v/>
      </c>
      <c r="O293" s="63" t="str">
        <f>IF(B293="","",IF(AND(A293&gt;'Maquette CGRP indicé'!$C$37-1,A293&lt;'Maquette CGRP indicé'!$D$37+1),"X",""))</f>
        <v/>
      </c>
      <c r="P293" s="63" t="str">
        <f>IF(B293="","",IF(AND(A293&gt;'Maquette CGRP indicé'!$C$38-1,A293&lt;'Maquette CGRP indicé'!$D$38+1),"X",""))</f>
        <v/>
      </c>
      <c r="Q293" s="63" t="str">
        <f>IF(B293="","",IF(AND(A293&gt;'Maquette CGRP indicé'!$C$39-1,A293&lt;'Maquette CGRP indicé'!$D$39+1),"X",""))</f>
        <v/>
      </c>
      <c r="W293" s="41" t="str">
        <f>IF(C293="","",'Maquette CGRP indicé'!$R$25)</f>
        <v/>
      </c>
      <c r="X293" s="42" t="str">
        <f>IF(D293="","",'Maquette CGRP indicé'!$R$26)</f>
        <v/>
      </c>
      <c r="Y293" s="42" t="str">
        <f>IF(E293="","",'Maquette CGRP indicé'!$R$27)</f>
        <v/>
      </c>
      <c r="Z293" s="42" t="str">
        <f>IF(F293="","",'Maquette CGRP indicé'!$R$28)</f>
        <v/>
      </c>
      <c r="AA293" s="42" t="str">
        <f>IF(G293="","",'Maquette CGRP indicé'!$R$29)</f>
        <v/>
      </c>
      <c r="AB293" s="42" t="str">
        <f>IF(H293="","",'Maquette CGRP indicé'!$R$30)</f>
        <v/>
      </c>
      <c r="AC293" s="42" t="str">
        <f>IF(I293="","",'Maquette CGRP indicé'!$R$31)</f>
        <v/>
      </c>
      <c r="AD293" s="42" t="str">
        <f>IF(J293="","",'Maquette CGRP indicé'!$R$32)</f>
        <v/>
      </c>
      <c r="AE293" s="42" t="str">
        <f>IF(K293="","",'Maquette CGRP indicé'!$R$33)</f>
        <v/>
      </c>
      <c r="AF293" s="42" t="str">
        <f>IF(L293="","",'Maquette CGRP indicé'!$R$34)</f>
        <v/>
      </c>
      <c r="AG293" s="42" t="str">
        <f>IF(M293="","",'Maquette CGRP indicé'!$R$35)</f>
        <v/>
      </c>
      <c r="AH293" s="42" t="str">
        <f>IF(N293="","",'Maquette CGRP indicé'!$R$36)</f>
        <v/>
      </c>
      <c r="AI293" s="42" t="str">
        <f>IF(O293="","",'Maquette CGRP indicé'!$R$37)</f>
        <v/>
      </c>
      <c r="AJ293" s="42" t="str">
        <f>IF(P293="","",'Maquette CGRP indicé'!$R$38)</f>
        <v/>
      </c>
      <c r="AK293" s="42" t="str">
        <f>IF(Q293="","",'Maquette CGRP indicé'!$R$39)</f>
        <v/>
      </c>
      <c r="AL293" s="64"/>
      <c r="AM293" s="64"/>
      <c r="AN293" s="64"/>
      <c r="AO293" s="64"/>
      <c r="AP293" s="65"/>
      <c r="AQ293" s="45" t="str">
        <f>IF(C293="","",'Maquette CGRP indicé'!$G$25)</f>
        <v/>
      </c>
      <c r="AR293" s="46" t="str">
        <f>IF(D293="","",'Maquette CGRP indicé'!$G$26)</f>
        <v/>
      </c>
      <c r="AS293" s="46" t="str">
        <f>IF(E293="","",'Maquette CGRP indicé'!$G$27)</f>
        <v/>
      </c>
      <c r="AT293" s="46" t="str">
        <f>IF(F293="","",'Maquette CGRP indicé'!$G$28)</f>
        <v/>
      </c>
      <c r="AU293" s="46" t="str">
        <f>IF(G293="","",'Maquette CGRP indicé'!$G$29)</f>
        <v/>
      </c>
      <c r="AV293" s="46" t="str">
        <f>IF(H293="","",'Maquette CGRP indicé'!$G$30)</f>
        <v/>
      </c>
      <c r="AW293" s="46" t="str">
        <f>IF(I293="","",'Maquette CGRP indicé'!$G$31)</f>
        <v/>
      </c>
      <c r="AX293" s="46" t="str">
        <f>IF(J293="","",'Maquette CGRP indicé'!$G$32)</f>
        <v/>
      </c>
      <c r="AY293" s="46" t="str">
        <f>IF(K293="","",'Maquette CGRP indicé'!$G$33)</f>
        <v/>
      </c>
      <c r="AZ293" s="46" t="str">
        <f>IF(L293="","",'Maquette CGRP indicé'!$G$34)</f>
        <v/>
      </c>
      <c r="BA293" s="46" t="str">
        <f>IF(M293="","",'Maquette CGRP indicé'!$G$35)</f>
        <v/>
      </c>
      <c r="BB293" s="46" t="str">
        <f>IF(N293="","",'Maquette CGRP indicé'!$G$36)</f>
        <v/>
      </c>
      <c r="BC293" s="46" t="str">
        <f>IF(O293="","",'Maquette CGRP indicé'!$G$37)</f>
        <v/>
      </c>
      <c r="BD293" s="46" t="str">
        <f>IF(P293="","",'Maquette CGRP indicé'!$G$38)</f>
        <v/>
      </c>
      <c r="BE293" s="46" t="str">
        <f>IF(Q293="","",'Maquette CGRP indicé'!$G$39)</f>
        <v/>
      </c>
      <c r="BF293" s="68"/>
      <c r="BG293" s="68"/>
      <c r="BH293" s="68"/>
      <c r="BI293" s="68"/>
      <c r="BJ293" s="69"/>
      <c r="BK293" s="48" t="str">
        <f>IF(C293="","",'Maquette CGRP indicé'!$H$25)</f>
        <v/>
      </c>
      <c r="BL293" s="49" t="str">
        <f>IF(D293="","",'Maquette CGRP indicé'!$H$26)</f>
        <v/>
      </c>
      <c r="BM293" s="49" t="str">
        <f>IF(E293="","",'Maquette CGRP indicé'!$H$27)</f>
        <v/>
      </c>
      <c r="BN293" s="49" t="str">
        <f>IF(F293="","",'Maquette CGRP indicé'!$H$28)</f>
        <v/>
      </c>
      <c r="BO293" s="49" t="str">
        <f>IF(G293="","",'Maquette CGRP indicé'!$H$29)</f>
        <v/>
      </c>
      <c r="BP293" s="49" t="str">
        <f>IF(H293="","",'Maquette CGRP indicé'!$H$30)</f>
        <v/>
      </c>
      <c r="BQ293" s="49" t="str">
        <f>IF(I293="","",'Maquette CGRP indicé'!$H$31)</f>
        <v/>
      </c>
      <c r="BR293" s="49" t="str">
        <f>IF(J293="","",'Maquette CGRP indicé'!$H$32)</f>
        <v/>
      </c>
      <c r="BS293" s="49" t="str">
        <f>IF(K293="","",'Maquette CGRP indicé'!$H$33)</f>
        <v/>
      </c>
      <c r="BT293" s="49" t="str">
        <f>IF(L293="","",'Maquette CGRP indicé'!$H$34)</f>
        <v/>
      </c>
      <c r="BU293" s="49" t="str">
        <f>IF(M293="","",'Maquette CGRP indicé'!$H$35)</f>
        <v/>
      </c>
      <c r="BV293" s="49" t="str">
        <f>IF(N293="","",'Maquette CGRP indicé'!$H$36)</f>
        <v/>
      </c>
      <c r="BW293" s="49" t="str">
        <f>IF(O293="","",'Maquette CGRP indicé'!$H$37)</f>
        <v/>
      </c>
      <c r="BX293" s="49" t="str">
        <f>IF(P293="","",'Maquette CGRP indicé'!$H$38)</f>
        <v/>
      </c>
      <c r="BY293" s="49" t="str">
        <f>IF(Q293="","",'Maquette CGRP indicé'!$H$39)</f>
        <v/>
      </c>
      <c r="BZ293" s="72"/>
      <c r="CA293" s="72"/>
      <c r="CB293" s="72"/>
      <c r="CC293" s="72"/>
      <c r="CD293" s="73"/>
      <c r="CE293" s="38" t="str">
        <f>IF(C293="","",'Maquette CGRP indicé'!$I$25)</f>
        <v/>
      </c>
      <c r="CF293" s="39" t="str">
        <f>IF(D293="","",'Maquette CGRP indicé'!$I$26)</f>
        <v/>
      </c>
      <c r="CG293" s="39" t="str">
        <f>IF(E293="","",'Maquette CGRP indicé'!$I$27)</f>
        <v/>
      </c>
      <c r="CH293" s="39" t="str">
        <f>IF(F293="","",'Maquette CGRP indicé'!$I$28)</f>
        <v/>
      </c>
      <c r="CI293" s="39" t="str">
        <f>IF(G293="","",'Maquette CGRP indicé'!$I$29)</f>
        <v/>
      </c>
      <c r="CJ293" s="39" t="str">
        <f>IF(H293="","",'Maquette CGRP indicé'!$I$30)</f>
        <v/>
      </c>
      <c r="CK293" s="39" t="str">
        <f>IF(I293="","",'Maquette CGRP indicé'!$I$31)</f>
        <v/>
      </c>
      <c r="CL293" s="39" t="str">
        <f>IF(J293="","",'Maquette CGRP indicé'!$I$32)</f>
        <v/>
      </c>
      <c r="CM293" s="39" t="str">
        <f>IF(K293="","",'Maquette CGRP indicé'!$I$33)</f>
        <v/>
      </c>
      <c r="CN293" s="39" t="str">
        <f>IF(L293="","",'Maquette CGRP indicé'!$I$34)</f>
        <v/>
      </c>
      <c r="CO293" s="39" t="str">
        <f>IF(M293="","",'Maquette CGRP indicé'!$I$35)</f>
        <v/>
      </c>
      <c r="CP293" s="39" t="str">
        <f>IF(N293="","",'Maquette CGRP indicé'!$I$36)</f>
        <v/>
      </c>
      <c r="CQ293" s="39" t="str">
        <f>IF(O293="","",'Maquette CGRP indicé'!$I$37)</f>
        <v/>
      </c>
      <c r="CR293" s="39" t="str">
        <f>IF(P293="","",'Maquette CGRP indicé'!$I$38)</f>
        <v/>
      </c>
      <c r="CS293" s="39" t="str">
        <f>IF(Q293="","",'Maquette CGRP indicé'!$I$39)</f>
        <v/>
      </c>
      <c r="CT293" s="68"/>
      <c r="CU293" s="68"/>
      <c r="CV293" s="68"/>
      <c r="CW293" s="68"/>
      <c r="CX293" s="69"/>
      <c r="CY293" s="1">
        <f t="shared" si="40"/>
        <v>45582</v>
      </c>
      <c r="CZ293" s="1" t="str">
        <f t="shared" si="41"/>
        <v>26/08-20/10</v>
      </c>
      <c r="DA293" s="22" t="str">
        <f t="shared" si="42"/>
        <v/>
      </c>
      <c r="DB293" s="22" t="str">
        <f t="shared" si="43"/>
        <v/>
      </c>
      <c r="DC293" s="29" t="str">
        <f t="shared" si="44"/>
        <v/>
      </c>
      <c r="DD293" s="29" t="str">
        <f t="shared" si="45"/>
        <v/>
      </c>
      <c r="DE293" s="29" t="str">
        <f t="shared" si="46"/>
        <v/>
      </c>
    </row>
    <row r="294" spans="1:109">
      <c r="A294" s="9">
        <f t="shared" si="47"/>
        <v>45583</v>
      </c>
      <c r="B294" s="9" t="str">
        <f>IF(AND(formules!$K$29="sogarantykids",A294&gt;formules!$F$30),"",VLOOKUP(TEXT(A294,"jj/mm"),formules!B:C,2,FALSE))</f>
        <v>26/08-20/10</v>
      </c>
      <c r="C294" s="63" t="str">
        <f>IF(B294="","",IF(AND(A294&gt;'Maquette CGRP indicé'!$C$25-1,A294&lt;'Maquette CGRP indicé'!$D$25+1),"X",""))</f>
        <v/>
      </c>
      <c r="D294" s="63" t="str">
        <f>IF(B294="","",IF(AND(A294&gt;'Maquette CGRP indicé'!$C$26-1,A294&lt;'Maquette CGRP indicé'!$D$26+1),"X",""))</f>
        <v/>
      </c>
      <c r="E294" s="63" t="str">
        <f>IF(B294="","",IF(AND(A294&gt;'Maquette CGRP indicé'!$C$27-1,A294&lt;'Maquette CGRP indicé'!$D$27+1),"X",""))</f>
        <v/>
      </c>
      <c r="F294" s="63" t="str">
        <f>IF(B294="","",IF(AND(A294&gt;'Maquette CGRP indicé'!$C$28-1,A294&lt;'Maquette CGRP indicé'!$D$28+1),"X",""))</f>
        <v/>
      </c>
      <c r="G294" s="63" t="str">
        <f>IF(B294="","",IF(AND(A294&gt;'Maquette CGRP indicé'!$C$29-1,A294&lt;'Maquette CGRP indicé'!$D$29+1),"X",""))</f>
        <v/>
      </c>
      <c r="H294" s="63" t="str">
        <f>IF(B294="","",IF(AND(A294&gt;'Maquette CGRP indicé'!$C$30-1,A294&lt;'Maquette CGRP indicé'!$D$30+1),"X",""))</f>
        <v/>
      </c>
      <c r="I294" s="63" t="str">
        <f>IF(B294="","",IF(AND(A294&gt;'Maquette CGRP indicé'!$C$31-1,A294&lt;'Maquette CGRP indicé'!$D$31+1),"X",""))</f>
        <v/>
      </c>
      <c r="J294" s="63" t="str">
        <f>IF(B294="","",IF(AND(A294&gt;'Maquette CGRP indicé'!$C$32-1,A294&lt;'Maquette CGRP indicé'!$D$32+1),"X",""))</f>
        <v/>
      </c>
      <c r="K294" s="63" t="str">
        <f>IF(B294="","",IF(AND(A294&gt;'Maquette CGRP indicé'!$C$33-1,A294&lt;'Maquette CGRP indicé'!$D$33+1),"X",""))</f>
        <v/>
      </c>
      <c r="L294" s="63" t="str">
        <f>IF(B294="","",IF(AND(A294&gt;'Maquette CGRP indicé'!$C$34-1,A294&lt;'Maquette CGRP indicé'!$D$34+1),"X",""))</f>
        <v/>
      </c>
      <c r="M294" s="63" t="str">
        <f>IF(B294="","",IF(AND(A294&gt;'Maquette CGRP indicé'!$C$35-1,A294&lt;'Maquette CGRP indicé'!$D$35+1),"X",""))</f>
        <v/>
      </c>
      <c r="N294" s="63" t="str">
        <f>IF(B294="","",IF(AND(A294&gt;'Maquette CGRP indicé'!$C$36-1,A294&lt;'Maquette CGRP indicé'!$D$36+1),"X",""))</f>
        <v/>
      </c>
      <c r="O294" s="63" t="str">
        <f>IF(B294="","",IF(AND(A294&gt;'Maquette CGRP indicé'!$C$37-1,A294&lt;'Maquette CGRP indicé'!$D$37+1),"X",""))</f>
        <v/>
      </c>
      <c r="P294" s="63" t="str">
        <f>IF(B294="","",IF(AND(A294&gt;'Maquette CGRP indicé'!$C$38-1,A294&lt;'Maquette CGRP indicé'!$D$38+1),"X",""))</f>
        <v/>
      </c>
      <c r="Q294" s="63" t="str">
        <f>IF(B294="","",IF(AND(A294&gt;'Maquette CGRP indicé'!$C$39-1,A294&lt;'Maquette CGRP indicé'!$D$39+1),"X",""))</f>
        <v/>
      </c>
      <c r="W294" s="41" t="str">
        <f>IF(C294="","",'Maquette CGRP indicé'!$R$25)</f>
        <v/>
      </c>
      <c r="X294" s="42" t="str">
        <f>IF(D294="","",'Maquette CGRP indicé'!$R$26)</f>
        <v/>
      </c>
      <c r="Y294" s="42" t="str">
        <f>IF(E294="","",'Maquette CGRP indicé'!$R$27)</f>
        <v/>
      </c>
      <c r="Z294" s="42" t="str">
        <f>IF(F294="","",'Maquette CGRP indicé'!$R$28)</f>
        <v/>
      </c>
      <c r="AA294" s="42" t="str">
        <f>IF(G294="","",'Maquette CGRP indicé'!$R$29)</f>
        <v/>
      </c>
      <c r="AB294" s="42" t="str">
        <f>IF(H294="","",'Maquette CGRP indicé'!$R$30)</f>
        <v/>
      </c>
      <c r="AC294" s="42" t="str">
        <f>IF(I294="","",'Maquette CGRP indicé'!$R$31)</f>
        <v/>
      </c>
      <c r="AD294" s="42" t="str">
        <f>IF(J294="","",'Maquette CGRP indicé'!$R$32)</f>
        <v/>
      </c>
      <c r="AE294" s="42" t="str">
        <f>IF(K294="","",'Maquette CGRP indicé'!$R$33)</f>
        <v/>
      </c>
      <c r="AF294" s="42" t="str">
        <f>IF(L294="","",'Maquette CGRP indicé'!$R$34)</f>
        <v/>
      </c>
      <c r="AG294" s="42" t="str">
        <f>IF(M294="","",'Maquette CGRP indicé'!$R$35)</f>
        <v/>
      </c>
      <c r="AH294" s="42" t="str">
        <f>IF(N294="","",'Maquette CGRP indicé'!$R$36)</f>
        <v/>
      </c>
      <c r="AI294" s="42" t="str">
        <f>IF(O294="","",'Maquette CGRP indicé'!$R$37)</f>
        <v/>
      </c>
      <c r="AJ294" s="42" t="str">
        <f>IF(P294="","",'Maquette CGRP indicé'!$R$38)</f>
        <v/>
      </c>
      <c r="AK294" s="42" t="str">
        <f>IF(Q294="","",'Maquette CGRP indicé'!$R$39)</f>
        <v/>
      </c>
      <c r="AL294" s="64"/>
      <c r="AM294" s="64"/>
      <c r="AN294" s="64"/>
      <c r="AO294" s="64"/>
      <c r="AP294" s="65"/>
      <c r="AQ294" s="45" t="str">
        <f>IF(C294="","",'Maquette CGRP indicé'!$G$25)</f>
        <v/>
      </c>
      <c r="AR294" s="46" t="str">
        <f>IF(D294="","",'Maquette CGRP indicé'!$G$26)</f>
        <v/>
      </c>
      <c r="AS294" s="46" t="str">
        <f>IF(E294="","",'Maquette CGRP indicé'!$G$27)</f>
        <v/>
      </c>
      <c r="AT294" s="46" t="str">
        <f>IF(F294="","",'Maquette CGRP indicé'!$G$28)</f>
        <v/>
      </c>
      <c r="AU294" s="46" t="str">
        <f>IF(G294="","",'Maquette CGRP indicé'!$G$29)</f>
        <v/>
      </c>
      <c r="AV294" s="46" t="str">
        <f>IF(H294="","",'Maquette CGRP indicé'!$G$30)</f>
        <v/>
      </c>
      <c r="AW294" s="46" t="str">
        <f>IF(I294="","",'Maquette CGRP indicé'!$G$31)</f>
        <v/>
      </c>
      <c r="AX294" s="46" t="str">
        <f>IF(J294="","",'Maquette CGRP indicé'!$G$32)</f>
        <v/>
      </c>
      <c r="AY294" s="46" t="str">
        <f>IF(K294="","",'Maquette CGRP indicé'!$G$33)</f>
        <v/>
      </c>
      <c r="AZ294" s="46" t="str">
        <f>IF(L294="","",'Maquette CGRP indicé'!$G$34)</f>
        <v/>
      </c>
      <c r="BA294" s="46" t="str">
        <f>IF(M294="","",'Maquette CGRP indicé'!$G$35)</f>
        <v/>
      </c>
      <c r="BB294" s="46" t="str">
        <f>IF(N294="","",'Maquette CGRP indicé'!$G$36)</f>
        <v/>
      </c>
      <c r="BC294" s="46" t="str">
        <f>IF(O294="","",'Maquette CGRP indicé'!$G$37)</f>
        <v/>
      </c>
      <c r="BD294" s="46" t="str">
        <f>IF(P294="","",'Maquette CGRP indicé'!$G$38)</f>
        <v/>
      </c>
      <c r="BE294" s="46" t="str">
        <f>IF(Q294="","",'Maquette CGRP indicé'!$G$39)</f>
        <v/>
      </c>
      <c r="BF294" s="68"/>
      <c r="BG294" s="68"/>
      <c r="BH294" s="68"/>
      <c r="BI294" s="68"/>
      <c r="BJ294" s="69"/>
      <c r="BK294" s="48" t="str">
        <f>IF(C294="","",'Maquette CGRP indicé'!$H$25)</f>
        <v/>
      </c>
      <c r="BL294" s="49" t="str">
        <f>IF(D294="","",'Maquette CGRP indicé'!$H$26)</f>
        <v/>
      </c>
      <c r="BM294" s="49" t="str">
        <f>IF(E294="","",'Maquette CGRP indicé'!$H$27)</f>
        <v/>
      </c>
      <c r="BN294" s="49" t="str">
        <f>IF(F294="","",'Maquette CGRP indicé'!$H$28)</f>
        <v/>
      </c>
      <c r="BO294" s="49" t="str">
        <f>IF(G294="","",'Maquette CGRP indicé'!$H$29)</f>
        <v/>
      </c>
      <c r="BP294" s="49" t="str">
        <f>IF(H294="","",'Maquette CGRP indicé'!$H$30)</f>
        <v/>
      </c>
      <c r="BQ294" s="49" t="str">
        <f>IF(I294="","",'Maquette CGRP indicé'!$H$31)</f>
        <v/>
      </c>
      <c r="BR294" s="49" t="str">
        <f>IF(J294="","",'Maquette CGRP indicé'!$H$32)</f>
        <v/>
      </c>
      <c r="BS294" s="49" t="str">
        <f>IF(K294="","",'Maquette CGRP indicé'!$H$33)</f>
        <v/>
      </c>
      <c r="BT294" s="49" t="str">
        <f>IF(L294="","",'Maquette CGRP indicé'!$H$34)</f>
        <v/>
      </c>
      <c r="BU294" s="49" t="str">
        <f>IF(M294="","",'Maquette CGRP indicé'!$H$35)</f>
        <v/>
      </c>
      <c r="BV294" s="49" t="str">
        <f>IF(N294="","",'Maquette CGRP indicé'!$H$36)</f>
        <v/>
      </c>
      <c r="BW294" s="49" t="str">
        <f>IF(O294="","",'Maquette CGRP indicé'!$H$37)</f>
        <v/>
      </c>
      <c r="BX294" s="49" t="str">
        <f>IF(P294="","",'Maquette CGRP indicé'!$H$38)</f>
        <v/>
      </c>
      <c r="BY294" s="49" t="str">
        <f>IF(Q294="","",'Maquette CGRP indicé'!$H$39)</f>
        <v/>
      </c>
      <c r="BZ294" s="72"/>
      <c r="CA294" s="72"/>
      <c r="CB294" s="72"/>
      <c r="CC294" s="72"/>
      <c r="CD294" s="73"/>
      <c r="CE294" s="38" t="str">
        <f>IF(C294="","",'Maquette CGRP indicé'!$I$25)</f>
        <v/>
      </c>
      <c r="CF294" s="39" t="str">
        <f>IF(D294="","",'Maquette CGRP indicé'!$I$26)</f>
        <v/>
      </c>
      <c r="CG294" s="39" t="str">
        <f>IF(E294="","",'Maquette CGRP indicé'!$I$27)</f>
        <v/>
      </c>
      <c r="CH294" s="39" t="str">
        <f>IF(F294="","",'Maquette CGRP indicé'!$I$28)</f>
        <v/>
      </c>
      <c r="CI294" s="39" t="str">
        <f>IF(G294="","",'Maquette CGRP indicé'!$I$29)</f>
        <v/>
      </c>
      <c r="CJ294" s="39" t="str">
        <f>IF(H294="","",'Maquette CGRP indicé'!$I$30)</f>
        <v/>
      </c>
      <c r="CK294" s="39" t="str">
        <f>IF(I294="","",'Maquette CGRP indicé'!$I$31)</f>
        <v/>
      </c>
      <c r="CL294" s="39" t="str">
        <f>IF(J294="","",'Maquette CGRP indicé'!$I$32)</f>
        <v/>
      </c>
      <c r="CM294" s="39" t="str">
        <f>IF(K294="","",'Maquette CGRP indicé'!$I$33)</f>
        <v/>
      </c>
      <c r="CN294" s="39" t="str">
        <f>IF(L294="","",'Maquette CGRP indicé'!$I$34)</f>
        <v/>
      </c>
      <c r="CO294" s="39" t="str">
        <f>IF(M294="","",'Maquette CGRP indicé'!$I$35)</f>
        <v/>
      </c>
      <c r="CP294" s="39" t="str">
        <f>IF(N294="","",'Maquette CGRP indicé'!$I$36)</f>
        <v/>
      </c>
      <c r="CQ294" s="39" t="str">
        <f>IF(O294="","",'Maquette CGRP indicé'!$I$37)</f>
        <v/>
      </c>
      <c r="CR294" s="39" t="str">
        <f>IF(P294="","",'Maquette CGRP indicé'!$I$38)</f>
        <v/>
      </c>
      <c r="CS294" s="39" t="str">
        <f>IF(Q294="","",'Maquette CGRP indicé'!$I$39)</f>
        <v/>
      </c>
      <c r="CT294" s="68"/>
      <c r="CU294" s="68"/>
      <c r="CV294" s="68"/>
      <c r="CW294" s="68"/>
      <c r="CX294" s="69"/>
      <c r="CY294" s="1">
        <f t="shared" si="40"/>
        <v>45583</v>
      </c>
      <c r="CZ294" s="1" t="str">
        <f t="shared" si="41"/>
        <v>26/08-20/10</v>
      </c>
      <c r="DA294" s="22" t="str">
        <f t="shared" si="42"/>
        <v/>
      </c>
      <c r="DB294" s="22" t="str">
        <f t="shared" si="43"/>
        <v/>
      </c>
      <c r="DC294" s="29" t="str">
        <f t="shared" si="44"/>
        <v/>
      </c>
      <c r="DD294" s="29" t="str">
        <f t="shared" si="45"/>
        <v/>
      </c>
      <c r="DE294" s="29" t="str">
        <f t="shared" si="46"/>
        <v/>
      </c>
    </row>
    <row r="295" spans="1:109">
      <c r="A295" s="9">
        <f t="shared" si="47"/>
        <v>45584</v>
      </c>
      <c r="B295" s="9" t="str">
        <f>IF(AND(formules!$K$29="sogarantykids",A295&gt;formules!$F$30),"",VLOOKUP(TEXT(A295,"jj/mm"),formules!B:C,2,FALSE))</f>
        <v>26/08-20/10</v>
      </c>
      <c r="C295" s="63" t="str">
        <f>IF(B295="","",IF(AND(A295&gt;'Maquette CGRP indicé'!$C$25-1,A295&lt;'Maquette CGRP indicé'!$D$25+1),"X",""))</f>
        <v/>
      </c>
      <c r="D295" s="63" t="str">
        <f>IF(B295="","",IF(AND(A295&gt;'Maquette CGRP indicé'!$C$26-1,A295&lt;'Maquette CGRP indicé'!$D$26+1),"X",""))</f>
        <v/>
      </c>
      <c r="E295" s="63" t="str">
        <f>IF(B295="","",IF(AND(A295&gt;'Maquette CGRP indicé'!$C$27-1,A295&lt;'Maquette CGRP indicé'!$D$27+1),"X",""))</f>
        <v/>
      </c>
      <c r="F295" s="63" t="str">
        <f>IF(B295="","",IF(AND(A295&gt;'Maquette CGRP indicé'!$C$28-1,A295&lt;'Maquette CGRP indicé'!$D$28+1),"X",""))</f>
        <v/>
      </c>
      <c r="G295" s="63" t="str">
        <f>IF(B295="","",IF(AND(A295&gt;'Maquette CGRP indicé'!$C$29-1,A295&lt;'Maquette CGRP indicé'!$D$29+1),"X",""))</f>
        <v/>
      </c>
      <c r="H295" s="63" t="str">
        <f>IF(B295="","",IF(AND(A295&gt;'Maquette CGRP indicé'!$C$30-1,A295&lt;'Maquette CGRP indicé'!$D$30+1),"X",""))</f>
        <v/>
      </c>
      <c r="I295" s="63" t="str">
        <f>IF(B295="","",IF(AND(A295&gt;'Maquette CGRP indicé'!$C$31-1,A295&lt;'Maquette CGRP indicé'!$D$31+1),"X",""))</f>
        <v/>
      </c>
      <c r="J295" s="63" t="str">
        <f>IF(B295="","",IF(AND(A295&gt;'Maquette CGRP indicé'!$C$32-1,A295&lt;'Maquette CGRP indicé'!$D$32+1),"X",""))</f>
        <v/>
      </c>
      <c r="K295" s="63" t="str">
        <f>IF(B295="","",IF(AND(A295&gt;'Maquette CGRP indicé'!$C$33-1,A295&lt;'Maquette CGRP indicé'!$D$33+1),"X",""))</f>
        <v/>
      </c>
      <c r="L295" s="63" t="str">
        <f>IF(B295="","",IF(AND(A295&gt;'Maquette CGRP indicé'!$C$34-1,A295&lt;'Maquette CGRP indicé'!$D$34+1),"X",""))</f>
        <v/>
      </c>
      <c r="M295" s="63" t="str">
        <f>IF(B295="","",IF(AND(A295&gt;'Maquette CGRP indicé'!$C$35-1,A295&lt;'Maquette CGRP indicé'!$D$35+1),"X",""))</f>
        <v/>
      </c>
      <c r="N295" s="63" t="str">
        <f>IF(B295="","",IF(AND(A295&gt;'Maquette CGRP indicé'!$C$36-1,A295&lt;'Maquette CGRP indicé'!$D$36+1),"X",""))</f>
        <v/>
      </c>
      <c r="O295" s="63" t="str">
        <f>IF(B295="","",IF(AND(A295&gt;'Maquette CGRP indicé'!$C$37-1,A295&lt;'Maquette CGRP indicé'!$D$37+1),"X",""))</f>
        <v/>
      </c>
      <c r="P295" s="63" t="str">
        <f>IF(B295="","",IF(AND(A295&gt;'Maquette CGRP indicé'!$C$38-1,A295&lt;'Maquette CGRP indicé'!$D$38+1),"X",""))</f>
        <v/>
      </c>
      <c r="Q295" s="63" t="str">
        <f>IF(B295="","",IF(AND(A295&gt;'Maquette CGRP indicé'!$C$39-1,A295&lt;'Maquette CGRP indicé'!$D$39+1),"X",""))</f>
        <v/>
      </c>
      <c r="W295" s="41" t="str">
        <f>IF(C295="","",'Maquette CGRP indicé'!$R$25)</f>
        <v/>
      </c>
      <c r="X295" s="42" t="str">
        <f>IF(D295="","",'Maquette CGRP indicé'!$R$26)</f>
        <v/>
      </c>
      <c r="Y295" s="42" t="str">
        <f>IF(E295="","",'Maquette CGRP indicé'!$R$27)</f>
        <v/>
      </c>
      <c r="Z295" s="42" t="str">
        <f>IF(F295="","",'Maquette CGRP indicé'!$R$28)</f>
        <v/>
      </c>
      <c r="AA295" s="42" t="str">
        <f>IF(G295="","",'Maquette CGRP indicé'!$R$29)</f>
        <v/>
      </c>
      <c r="AB295" s="42" t="str">
        <f>IF(H295="","",'Maquette CGRP indicé'!$R$30)</f>
        <v/>
      </c>
      <c r="AC295" s="42" t="str">
        <f>IF(I295="","",'Maquette CGRP indicé'!$R$31)</f>
        <v/>
      </c>
      <c r="AD295" s="42" t="str">
        <f>IF(J295="","",'Maquette CGRP indicé'!$R$32)</f>
        <v/>
      </c>
      <c r="AE295" s="42" t="str">
        <f>IF(K295="","",'Maquette CGRP indicé'!$R$33)</f>
        <v/>
      </c>
      <c r="AF295" s="42" t="str">
        <f>IF(L295="","",'Maquette CGRP indicé'!$R$34)</f>
        <v/>
      </c>
      <c r="AG295" s="42" t="str">
        <f>IF(M295="","",'Maquette CGRP indicé'!$R$35)</f>
        <v/>
      </c>
      <c r="AH295" s="42" t="str">
        <f>IF(N295="","",'Maquette CGRP indicé'!$R$36)</f>
        <v/>
      </c>
      <c r="AI295" s="42" t="str">
        <f>IF(O295="","",'Maquette CGRP indicé'!$R$37)</f>
        <v/>
      </c>
      <c r="AJ295" s="42" t="str">
        <f>IF(P295="","",'Maquette CGRP indicé'!$R$38)</f>
        <v/>
      </c>
      <c r="AK295" s="42" t="str">
        <f>IF(Q295="","",'Maquette CGRP indicé'!$R$39)</f>
        <v/>
      </c>
      <c r="AL295" s="64"/>
      <c r="AM295" s="64"/>
      <c r="AN295" s="64"/>
      <c r="AO295" s="64"/>
      <c r="AP295" s="65"/>
      <c r="AQ295" s="45" t="str">
        <f>IF(C295="","",'Maquette CGRP indicé'!$G$25)</f>
        <v/>
      </c>
      <c r="AR295" s="46" t="str">
        <f>IF(D295="","",'Maquette CGRP indicé'!$G$26)</f>
        <v/>
      </c>
      <c r="AS295" s="46" t="str">
        <f>IF(E295="","",'Maquette CGRP indicé'!$G$27)</f>
        <v/>
      </c>
      <c r="AT295" s="46" t="str">
        <f>IF(F295="","",'Maquette CGRP indicé'!$G$28)</f>
        <v/>
      </c>
      <c r="AU295" s="46" t="str">
        <f>IF(G295="","",'Maquette CGRP indicé'!$G$29)</f>
        <v/>
      </c>
      <c r="AV295" s="46" t="str">
        <f>IF(H295="","",'Maquette CGRP indicé'!$G$30)</f>
        <v/>
      </c>
      <c r="AW295" s="46" t="str">
        <f>IF(I295="","",'Maquette CGRP indicé'!$G$31)</f>
        <v/>
      </c>
      <c r="AX295" s="46" t="str">
        <f>IF(J295="","",'Maquette CGRP indicé'!$G$32)</f>
        <v/>
      </c>
      <c r="AY295" s="46" t="str">
        <f>IF(K295="","",'Maquette CGRP indicé'!$G$33)</f>
        <v/>
      </c>
      <c r="AZ295" s="46" t="str">
        <f>IF(L295="","",'Maquette CGRP indicé'!$G$34)</f>
        <v/>
      </c>
      <c r="BA295" s="46" t="str">
        <f>IF(M295="","",'Maquette CGRP indicé'!$G$35)</f>
        <v/>
      </c>
      <c r="BB295" s="46" t="str">
        <f>IF(N295="","",'Maquette CGRP indicé'!$G$36)</f>
        <v/>
      </c>
      <c r="BC295" s="46" t="str">
        <f>IF(O295="","",'Maquette CGRP indicé'!$G$37)</f>
        <v/>
      </c>
      <c r="BD295" s="46" t="str">
        <f>IF(P295="","",'Maquette CGRP indicé'!$G$38)</f>
        <v/>
      </c>
      <c r="BE295" s="46" t="str">
        <f>IF(Q295="","",'Maquette CGRP indicé'!$G$39)</f>
        <v/>
      </c>
      <c r="BF295" s="68"/>
      <c r="BG295" s="68"/>
      <c r="BH295" s="68"/>
      <c r="BI295" s="68"/>
      <c r="BJ295" s="69"/>
      <c r="BK295" s="48" t="str">
        <f>IF(C295="","",'Maquette CGRP indicé'!$H$25)</f>
        <v/>
      </c>
      <c r="BL295" s="49" t="str">
        <f>IF(D295="","",'Maquette CGRP indicé'!$H$26)</f>
        <v/>
      </c>
      <c r="BM295" s="49" t="str">
        <f>IF(E295="","",'Maquette CGRP indicé'!$H$27)</f>
        <v/>
      </c>
      <c r="BN295" s="49" t="str">
        <f>IF(F295="","",'Maquette CGRP indicé'!$H$28)</f>
        <v/>
      </c>
      <c r="BO295" s="49" t="str">
        <f>IF(G295="","",'Maquette CGRP indicé'!$H$29)</f>
        <v/>
      </c>
      <c r="BP295" s="49" t="str">
        <f>IF(H295="","",'Maquette CGRP indicé'!$H$30)</f>
        <v/>
      </c>
      <c r="BQ295" s="49" t="str">
        <f>IF(I295="","",'Maquette CGRP indicé'!$H$31)</f>
        <v/>
      </c>
      <c r="BR295" s="49" t="str">
        <f>IF(J295="","",'Maquette CGRP indicé'!$H$32)</f>
        <v/>
      </c>
      <c r="BS295" s="49" t="str">
        <f>IF(K295="","",'Maquette CGRP indicé'!$H$33)</f>
        <v/>
      </c>
      <c r="BT295" s="49" t="str">
        <f>IF(L295="","",'Maquette CGRP indicé'!$H$34)</f>
        <v/>
      </c>
      <c r="BU295" s="49" t="str">
        <f>IF(M295="","",'Maquette CGRP indicé'!$H$35)</f>
        <v/>
      </c>
      <c r="BV295" s="49" t="str">
        <f>IF(N295="","",'Maquette CGRP indicé'!$H$36)</f>
        <v/>
      </c>
      <c r="BW295" s="49" t="str">
        <f>IF(O295="","",'Maquette CGRP indicé'!$H$37)</f>
        <v/>
      </c>
      <c r="BX295" s="49" t="str">
        <f>IF(P295="","",'Maquette CGRP indicé'!$H$38)</f>
        <v/>
      </c>
      <c r="BY295" s="49" t="str">
        <f>IF(Q295="","",'Maquette CGRP indicé'!$H$39)</f>
        <v/>
      </c>
      <c r="BZ295" s="72"/>
      <c r="CA295" s="72"/>
      <c r="CB295" s="72"/>
      <c r="CC295" s="72"/>
      <c r="CD295" s="73"/>
      <c r="CE295" s="38" t="str">
        <f>IF(C295="","",'Maquette CGRP indicé'!$I$25)</f>
        <v/>
      </c>
      <c r="CF295" s="39" t="str">
        <f>IF(D295="","",'Maquette CGRP indicé'!$I$26)</f>
        <v/>
      </c>
      <c r="CG295" s="39" t="str">
        <f>IF(E295="","",'Maquette CGRP indicé'!$I$27)</f>
        <v/>
      </c>
      <c r="CH295" s="39" t="str">
        <f>IF(F295="","",'Maquette CGRP indicé'!$I$28)</f>
        <v/>
      </c>
      <c r="CI295" s="39" t="str">
        <f>IF(G295="","",'Maquette CGRP indicé'!$I$29)</f>
        <v/>
      </c>
      <c r="CJ295" s="39" t="str">
        <f>IF(H295="","",'Maquette CGRP indicé'!$I$30)</f>
        <v/>
      </c>
      <c r="CK295" s="39" t="str">
        <f>IF(I295="","",'Maquette CGRP indicé'!$I$31)</f>
        <v/>
      </c>
      <c r="CL295" s="39" t="str">
        <f>IF(J295="","",'Maquette CGRP indicé'!$I$32)</f>
        <v/>
      </c>
      <c r="CM295" s="39" t="str">
        <f>IF(K295="","",'Maquette CGRP indicé'!$I$33)</f>
        <v/>
      </c>
      <c r="CN295" s="39" t="str">
        <f>IF(L295="","",'Maquette CGRP indicé'!$I$34)</f>
        <v/>
      </c>
      <c r="CO295" s="39" t="str">
        <f>IF(M295="","",'Maquette CGRP indicé'!$I$35)</f>
        <v/>
      </c>
      <c r="CP295" s="39" t="str">
        <f>IF(N295="","",'Maquette CGRP indicé'!$I$36)</f>
        <v/>
      </c>
      <c r="CQ295" s="39" t="str">
        <f>IF(O295="","",'Maquette CGRP indicé'!$I$37)</f>
        <v/>
      </c>
      <c r="CR295" s="39" t="str">
        <f>IF(P295="","",'Maquette CGRP indicé'!$I$38)</f>
        <v/>
      </c>
      <c r="CS295" s="39" t="str">
        <f>IF(Q295="","",'Maquette CGRP indicé'!$I$39)</f>
        <v/>
      </c>
      <c r="CT295" s="68"/>
      <c r="CU295" s="68"/>
      <c r="CV295" s="68"/>
      <c r="CW295" s="68"/>
      <c r="CX295" s="69"/>
      <c r="CY295" s="1">
        <f t="shared" si="40"/>
        <v>45584</v>
      </c>
      <c r="CZ295" s="1" t="str">
        <f t="shared" si="41"/>
        <v>26/08-20/10</v>
      </c>
      <c r="DA295" s="22" t="str">
        <f t="shared" si="42"/>
        <v/>
      </c>
      <c r="DB295" s="22" t="str">
        <f t="shared" si="43"/>
        <v/>
      </c>
      <c r="DC295" s="29" t="str">
        <f t="shared" si="44"/>
        <v/>
      </c>
      <c r="DD295" s="29" t="str">
        <f t="shared" si="45"/>
        <v/>
      </c>
      <c r="DE295" s="29" t="str">
        <f t="shared" si="46"/>
        <v/>
      </c>
    </row>
    <row r="296" spans="1:109">
      <c r="A296" s="9">
        <f t="shared" si="47"/>
        <v>45585</v>
      </c>
      <c r="B296" s="9" t="str">
        <f>IF(AND(formules!$K$29="sogarantykids",A296&gt;formules!$F$30),"",VLOOKUP(TEXT(A296,"jj/mm"),formules!B:C,2,FALSE))</f>
        <v>26/08-20/10</v>
      </c>
      <c r="C296" s="63" t="str">
        <f>IF(B296="","",IF(AND(A296&gt;'Maquette CGRP indicé'!$C$25-1,A296&lt;'Maquette CGRP indicé'!$D$25+1),"X",""))</f>
        <v/>
      </c>
      <c r="D296" s="63" t="str">
        <f>IF(B296="","",IF(AND(A296&gt;'Maquette CGRP indicé'!$C$26-1,A296&lt;'Maquette CGRP indicé'!$D$26+1),"X",""))</f>
        <v/>
      </c>
      <c r="E296" s="63" t="str">
        <f>IF(B296="","",IF(AND(A296&gt;'Maquette CGRP indicé'!$C$27-1,A296&lt;'Maquette CGRP indicé'!$D$27+1),"X",""))</f>
        <v/>
      </c>
      <c r="F296" s="63" t="str">
        <f>IF(B296="","",IF(AND(A296&gt;'Maquette CGRP indicé'!$C$28-1,A296&lt;'Maquette CGRP indicé'!$D$28+1),"X",""))</f>
        <v/>
      </c>
      <c r="G296" s="63" t="str">
        <f>IF(B296="","",IF(AND(A296&gt;'Maquette CGRP indicé'!$C$29-1,A296&lt;'Maquette CGRP indicé'!$D$29+1),"X",""))</f>
        <v/>
      </c>
      <c r="H296" s="63" t="str">
        <f>IF(B296="","",IF(AND(A296&gt;'Maquette CGRP indicé'!$C$30-1,A296&lt;'Maquette CGRP indicé'!$D$30+1),"X",""))</f>
        <v/>
      </c>
      <c r="I296" s="63" t="str">
        <f>IF(B296="","",IF(AND(A296&gt;'Maquette CGRP indicé'!$C$31-1,A296&lt;'Maquette CGRP indicé'!$D$31+1),"X",""))</f>
        <v/>
      </c>
      <c r="J296" s="63" t="str">
        <f>IF(B296="","",IF(AND(A296&gt;'Maquette CGRP indicé'!$C$32-1,A296&lt;'Maquette CGRP indicé'!$D$32+1),"X",""))</f>
        <v/>
      </c>
      <c r="K296" s="63" t="str">
        <f>IF(B296="","",IF(AND(A296&gt;'Maquette CGRP indicé'!$C$33-1,A296&lt;'Maquette CGRP indicé'!$D$33+1),"X",""))</f>
        <v/>
      </c>
      <c r="L296" s="63" t="str">
        <f>IF(B296="","",IF(AND(A296&gt;'Maquette CGRP indicé'!$C$34-1,A296&lt;'Maquette CGRP indicé'!$D$34+1),"X",""))</f>
        <v/>
      </c>
      <c r="M296" s="63" t="str">
        <f>IF(B296="","",IF(AND(A296&gt;'Maquette CGRP indicé'!$C$35-1,A296&lt;'Maquette CGRP indicé'!$D$35+1),"X",""))</f>
        <v/>
      </c>
      <c r="N296" s="63" t="str">
        <f>IF(B296="","",IF(AND(A296&gt;'Maquette CGRP indicé'!$C$36-1,A296&lt;'Maquette CGRP indicé'!$D$36+1),"X",""))</f>
        <v/>
      </c>
      <c r="O296" s="63" t="str">
        <f>IF(B296="","",IF(AND(A296&gt;'Maquette CGRP indicé'!$C$37-1,A296&lt;'Maquette CGRP indicé'!$D$37+1),"X",""))</f>
        <v/>
      </c>
      <c r="P296" s="63" t="str">
        <f>IF(B296="","",IF(AND(A296&gt;'Maquette CGRP indicé'!$C$38-1,A296&lt;'Maquette CGRP indicé'!$D$38+1),"X",""))</f>
        <v/>
      </c>
      <c r="Q296" s="63" t="str">
        <f>IF(B296="","",IF(AND(A296&gt;'Maquette CGRP indicé'!$C$39-1,A296&lt;'Maquette CGRP indicé'!$D$39+1),"X",""))</f>
        <v/>
      </c>
      <c r="W296" s="41" t="str">
        <f>IF(C296="","",'Maquette CGRP indicé'!$R$25)</f>
        <v/>
      </c>
      <c r="X296" s="42" t="str">
        <f>IF(D296="","",'Maquette CGRP indicé'!$R$26)</f>
        <v/>
      </c>
      <c r="Y296" s="42" t="str">
        <f>IF(E296="","",'Maquette CGRP indicé'!$R$27)</f>
        <v/>
      </c>
      <c r="Z296" s="42" t="str">
        <f>IF(F296="","",'Maquette CGRP indicé'!$R$28)</f>
        <v/>
      </c>
      <c r="AA296" s="42" t="str">
        <f>IF(G296="","",'Maquette CGRP indicé'!$R$29)</f>
        <v/>
      </c>
      <c r="AB296" s="42" t="str">
        <f>IF(H296="","",'Maquette CGRP indicé'!$R$30)</f>
        <v/>
      </c>
      <c r="AC296" s="42" t="str">
        <f>IF(I296="","",'Maquette CGRP indicé'!$R$31)</f>
        <v/>
      </c>
      <c r="AD296" s="42" t="str">
        <f>IF(J296="","",'Maquette CGRP indicé'!$R$32)</f>
        <v/>
      </c>
      <c r="AE296" s="42" t="str">
        <f>IF(K296="","",'Maquette CGRP indicé'!$R$33)</f>
        <v/>
      </c>
      <c r="AF296" s="42" t="str">
        <f>IF(L296="","",'Maquette CGRP indicé'!$R$34)</f>
        <v/>
      </c>
      <c r="AG296" s="42" t="str">
        <f>IF(M296="","",'Maquette CGRP indicé'!$R$35)</f>
        <v/>
      </c>
      <c r="AH296" s="42" t="str">
        <f>IF(N296="","",'Maquette CGRP indicé'!$R$36)</f>
        <v/>
      </c>
      <c r="AI296" s="42" t="str">
        <f>IF(O296="","",'Maquette CGRP indicé'!$R$37)</f>
        <v/>
      </c>
      <c r="AJ296" s="42" t="str">
        <f>IF(P296="","",'Maquette CGRP indicé'!$R$38)</f>
        <v/>
      </c>
      <c r="AK296" s="42" t="str">
        <f>IF(Q296="","",'Maquette CGRP indicé'!$R$39)</f>
        <v/>
      </c>
      <c r="AL296" s="64"/>
      <c r="AM296" s="64"/>
      <c r="AN296" s="64"/>
      <c r="AO296" s="64"/>
      <c r="AP296" s="65"/>
      <c r="AQ296" s="45" t="str">
        <f>IF(C296="","",'Maquette CGRP indicé'!$G$25)</f>
        <v/>
      </c>
      <c r="AR296" s="46" t="str">
        <f>IF(D296="","",'Maquette CGRP indicé'!$G$26)</f>
        <v/>
      </c>
      <c r="AS296" s="46" t="str">
        <f>IF(E296="","",'Maquette CGRP indicé'!$G$27)</f>
        <v/>
      </c>
      <c r="AT296" s="46" t="str">
        <f>IF(F296="","",'Maquette CGRP indicé'!$G$28)</f>
        <v/>
      </c>
      <c r="AU296" s="46" t="str">
        <f>IF(G296="","",'Maquette CGRP indicé'!$G$29)</f>
        <v/>
      </c>
      <c r="AV296" s="46" t="str">
        <f>IF(H296="","",'Maquette CGRP indicé'!$G$30)</f>
        <v/>
      </c>
      <c r="AW296" s="46" t="str">
        <f>IF(I296="","",'Maquette CGRP indicé'!$G$31)</f>
        <v/>
      </c>
      <c r="AX296" s="46" t="str">
        <f>IF(J296="","",'Maquette CGRP indicé'!$G$32)</f>
        <v/>
      </c>
      <c r="AY296" s="46" t="str">
        <f>IF(K296="","",'Maquette CGRP indicé'!$G$33)</f>
        <v/>
      </c>
      <c r="AZ296" s="46" t="str">
        <f>IF(L296="","",'Maquette CGRP indicé'!$G$34)</f>
        <v/>
      </c>
      <c r="BA296" s="46" t="str">
        <f>IF(M296="","",'Maquette CGRP indicé'!$G$35)</f>
        <v/>
      </c>
      <c r="BB296" s="46" t="str">
        <f>IF(N296="","",'Maquette CGRP indicé'!$G$36)</f>
        <v/>
      </c>
      <c r="BC296" s="46" t="str">
        <f>IF(O296="","",'Maquette CGRP indicé'!$G$37)</f>
        <v/>
      </c>
      <c r="BD296" s="46" t="str">
        <f>IF(P296="","",'Maquette CGRP indicé'!$G$38)</f>
        <v/>
      </c>
      <c r="BE296" s="46" t="str">
        <f>IF(Q296="","",'Maquette CGRP indicé'!$G$39)</f>
        <v/>
      </c>
      <c r="BF296" s="68"/>
      <c r="BG296" s="68"/>
      <c r="BH296" s="68"/>
      <c r="BI296" s="68"/>
      <c r="BJ296" s="69"/>
      <c r="BK296" s="48" t="str">
        <f>IF(C296="","",'Maquette CGRP indicé'!$H$25)</f>
        <v/>
      </c>
      <c r="BL296" s="49" t="str">
        <f>IF(D296="","",'Maquette CGRP indicé'!$H$26)</f>
        <v/>
      </c>
      <c r="BM296" s="49" t="str">
        <f>IF(E296="","",'Maquette CGRP indicé'!$H$27)</f>
        <v/>
      </c>
      <c r="BN296" s="49" t="str">
        <f>IF(F296="","",'Maquette CGRP indicé'!$H$28)</f>
        <v/>
      </c>
      <c r="BO296" s="49" t="str">
        <f>IF(G296="","",'Maquette CGRP indicé'!$H$29)</f>
        <v/>
      </c>
      <c r="BP296" s="49" t="str">
        <f>IF(H296="","",'Maquette CGRP indicé'!$H$30)</f>
        <v/>
      </c>
      <c r="BQ296" s="49" t="str">
        <f>IF(I296="","",'Maquette CGRP indicé'!$H$31)</f>
        <v/>
      </c>
      <c r="BR296" s="49" t="str">
        <f>IF(J296="","",'Maquette CGRP indicé'!$H$32)</f>
        <v/>
      </c>
      <c r="BS296" s="49" t="str">
        <f>IF(K296="","",'Maquette CGRP indicé'!$H$33)</f>
        <v/>
      </c>
      <c r="BT296" s="49" t="str">
        <f>IF(L296="","",'Maquette CGRP indicé'!$H$34)</f>
        <v/>
      </c>
      <c r="BU296" s="49" t="str">
        <f>IF(M296="","",'Maquette CGRP indicé'!$H$35)</f>
        <v/>
      </c>
      <c r="BV296" s="49" t="str">
        <f>IF(N296="","",'Maquette CGRP indicé'!$H$36)</f>
        <v/>
      </c>
      <c r="BW296" s="49" t="str">
        <f>IF(O296="","",'Maquette CGRP indicé'!$H$37)</f>
        <v/>
      </c>
      <c r="BX296" s="49" t="str">
        <f>IF(P296="","",'Maquette CGRP indicé'!$H$38)</f>
        <v/>
      </c>
      <c r="BY296" s="49" t="str">
        <f>IF(Q296="","",'Maquette CGRP indicé'!$H$39)</f>
        <v/>
      </c>
      <c r="BZ296" s="72"/>
      <c r="CA296" s="72"/>
      <c r="CB296" s="72"/>
      <c r="CC296" s="72"/>
      <c r="CD296" s="73"/>
      <c r="CE296" s="38" t="str">
        <f>IF(C296="","",'Maquette CGRP indicé'!$I$25)</f>
        <v/>
      </c>
      <c r="CF296" s="39" t="str">
        <f>IF(D296="","",'Maquette CGRP indicé'!$I$26)</f>
        <v/>
      </c>
      <c r="CG296" s="39" t="str">
        <f>IF(E296="","",'Maquette CGRP indicé'!$I$27)</f>
        <v/>
      </c>
      <c r="CH296" s="39" t="str">
        <f>IF(F296="","",'Maquette CGRP indicé'!$I$28)</f>
        <v/>
      </c>
      <c r="CI296" s="39" t="str">
        <f>IF(G296="","",'Maquette CGRP indicé'!$I$29)</f>
        <v/>
      </c>
      <c r="CJ296" s="39" t="str">
        <f>IF(H296="","",'Maquette CGRP indicé'!$I$30)</f>
        <v/>
      </c>
      <c r="CK296" s="39" t="str">
        <f>IF(I296="","",'Maquette CGRP indicé'!$I$31)</f>
        <v/>
      </c>
      <c r="CL296" s="39" t="str">
        <f>IF(J296="","",'Maquette CGRP indicé'!$I$32)</f>
        <v/>
      </c>
      <c r="CM296" s="39" t="str">
        <f>IF(K296="","",'Maquette CGRP indicé'!$I$33)</f>
        <v/>
      </c>
      <c r="CN296" s="39" t="str">
        <f>IF(L296="","",'Maquette CGRP indicé'!$I$34)</f>
        <v/>
      </c>
      <c r="CO296" s="39" t="str">
        <f>IF(M296="","",'Maquette CGRP indicé'!$I$35)</f>
        <v/>
      </c>
      <c r="CP296" s="39" t="str">
        <f>IF(N296="","",'Maquette CGRP indicé'!$I$36)</f>
        <v/>
      </c>
      <c r="CQ296" s="39" t="str">
        <f>IF(O296="","",'Maquette CGRP indicé'!$I$37)</f>
        <v/>
      </c>
      <c r="CR296" s="39" t="str">
        <f>IF(P296="","",'Maquette CGRP indicé'!$I$38)</f>
        <v/>
      </c>
      <c r="CS296" s="39" t="str">
        <f>IF(Q296="","",'Maquette CGRP indicé'!$I$39)</f>
        <v/>
      </c>
      <c r="CT296" s="68"/>
      <c r="CU296" s="68"/>
      <c r="CV296" s="68"/>
      <c r="CW296" s="68"/>
      <c r="CX296" s="69"/>
      <c r="CY296" s="1">
        <f t="shared" si="40"/>
        <v>45585</v>
      </c>
      <c r="CZ296" s="1" t="str">
        <f t="shared" si="41"/>
        <v>26/08-20/10</v>
      </c>
      <c r="DA296" s="22" t="str">
        <f t="shared" si="42"/>
        <v/>
      </c>
      <c r="DB296" s="22" t="str">
        <f t="shared" si="43"/>
        <v/>
      </c>
      <c r="DC296" s="29" t="str">
        <f t="shared" si="44"/>
        <v/>
      </c>
      <c r="DD296" s="29" t="str">
        <f t="shared" si="45"/>
        <v/>
      </c>
      <c r="DE296" s="29" t="str">
        <f t="shared" si="46"/>
        <v/>
      </c>
    </row>
    <row r="297" spans="1:109">
      <c r="A297" s="9">
        <f t="shared" si="47"/>
        <v>45586</v>
      </c>
      <c r="B297" s="9" t="str">
        <f>IF(AND(formules!$K$29="sogarantykids",A297&gt;formules!$F$30),"",VLOOKUP(TEXT(A297,"jj/mm"),formules!B:C,2,FALSE))</f>
        <v>21/10-22/12</v>
      </c>
      <c r="C297" s="63" t="str">
        <f>IF(B297="","",IF(AND(A297&gt;'Maquette CGRP indicé'!$C$25-1,A297&lt;'Maquette CGRP indicé'!$D$25+1),"X",""))</f>
        <v/>
      </c>
      <c r="D297" s="63" t="str">
        <f>IF(B297="","",IF(AND(A297&gt;'Maquette CGRP indicé'!$C$26-1,A297&lt;'Maquette CGRP indicé'!$D$26+1),"X",""))</f>
        <v/>
      </c>
      <c r="E297" s="63" t="str">
        <f>IF(B297="","",IF(AND(A297&gt;'Maquette CGRP indicé'!$C$27-1,A297&lt;'Maquette CGRP indicé'!$D$27+1),"X",""))</f>
        <v/>
      </c>
      <c r="F297" s="63" t="str">
        <f>IF(B297="","",IF(AND(A297&gt;'Maquette CGRP indicé'!$C$28-1,A297&lt;'Maquette CGRP indicé'!$D$28+1),"X",""))</f>
        <v/>
      </c>
      <c r="G297" s="63" t="str">
        <f>IF(B297="","",IF(AND(A297&gt;'Maquette CGRP indicé'!$C$29-1,A297&lt;'Maquette CGRP indicé'!$D$29+1),"X",""))</f>
        <v/>
      </c>
      <c r="H297" s="63" t="str">
        <f>IF(B297="","",IF(AND(A297&gt;'Maquette CGRP indicé'!$C$30-1,A297&lt;'Maquette CGRP indicé'!$D$30+1),"X",""))</f>
        <v/>
      </c>
      <c r="I297" s="63" t="str">
        <f>IF(B297="","",IF(AND(A297&gt;'Maquette CGRP indicé'!$C$31-1,A297&lt;'Maquette CGRP indicé'!$D$31+1),"X",""))</f>
        <v/>
      </c>
      <c r="J297" s="63" t="str">
        <f>IF(B297="","",IF(AND(A297&gt;'Maquette CGRP indicé'!$C$32-1,A297&lt;'Maquette CGRP indicé'!$D$32+1),"X",""))</f>
        <v/>
      </c>
      <c r="K297" s="63" t="str">
        <f>IF(B297="","",IF(AND(A297&gt;'Maquette CGRP indicé'!$C$33-1,A297&lt;'Maquette CGRP indicé'!$D$33+1),"X",""))</f>
        <v/>
      </c>
      <c r="L297" s="63" t="str">
        <f>IF(B297="","",IF(AND(A297&gt;'Maquette CGRP indicé'!$C$34-1,A297&lt;'Maquette CGRP indicé'!$D$34+1),"X",""))</f>
        <v/>
      </c>
      <c r="M297" s="63" t="str">
        <f>IF(B297="","",IF(AND(A297&gt;'Maquette CGRP indicé'!$C$35-1,A297&lt;'Maquette CGRP indicé'!$D$35+1),"X",""))</f>
        <v/>
      </c>
      <c r="N297" s="63" t="str">
        <f>IF(B297="","",IF(AND(A297&gt;'Maquette CGRP indicé'!$C$36-1,A297&lt;'Maquette CGRP indicé'!$D$36+1),"X",""))</f>
        <v/>
      </c>
      <c r="O297" s="63" t="str">
        <f>IF(B297="","",IF(AND(A297&gt;'Maquette CGRP indicé'!$C$37-1,A297&lt;'Maquette CGRP indicé'!$D$37+1),"X",""))</f>
        <v/>
      </c>
      <c r="P297" s="63" t="str">
        <f>IF(B297="","",IF(AND(A297&gt;'Maquette CGRP indicé'!$C$38-1,A297&lt;'Maquette CGRP indicé'!$D$38+1),"X",""))</f>
        <v/>
      </c>
      <c r="Q297" s="63" t="str">
        <f>IF(B297="","",IF(AND(A297&gt;'Maquette CGRP indicé'!$C$39-1,A297&lt;'Maquette CGRP indicé'!$D$39+1),"X",""))</f>
        <v/>
      </c>
      <c r="W297" s="41" t="str">
        <f>IF(C297="","",'Maquette CGRP indicé'!$R$25)</f>
        <v/>
      </c>
      <c r="X297" s="42" t="str">
        <f>IF(D297="","",'Maquette CGRP indicé'!$R$26)</f>
        <v/>
      </c>
      <c r="Y297" s="42" t="str">
        <f>IF(E297="","",'Maquette CGRP indicé'!$R$27)</f>
        <v/>
      </c>
      <c r="Z297" s="42" t="str">
        <f>IF(F297="","",'Maquette CGRP indicé'!$R$28)</f>
        <v/>
      </c>
      <c r="AA297" s="42" t="str">
        <f>IF(G297="","",'Maquette CGRP indicé'!$R$29)</f>
        <v/>
      </c>
      <c r="AB297" s="42" t="str">
        <f>IF(H297="","",'Maquette CGRP indicé'!$R$30)</f>
        <v/>
      </c>
      <c r="AC297" s="42" t="str">
        <f>IF(I297="","",'Maquette CGRP indicé'!$R$31)</f>
        <v/>
      </c>
      <c r="AD297" s="42" t="str">
        <f>IF(J297="","",'Maquette CGRP indicé'!$R$32)</f>
        <v/>
      </c>
      <c r="AE297" s="42" t="str">
        <f>IF(K297="","",'Maquette CGRP indicé'!$R$33)</f>
        <v/>
      </c>
      <c r="AF297" s="42" t="str">
        <f>IF(L297="","",'Maquette CGRP indicé'!$R$34)</f>
        <v/>
      </c>
      <c r="AG297" s="42" t="str">
        <f>IF(M297="","",'Maquette CGRP indicé'!$R$35)</f>
        <v/>
      </c>
      <c r="AH297" s="42" t="str">
        <f>IF(N297="","",'Maquette CGRP indicé'!$R$36)</f>
        <v/>
      </c>
      <c r="AI297" s="42" t="str">
        <f>IF(O297="","",'Maquette CGRP indicé'!$R$37)</f>
        <v/>
      </c>
      <c r="AJ297" s="42" t="str">
        <f>IF(P297="","",'Maquette CGRP indicé'!$R$38)</f>
        <v/>
      </c>
      <c r="AK297" s="42" t="str">
        <f>IF(Q297="","",'Maquette CGRP indicé'!$R$39)</f>
        <v/>
      </c>
      <c r="AL297" s="64"/>
      <c r="AM297" s="64"/>
      <c r="AN297" s="64"/>
      <c r="AO297" s="64"/>
      <c r="AP297" s="65"/>
      <c r="AQ297" s="45" t="str">
        <f>IF(C297="","",'Maquette CGRP indicé'!$G$25)</f>
        <v/>
      </c>
      <c r="AR297" s="46" t="str">
        <f>IF(D297="","",'Maquette CGRP indicé'!$G$26)</f>
        <v/>
      </c>
      <c r="AS297" s="46" t="str">
        <f>IF(E297="","",'Maquette CGRP indicé'!$G$27)</f>
        <v/>
      </c>
      <c r="AT297" s="46" t="str">
        <f>IF(F297="","",'Maquette CGRP indicé'!$G$28)</f>
        <v/>
      </c>
      <c r="AU297" s="46" t="str">
        <f>IF(G297="","",'Maquette CGRP indicé'!$G$29)</f>
        <v/>
      </c>
      <c r="AV297" s="46" t="str">
        <f>IF(H297="","",'Maquette CGRP indicé'!$G$30)</f>
        <v/>
      </c>
      <c r="AW297" s="46" t="str">
        <f>IF(I297="","",'Maquette CGRP indicé'!$G$31)</f>
        <v/>
      </c>
      <c r="AX297" s="46" t="str">
        <f>IF(J297="","",'Maquette CGRP indicé'!$G$32)</f>
        <v/>
      </c>
      <c r="AY297" s="46" t="str">
        <f>IF(K297="","",'Maquette CGRP indicé'!$G$33)</f>
        <v/>
      </c>
      <c r="AZ297" s="46" t="str">
        <f>IF(L297="","",'Maquette CGRP indicé'!$G$34)</f>
        <v/>
      </c>
      <c r="BA297" s="46" t="str">
        <f>IF(M297="","",'Maquette CGRP indicé'!$G$35)</f>
        <v/>
      </c>
      <c r="BB297" s="46" t="str">
        <f>IF(N297="","",'Maquette CGRP indicé'!$G$36)</f>
        <v/>
      </c>
      <c r="BC297" s="46" t="str">
        <f>IF(O297="","",'Maquette CGRP indicé'!$G$37)</f>
        <v/>
      </c>
      <c r="BD297" s="46" t="str">
        <f>IF(P297="","",'Maquette CGRP indicé'!$G$38)</f>
        <v/>
      </c>
      <c r="BE297" s="46" t="str">
        <f>IF(Q297="","",'Maquette CGRP indicé'!$G$39)</f>
        <v/>
      </c>
      <c r="BF297" s="68"/>
      <c r="BG297" s="68"/>
      <c r="BH297" s="68"/>
      <c r="BI297" s="68"/>
      <c r="BJ297" s="69"/>
      <c r="BK297" s="48" t="str">
        <f>IF(C297="","",'Maquette CGRP indicé'!$H$25)</f>
        <v/>
      </c>
      <c r="BL297" s="49" t="str">
        <f>IF(D297="","",'Maquette CGRP indicé'!$H$26)</f>
        <v/>
      </c>
      <c r="BM297" s="49" t="str">
        <f>IF(E297="","",'Maquette CGRP indicé'!$H$27)</f>
        <v/>
      </c>
      <c r="BN297" s="49" t="str">
        <f>IF(F297="","",'Maquette CGRP indicé'!$H$28)</f>
        <v/>
      </c>
      <c r="BO297" s="49" t="str">
        <f>IF(G297="","",'Maquette CGRP indicé'!$H$29)</f>
        <v/>
      </c>
      <c r="BP297" s="49" t="str">
        <f>IF(H297="","",'Maquette CGRP indicé'!$H$30)</f>
        <v/>
      </c>
      <c r="BQ297" s="49" t="str">
        <f>IF(I297="","",'Maquette CGRP indicé'!$H$31)</f>
        <v/>
      </c>
      <c r="BR297" s="49" t="str">
        <f>IF(J297="","",'Maquette CGRP indicé'!$H$32)</f>
        <v/>
      </c>
      <c r="BS297" s="49" t="str">
        <f>IF(K297="","",'Maquette CGRP indicé'!$H$33)</f>
        <v/>
      </c>
      <c r="BT297" s="49" t="str">
        <f>IF(L297="","",'Maquette CGRP indicé'!$H$34)</f>
        <v/>
      </c>
      <c r="BU297" s="49" t="str">
        <f>IF(M297="","",'Maquette CGRP indicé'!$H$35)</f>
        <v/>
      </c>
      <c r="BV297" s="49" t="str">
        <f>IF(N297="","",'Maquette CGRP indicé'!$H$36)</f>
        <v/>
      </c>
      <c r="BW297" s="49" t="str">
        <f>IF(O297="","",'Maquette CGRP indicé'!$H$37)</f>
        <v/>
      </c>
      <c r="BX297" s="49" t="str">
        <f>IF(P297="","",'Maquette CGRP indicé'!$H$38)</f>
        <v/>
      </c>
      <c r="BY297" s="49" t="str">
        <f>IF(Q297="","",'Maquette CGRP indicé'!$H$39)</f>
        <v/>
      </c>
      <c r="BZ297" s="72"/>
      <c r="CA297" s="72"/>
      <c r="CB297" s="72"/>
      <c r="CC297" s="72"/>
      <c r="CD297" s="73"/>
      <c r="CE297" s="38" t="str">
        <f>IF(C297="","",'Maquette CGRP indicé'!$I$25)</f>
        <v/>
      </c>
      <c r="CF297" s="39" t="str">
        <f>IF(D297="","",'Maquette CGRP indicé'!$I$26)</f>
        <v/>
      </c>
      <c r="CG297" s="39" t="str">
        <f>IF(E297="","",'Maquette CGRP indicé'!$I$27)</f>
        <v/>
      </c>
      <c r="CH297" s="39" t="str">
        <f>IF(F297="","",'Maquette CGRP indicé'!$I$28)</f>
        <v/>
      </c>
      <c r="CI297" s="39" t="str">
        <f>IF(G297="","",'Maquette CGRP indicé'!$I$29)</f>
        <v/>
      </c>
      <c r="CJ297" s="39" t="str">
        <f>IF(H297="","",'Maquette CGRP indicé'!$I$30)</f>
        <v/>
      </c>
      <c r="CK297" s="39" t="str">
        <f>IF(I297="","",'Maquette CGRP indicé'!$I$31)</f>
        <v/>
      </c>
      <c r="CL297" s="39" t="str">
        <f>IF(J297="","",'Maquette CGRP indicé'!$I$32)</f>
        <v/>
      </c>
      <c r="CM297" s="39" t="str">
        <f>IF(K297="","",'Maquette CGRP indicé'!$I$33)</f>
        <v/>
      </c>
      <c r="CN297" s="39" t="str">
        <f>IF(L297="","",'Maquette CGRP indicé'!$I$34)</f>
        <v/>
      </c>
      <c r="CO297" s="39" t="str">
        <f>IF(M297="","",'Maquette CGRP indicé'!$I$35)</f>
        <v/>
      </c>
      <c r="CP297" s="39" t="str">
        <f>IF(N297="","",'Maquette CGRP indicé'!$I$36)</f>
        <v/>
      </c>
      <c r="CQ297" s="39" t="str">
        <f>IF(O297="","",'Maquette CGRP indicé'!$I$37)</f>
        <v/>
      </c>
      <c r="CR297" s="39" t="str">
        <f>IF(P297="","",'Maquette CGRP indicé'!$I$38)</f>
        <v/>
      </c>
      <c r="CS297" s="39" t="str">
        <f>IF(Q297="","",'Maquette CGRP indicé'!$I$39)</f>
        <v/>
      </c>
      <c r="CT297" s="68"/>
      <c r="CU297" s="68"/>
      <c r="CV297" s="68"/>
      <c r="CW297" s="68"/>
      <c r="CX297" s="69"/>
      <c r="CY297" s="1">
        <f t="shared" si="40"/>
        <v>45586</v>
      </c>
      <c r="CZ297" s="1" t="str">
        <f t="shared" si="41"/>
        <v>21/10-22/12</v>
      </c>
      <c r="DA297" s="22" t="str">
        <f t="shared" si="42"/>
        <v/>
      </c>
      <c r="DB297" s="22" t="str">
        <f t="shared" si="43"/>
        <v/>
      </c>
      <c r="DC297" s="29" t="str">
        <f t="shared" si="44"/>
        <v/>
      </c>
      <c r="DD297" s="29" t="str">
        <f t="shared" si="45"/>
        <v/>
      </c>
      <c r="DE297" s="29" t="str">
        <f t="shared" si="46"/>
        <v/>
      </c>
    </row>
    <row r="298" spans="1:109">
      <c r="A298" s="9">
        <f t="shared" si="47"/>
        <v>45587</v>
      </c>
      <c r="B298" s="9" t="str">
        <f>IF(AND(formules!$K$29="sogarantykids",A298&gt;formules!$F$30),"",VLOOKUP(TEXT(A298,"jj/mm"),formules!B:C,2,FALSE))</f>
        <v>21/10-22/12</v>
      </c>
      <c r="C298" s="63" t="str">
        <f>IF(B298="","",IF(AND(A298&gt;'Maquette CGRP indicé'!$C$25-1,A298&lt;'Maquette CGRP indicé'!$D$25+1),"X",""))</f>
        <v/>
      </c>
      <c r="D298" s="63" t="str">
        <f>IF(B298="","",IF(AND(A298&gt;'Maquette CGRP indicé'!$C$26-1,A298&lt;'Maquette CGRP indicé'!$D$26+1),"X",""))</f>
        <v/>
      </c>
      <c r="E298" s="63" t="str">
        <f>IF(B298="","",IF(AND(A298&gt;'Maquette CGRP indicé'!$C$27-1,A298&lt;'Maquette CGRP indicé'!$D$27+1),"X",""))</f>
        <v/>
      </c>
      <c r="F298" s="63" t="str">
        <f>IF(B298="","",IF(AND(A298&gt;'Maquette CGRP indicé'!$C$28-1,A298&lt;'Maquette CGRP indicé'!$D$28+1),"X",""))</f>
        <v/>
      </c>
      <c r="G298" s="63" t="str">
        <f>IF(B298="","",IF(AND(A298&gt;'Maquette CGRP indicé'!$C$29-1,A298&lt;'Maquette CGRP indicé'!$D$29+1),"X",""))</f>
        <v/>
      </c>
      <c r="H298" s="63" t="str">
        <f>IF(B298="","",IF(AND(A298&gt;'Maquette CGRP indicé'!$C$30-1,A298&lt;'Maquette CGRP indicé'!$D$30+1),"X",""))</f>
        <v/>
      </c>
      <c r="I298" s="63" t="str">
        <f>IF(B298="","",IF(AND(A298&gt;'Maquette CGRP indicé'!$C$31-1,A298&lt;'Maquette CGRP indicé'!$D$31+1),"X",""))</f>
        <v/>
      </c>
      <c r="J298" s="63" t="str">
        <f>IF(B298="","",IF(AND(A298&gt;'Maquette CGRP indicé'!$C$32-1,A298&lt;'Maquette CGRP indicé'!$D$32+1),"X",""))</f>
        <v/>
      </c>
      <c r="K298" s="63" t="str">
        <f>IF(B298="","",IF(AND(A298&gt;'Maquette CGRP indicé'!$C$33-1,A298&lt;'Maquette CGRP indicé'!$D$33+1),"X",""))</f>
        <v/>
      </c>
      <c r="L298" s="63" t="str">
        <f>IF(B298="","",IF(AND(A298&gt;'Maquette CGRP indicé'!$C$34-1,A298&lt;'Maquette CGRP indicé'!$D$34+1),"X",""))</f>
        <v/>
      </c>
      <c r="M298" s="63" t="str">
        <f>IF(B298="","",IF(AND(A298&gt;'Maquette CGRP indicé'!$C$35-1,A298&lt;'Maquette CGRP indicé'!$D$35+1),"X",""))</f>
        <v/>
      </c>
      <c r="N298" s="63" t="str">
        <f>IF(B298="","",IF(AND(A298&gt;'Maquette CGRP indicé'!$C$36-1,A298&lt;'Maquette CGRP indicé'!$D$36+1),"X",""))</f>
        <v/>
      </c>
      <c r="O298" s="63" t="str">
        <f>IF(B298="","",IF(AND(A298&gt;'Maquette CGRP indicé'!$C$37-1,A298&lt;'Maquette CGRP indicé'!$D$37+1),"X",""))</f>
        <v/>
      </c>
      <c r="P298" s="63" t="str">
        <f>IF(B298="","",IF(AND(A298&gt;'Maquette CGRP indicé'!$C$38-1,A298&lt;'Maquette CGRP indicé'!$D$38+1),"X",""))</f>
        <v/>
      </c>
      <c r="Q298" s="63" t="str">
        <f>IF(B298="","",IF(AND(A298&gt;'Maquette CGRP indicé'!$C$39-1,A298&lt;'Maquette CGRP indicé'!$D$39+1),"X",""))</f>
        <v/>
      </c>
      <c r="W298" s="41" t="str">
        <f>IF(C298="","",'Maquette CGRP indicé'!$R$25)</f>
        <v/>
      </c>
      <c r="X298" s="42" t="str">
        <f>IF(D298="","",'Maquette CGRP indicé'!$R$26)</f>
        <v/>
      </c>
      <c r="Y298" s="42" t="str">
        <f>IF(E298="","",'Maquette CGRP indicé'!$R$27)</f>
        <v/>
      </c>
      <c r="Z298" s="42" t="str">
        <f>IF(F298="","",'Maquette CGRP indicé'!$R$28)</f>
        <v/>
      </c>
      <c r="AA298" s="42" t="str">
        <f>IF(G298="","",'Maquette CGRP indicé'!$R$29)</f>
        <v/>
      </c>
      <c r="AB298" s="42" t="str">
        <f>IF(H298="","",'Maquette CGRP indicé'!$R$30)</f>
        <v/>
      </c>
      <c r="AC298" s="42" t="str">
        <f>IF(I298="","",'Maquette CGRP indicé'!$R$31)</f>
        <v/>
      </c>
      <c r="AD298" s="42" t="str">
        <f>IF(J298="","",'Maquette CGRP indicé'!$R$32)</f>
        <v/>
      </c>
      <c r="AE298" s="42" t="str">
        <f>IF(K298="","",'Maquette CGRP indicé'!$R$33)</f>
        <v/>
      </c>
      <c r="AF298" s="42" t="str">
        <f>IF(L298="","",'Maquette CGRP indicé'!$R$34)</f>
        <v/>
      </c>
      <c r="AG298" s="42" t="str">
        <f>IF(M298="","",'Maquette CGRP indicé'!$R$35)</f>
        <v/>
      </c>
      <c r="AH298" s="42" t="str">
        <f>IF(N298="","",'Maquette CGRP indicé'!$R$36)</f>
        <v/>
      </c>
      <c r="AI298" s="42" t="str">
        <f>IF(O298="","",'Maquette CGRP indicé'!$R$37)</f>
        <v/>
      </c>
      <c r="AJ298" s="42" t="str">
        <f>IF(P298="","",'Maquette CGRP indicé'!$R$38)</f>
        <v/>
      </c>
      <c r="AK298" s="42" t="str">
        <f>IF(Q298="","",'Maquette CGRP indicé'!$R$39)</f>
        <v/>
      </c>
      <c r="AL298" s="64"/>
      <c r="AM298" s="64"/>
      <c r="AN298" s="64"/>
      <c r="AO298" s="64"/>
      <c r="AP298" s="65"/>
      <c r="AQ298" s="45" t="str">
        <f>IF(C298="","",'Maquette CGRP indicé'!$G$25)</f>
        <v/>
      </c>
      <c r="AR298" s="46" t="str">
        <f>IF(D298="","",'Maquette CGRP indicé'!$G$26)</f>
        <v/>
      </c>
      <c r="AS298" s="46" t="str">
        <f>IF(E298="","",'Maquette CGRP indicé'!$G$27)</f>
        <v/>
      </c>
      <c r="AT298" s="46" t="str">
        <f>IF(F298="","",'Maquette CGRP indicé'!$G$28)</f>
        <v/>
      </c>
      <c r="AU298" s="46" t="str">
        <f>IF(G298="","",'Maquette CGRP indicé'!$G$29)</f>
        <v/>
      </c>
      <c r="AV298" s="46" t="str">
        <f>IF(H298="","",'Maquette CGRP indicé'!$G$30)</f>
        <v/>
      </c>
      <c r="AW298" s="46" t="str">
        <f>IF(I298="","",'Maquette CGRP indicé'!$G$31)</f>
        <v/>
      </c>
      <c r="AX298" s="46" t="str">
        <f>IF(J298="","",'Maquette CGRP indicé'!$G$32)</f>
        <v/>
      </c>
      <c r="AY298" s="46" t="str">
        <f>IF(K298="","",'Maquette CGRP indicé'!$G$33)</f>
        <v/>
      </c>
      <c r="AZ298" s="46" t="str">
        <f>IF(L298="","",'Maquette CGRP indicé'!$G$34)</f>
        <v/>
      </c>
      <c r="BA298" s="46" t="str">
        <f>IF(M298="","",'Maquette CGRP indicé'!$G$35)</f>
        <v/>
      </c>
      <c r="BB298" s="46" t="str">
        <f>IF(N298="","",'Maquette CGRP indicé'!$G$36)</f>
        <v/>
      </c>
      <c r="BC298" s="46" t="str">
        <f>IF(O298="","",'Maquette CGRP indicé'!$G$37)</f>
        <v/>
      </c>
      <c r="BD298" s="46" t="str">
        <f>IF(P298="","",'Maquette CGRP indicé'!$G$38)</f>
        <v/>
      </c>
      <c r="BE298" s="46" t="str">
        <f>IF(Q298="","",'Maquette CGRP indicé'!$G$39)</f>
        <v/>
      </c>
      <c r="BF298" s="68"/>
      <c r="BG298" s="68"/>
      <c r="BH298" s="68"/>
      <c r="BI298" s="68"/>
      <c r="BJ298" s="69"/>
      <c r="BK298" s="48" t="str">
        <f>IF(C298="","",'Maquette CGRP indicé'!$H$25)</f>
        <v/>
      </c>
      <c r="BL298" s="49" t="str">
        <f>IF(D298="","",'Maquette CGRP indicé'!$H$26)</f>
        <v/>
      </c>
      <c r="BM298" s="49" t="str">
        <f>IF(E298="","",'Maquette CGRP indicé'!$H$27)</f>
        <v/>
      </c>
      <c r="BN298" s="49" t="str">
        <f>IF(F298="","",'Maquette CGRP indicé'!$H$28)</f>
        <v/>
      </c>
      <c r="BO298" s="49" t="str">
        <f>IF(G298="","",'Maquette CGRP indicé'!$H$29)</f>
        <v/>
      </c>
      <c r="BP298" s="49" t="str">
        <f>IF(H298="","",'Maquette CGRP indicé'!$H$30)</f>
        <v/>
      </c>
      <c r="BQ298" s="49" t="str">
        <f>IF(I298="","",'Maquette CGRP indicé'!$H$31)</f>
        <v/>
      </c>
      <c r="BR298" s="49" t="str">
        <f>IF(J298="","",'Maquette CGRP indicé'!$H$32)</f>
        <v/>
      </c>
      <c r="BS298" s="49" t="str">
        <f>IF(K298="","",'Maquette CGRP indicé'!$H$33)</f>
        <v/>
      </c>
      <c r="BT298" s="49" t="str">
        <f>IF(L298="","",'Maquette CGRP indicé'!$H$34)</f>
        <v/>
      </c>
      <c r="BU298" s="49" t="str">
        <f>IF(M298="","",'Maquette CGRP indicé'!$H$35)</f>
        <v/>
      </c>
      <c r="BV298" s="49" t="str">
        <f>IF(N298="","",'Maquette CGRP indicé'!$H$36)</f>
        <v/>
      </c>
      <c r="BW298" s="49" t="str">
        <f>IF(O298="","",'Maquette CGRP indicé'!$H$37)</f>
        <v/>
      </c>
      <c r="BX298" s="49" t="str">
        <f>IF(P298="","",'Maquette CGRP indicé'!$H$38)</f>
        <v/>
      </c>
      <c r="BY298" s="49" t="str">
        <f>IF(Q298="","",'Maquette CGRP indicé'!$H$39)</f>
        <v/>
      </c>
      <c r="BZ298" s="72"/>
      <c r="CA298" s="72"/>
      <c r="CB298" s="72"/>
      <c r="CC298" s="72"/>
      <c r="CD298" s="73"/>
      <c r="CE298" s="38" t="str">
        <f>IF(C298="","",'Maquette CGRP indicé'!$I$25)</f>
        <v/>
      </c>
      <c r="CF298" s="39" t="str">
        <f>IF(D298="","",'Maquette CGRP indicé'!$I$26)</f>
        <v/>
      </c>
      <c r="CG298" s="39" t="str">
        <f>IF(E298="","",'Maquette CGRP indicé'!$I$27)</f>
        <v/>
      </c>
      <c r="CH298" s="39" t="str">
        <f>IF(F298="","",'Maquette CGRP indicé'!$I$28)</f>
        <v/>
      </c>
      <c r="CI298" s="39" t="str">
        <f>IF(G298="","",'Maquette CGRP indicé'!$I$29)</f>
        <v/>
      </c>
      <c r="CJ298" s="39" t="str">
        <f>IF(H298="","",'Maquette CGRP indicé'!$I$30)</f>
        <v/>
      </c>
      <c r="CK298" s="39" t="str">
        <f>IF(I298="","",'Maquette CGRP indicé'!$I$31)</f>
        <v/>
      </c>
      <c r="CL298" s="39" t="str">
        <f>IF(J298="","",'Maquette CGRP indicé'!$I$32)</f>
        <v/>
      </c>
      <c r="CM298" s="39" t="str">
        <f>IF(K298="","",'Maquette CGRP indicé'!$I$33)</f>
        <v/>
      </c>
      <c r="CN298" s="39" t="str">
        <f>IF(L298="","",'Maquette CGRP indicé'!$I$34)</f>
        <v/>
      </c>
      <c r="CO298" s="39" t="str">
        <f>IF(M298="","",'Maquette CGRP indicé'!$I$35)</f>
        <v/>
      </c>
      <c r="CP298" s="39" t="str">
        <f>IF(N298="","",'Maquette CGRP indicé'!$I$36)</f>
        <v/>
      </c>
      <c r="CQ298" s="39" t="str">
        <f>IF(O298="","",'Maquette CGRP indicé'!$I$37)</f>
        <v/>
      </c>
      <c r="CR298" s="39" t="str">
        <f>IF(P298="","",'Maquette CGRP indicé'!$I$38)</f>
        <v/>
      </c>
      <c r="CS298" s="39" t="str">
        <f>IF(Q298="","",'Maquette CGRP indicé'!$I$39)</f>
        <v/>
      </c>
      <c r="CT298" s="68"/>
      <c r="CU298" s="68"/>
      <c r="CV298" s="68"/>
      <c r="CW298" s="68"/>
      <c r="CX298" s="69"/>
      <c r="CY298" s="1">
        <f t="shared" si="40"/>
        <v>45587</v>
      </c>
      <c r="CZ298" s="1" t="str">
        <f t="shared" si="41"/>
        <v>21/10-22/12</v>
      </c>
      <c r="DA298" s="22" t="str">
        <f t="shared" si="42"/>
        <v/>
      </c>
      <c r="DB298" s="22" t="str">
        <f t="shared" si="43"/>
        <v/>
      </c>
      <c r="DC298" s="29" t="str">
        <f t="shared" si="44"/>
        <v/>
      </c>
      <c r="DD298" s="29" t="str">
        <f t="shared" si="45"/>
        <v/>
      </c>
      <c r="DE298" s="29" t="str">
        <f t="shared" si="46"/>
        <v/>
      </c>
    </row>
    <row r="299" spans="1:109">
      <c r="A299" s="9">
        <f t="shared" si="47"/>
        <v>45588</v>
      </c>
      <c r="B299" s="9" t="str">
        <f>IF(AND(formules!$K$29="sogarantykids",A299&gt;formules!$F$30),"",VLOOKUP(TEXT(A299,"jj/mm"),formules!B:C,2,FALSE))</f>
        <v>21/10-22/12</v>
      </c>
      <c r="C299" s="63" t="str">
        <f>IF(B299="","",IF(AND(A299&gt;'Maquette CGRP indicé'!$C$25-1,A299&lt;'Maquette CGRP indicé'!$D$25+1),"X",""))</f>
        <v/>
      </c>
      <c r="D299" s="63" t="str">
        <f>IF(B299="","",IF(AND(A299&gt;'Maquette CGRP indicé'!$C$26-1,A299&lt;'Maquette CGRP indicé'!$D$26+1),"X",""))</f>
        <v/>
      </c>
      <c r="E299" s="63" t="str">
        <f>IF(B299="","",IF(AND(A299&gt;'Maquette CGRP indicé'!$C$27-1,A299&lt;'Maquette CGRP indicé'!$D$27+1),"X",""))</f>
        <v/>
      </c>
      <c r="F299" s="63" t="str">
        <f>IF(B299="","",IF(AND(A299&gt;'Maquette CGRP indicé'!$C$28-1,A299&lt;'Maquette CGRP indicé'!$D$28+1),"X",""))</f>
        <v/>
      </c>
      <c r="G299" s="63" t="str">
        <f>IF(B299="","",IF(AND(A299&gt;'Maquette CGRP indicé'!$C$29-1,A299&lt;'Maquette CGRP indicé'!$D$29+1),"X",""))</f>
        <v/>
      </c>
      <c r="H299" s="63" t="str">
        <f>IF(B299="","",IF(AND(A299&gt;'Maquette CGRP indicé'!$C$30-1,A299&lt;'Maquette CGRP indicé'!$D$30+1),"X",""))</f>
        <v/>
      </c>
      <c r="I299" s="63" t="str">
        <f>IF(B299="","",IF(AND(A299&gt;'Maquette CGRP indicé'!$C$31-1,A299&lt;'Maquette CGRP indicé'!$D$31+1),"X",""))</f>
        <v/>
      </c>
      <c r="J299" s="63" t="str">
        <f>IF(B299="","",IF(AND(A299&gt;'Maquette CGRP indicé'!$C$32-1,A299&lt;'Maquette CGRP indicé'!$D$32+1),"X",""))</f>
        <v/>
      </c>
      <c r="K299" s="63" t="str">
        <f>IF(B299="","",IF(AND(A299&gt;'Maquette CGRP indicé'!$C$33-1,A299&lt;'Maquette CGRP indicé'!$D$33+1),"X",""))</f>
        <v/>
      </c>
      <c r="L299" s="63" t="str">
        <f>IF(B299="","",IF(AND(A299&gt;'Maquette CGRP indicé'!$C$34-1,A299&lt;'Maquette CGRP indicé'!$D$34+1),"X",""))</f>
        <v/>
      </c>
      <c r="M299" s="63" t="str">
        <f>IF(B299="","",IF(AND(A299&gt;'Maquette CGRP indicé'!$C$35-1,A299&lt;'Maquette CGRP indicé'!$D$35+1),"X",""))</f>
        <v/>
      </c>
      <c r="N299" s="63" t="str">
        <f>IF(B299="","",IF(AND(A299&gt;'Maquette CGRP indicé'!$C$36-1,A299&lt;'Maquette CGRP indicé'!$D$36+1),"X",""))</f>
        <v/>
      </c>
      <c r="O299" s="63" t="str">
        <f>IF(B299="","",IF(AND(A299&gt;'Maquette CGRP indicé'!$C$37-1,A299&lt;'Maquette CGRP indicé'!$D$37+1),"X",""))</f>
        <v/>
      </c>
      <c r="P299" s="63" t="str">
        <f>IF(B299="","",IF(AND(A299&gt;'Maquette CGRP indicé'!$C$38-1,A299&lt;'Maquette CGRP indicé'!$D$38+1),"X",""))</f>
        <v/>
      </c>
      <c r="Q299" s="63" t="str">
        <f>IF(B299="","",IF(AND(A299&gt;'Maquette CGRP indicé'!$C$39-1,A299&lt;'Maquette CGRP indicé'!$D$39+1),"X",""))</f>
        <v/>
      </c>
      <c r="W299" s="41" t="str">
        <f>IF(C299="","",'Maquette CGRP indicé'!$R$25)</f>
        <v/>
      </c>
      <c r="X299" s="42" t="str">
        <f>IF(D299="","",'Maquette CGRP indicé'!$R$26)</f>
        <v/>
      </c>
      <c r="Y299" s="42" t="str">
        <f>IF(E299="","",'Maquette CGRP indicé'!$R$27)</f>
        <v/>
      </c>
      <c r="Z299" s="42" t="str">
        <f>IF(F299="","",'Maquette CGRP indicé'!$R$28)</f>
        <v/>
      </c>
      <c r="AA299" s="42" t="str">
        <f>IF(G299="","",'Maquette CGRP indicé'!$R$29)</f>
        <v/>
      </c>
      <c r="AB299" s="42" t="str">
        <f>IF(H299="","",'Maquette CGRP indicé'!$R$30)</f>
        <v/>
      </c>
      <c r="AC299" s="42" t="str">
        <f>IF(I299="","",'Maquette CGRP indicé'!$R$31)</f>
        <v/>
      </c>
      <c r="AD299" s="42" t="str">
        <f>IF(J299="","",'Maquette CGRP indicé'!$R$32)</f>
        <v/>
      </c>
      <c r="AE299" s="42" t="str">
        <f>IF(K299="","",'Maquette CGRP indicé'!$R$33)</f>
        <v/>
      </c>
      <c r="AF299" s="42" t="str">
        <f>IF(L299="","",'Maquette CGRP indicé'!$R$34)</f>
        <v/>
      </c>
      <c r="AG299" s="42" t="str">
        <f>IF(M299="","",'Maquette CGRP indicé'!$R$35)</f>
        <v/>
      </c>
      <c r="AH299" s="42" t="str">
        <f>IF(N299="","",'Maquette CGRP indicé'!$R$36)</f>
        <v/>
      </c>
      <c r="AI299" s="42" t="str">
        <f>IF(O299="","",'Maquette CGRP indicé'!$R$37)</f>
        <v/>
      </c>
      <c r="AJ299" s="42" t="str">
        <f>IF(P299="","",'Maquette CGRP indicé'!$R$38)</f>
        <v/>
      </c>
      <c r="AK299" s="42" t="str">
        <f>IF(Q299="","",'Maquette CGRP indicé'!$R$39)</f>
        <v/>
      </c>
      <c r="AL299" s="64"/>
      <c r="AM299" s="64"/>
      <c r="AN299" s="64"/>
      <c r="AO299" s="64"/>
      <c r="AP299" s="65"/>
      <c r="AQ299" s="45" t="str">
        <f>IF(C299="","",'Maquette CGRP indicé'!$G$25)</f>
        <v/>
      </c>
      <c r="AR299" s="46" t="str">
        <f>IF(D299="","",'Maquette CGRP indicé'!$G$26)</f>
        <v/>
      </c>
      <c r="AS299" s="46" t="str">
        <f>IF(E299="","",'Maquette CGRP indicé'!$G$27)</f>
        <v/>
      </c>
      <c r="AT299" s="46" t="str">
        <f>IF(F299="","",'Maquette CGRP indicé'!$G$28)</f>
        <v/>
      </c>
      <c r="AU299" s="46" t="str">
        <f>IF(G299="","",'Maquette CGRP indicé'!$G$29)</f>
        <v/>
      </c>
      <c r="AV299" s="46" t="str">
        <f>IF(H299="","",'Maquette CGRP indicé'!$G$30)</f>
        <v/>
      </c>
      <c r="AW299" s="46" t="str">
        <f>IF(I299="","",'Maquette CGRP indicé'!$G$31)</f>
        <v/>
      </c>
      <c r="AX299" s="46" t="str">
        <f>IF(J299="","",'Maquette CGRP indicé'!$G$32)</f>
        <v/>
      </c>
      <c r="AY299" s="46" t="str">
        <f>IF(K299="","",'Maquette CGRP indicé'!$G$33)</f>
        <v/>
      </c>
      <c r="AZ299" s="46" t="str">
        <f>IF(L299="","",'Maquette CGRP indicé'!$G$34)</f>
        <v/>
      </c>
      <c r="BA299" s="46" t="str">
        <f>IF(M299="","",'Maquette CGRP indicé'!$G$35)</f>
        <v/>
      </c>
      <c r="BB299" s="46" t="str">
        <f>IF(N299="","",'Maquette CGRP indicé'!$G$36)</f>
        <v/>
      </c>
      <c r="BC299" s="46" t="str">
        <f>IF(O299="","",'Maquette CGRP indicé'!$G$37)</f>
        <v/>
      </c>
      <c r="BD299" s="46" t="str">
        <f>IF(P299="","",'Maquette CGRP indicé'!$G$38)</f>
        <v/>
      </c>
      <c r="BE299" s="46" t="str">
        <f>IF(Q299="","",'Maquette CGRP indicé'!$G$39)</f>
        <v/>
      </c>
      <c r="BF299" s="68"/>
      <c r="BG299" s="68"/>
      <c r="BH299" s="68"/>
      <c r="BI299" s="68"/>
      <c r="BJ299" s="69"/>
      <c r="BK299" s="48" t="str">
        <f>IF(C299="","",'Maquette CGRP indicé'!$H$25)</f>
        <v/>
      </c>
      <c r="BL299" s="49" t="str">
        <f>IF(D299="","",'Maquette CGRP indicé'!$H$26)</f>
        <v/>
      </c>
      <c r="BM299" s="49" t="str">
        <f>IF(E299="","",'Maquette CGRP indicé'!$H$27)</f>
        <v/>
      </c>
      <c r="BN299" s="49" t="str">
        <f>IF(F299="","",'Maquette CGRP indicé'!$H$28)</f>
        <v/>
      </c>
      <c r="BO299" s="49" t="str">
        <f>IF(G299="","",'Maquette CGRP indicé'!$H$29)</f>
        <v/>
      </c>
      <c r="BP299" s="49" t="str">
        <f>IF(H299="","",'Maquette CGRP indicé'!$H$30)</f>
        <v/>
      </c>
      <c r="BQ299" s="49" t="str">
        <f>IF(I299="","",'Maquette CGRP indicé'!$H$31)</f>
        <v/>
      </c>
      <c r="BR299" s="49" t="str">
        <f>IF(J299="","",'Maquette CGRP indicé'!$H$32)</f>
        <v/>
      </c>
      <c r="BS299" s="49" t="str">
        <f>IF(K299="","",'Maquette CGRP indicé'!$H$33)</f>
        <v/>
      </c>
      <c r="BT299" s="49" t="str">
        <f>IF(L299="","",'Maquette CGRP indicé'!$H$34)</f>
        <v/>
      </c>
      <c r="BU299" s="49" t="str">
        <f>IF(M299="","",'Maquette CGRP indicé'!$H$35)</f>
        <v/>
      </c>
      <c r="BV299" s="49" t="str">
        <f>IF(N299="","",'Maquette CGRP indicé'!$H$36)</f>
        <v/>
      </c>
      <c r="BW299" s="49" t="str">
        <f>IF(O299="","",'Maquette CGRP indicé'!$H$37)</f>
        <v/>
      </c>
      <c r="BX299" s="49" t="str">
        <f>IF(P299="","",'Maquette CGRP indicé'!$H$38)</f>
        <v/>
      </c>
      <c r="BY299" s="49" t="str">
        <f>IF(Q299="","",'Maquette CGRP indicé'!$H$39)</f>
        <v/>
      </c>
      <c r="BZ299" s="72"/>
      <c r="CA299" s="72"/>
      <c r="CB299" s="72"/>
      <c r="CC299" s="72"/>
      <c r="CD299" s="73"/>
      <c r="CE299" s="38" t="str">
        <f>IF(C299="","",'Maquette CGRP indicé'!$I$25)</f>
        <v/>
      </c>
      <c r="CF299" s="39" t="str">
        <f>IF(D299="","",'Maquette CGRP indicé'!$I$26)</f>
        <v/>
      </c>
      <c r="CG299" s="39" t="str">
        <f>IF(E299="","",'Maquette CGRP indicé'!$I$27)</f>
        <v/>
      </c>
      <c r="CH299" s="39" t="str">
        <f>IF(F299="","",'Maquette CGRP indicé'!$I$28)</f>
        <v/>
      </c>
      <c r="CI299" s="39" t="str">
        <f>IF(G299="","",'Maquette CGRP indicé'!$I$29)</f>
        <v/>
      </c>
      <c r="CJ299" s="39" t="str">
        <f>IF(H299="","",'Maquette CGRP indicé'!$I$30)</f>
        <v/>
      </c>
      <c r="CK299" s="39" t="str">
        <f>IF(I299="","",'Maquette CGRP indicé'!$I$31)</f>
        <v/>
      </c>
      <c r="CL299" s="39" t="str">
        <f>IF(J299="","",'Maquette CGRP indicé'!$I$32)</f>
        <v/>
      </c>
      <c r="CM299" s="39" t="str">
        <f>IF(K299="","",'Maquette CGRP indicé'!$I$33)</f>
        <v/>
      </c>
      <c r="CN299" s="39" t="str">
        <f>IF(L299="","",'Maquette CGRP indicé'!$I$34)</f>
        <v/>
      </c>
      <c r="CO299" s="39" t="str">
        <f>IF(M299="","",'Maquette CGRP indicé'!$I$35)</f>
        <v/>
      </c>
      <c r="CP299" s="39" t="str">
        <f>IF(N299="","",'Maquette CGRP indicé'!$I$36)</f>
        <v/>
      </c>
      <c r="CQ299" s="39" t="str">
        <f>IF(O299="","",'Maquette CGRP indicé'!$I$37)</f>
        <v/>
      </c>
      <c r="CR299" s="39" t="str">
        <f>IF(P299="","",'Maquette CGRP indicé'!$I$38)</f>
        <v/>
      </c>
      <c r="CS299" s="39" t="str">
        <f>IF(Q299="","",'Maquette CGRP indicé'!$I$39)</f>
        <v/>
      </c>
      <c r="CT299" s="68"/>
      <c r="CU299" s="68"/>
      <c r="CV299" s="68"/>
      <c r="CW299" s="68"/>
      <c r="CX299" s="69"/>
      <c r="CY299" s="1">
        <f t="shared" si="40"/>
        <v>45588</v>
      </c>
      <c r="CZ299" s="1" t="str">
        <f t="shared" si="41"/>
        <v>21/10-22/12</v>
      </c>
      <c r="DA299" s="22" t="str">
        <f t="shared" si="42"/>
        <v/>
      </c>
      <c r="DB299" s="22" t="str">
        <f t="shared" si="43"/>
        <v/>
      </c>
      <c r="DC299" s="29" t="str">
        <f t="shared" si="44"/>
        <v/>
      </c>
      <c r="DD299" s="29" t="str">
        <f t="shared" si="45"/>
        <v/>
      </c>
      <c r="DE299" s="29" t="str">
        <f t="shared" si="46"/>
        <v/>
      </c>
    </row>
    <row r="300" spans="1:109">
      <c r="A300" s="9">
        <f t="shared" si="47"/>
        <v>45589</v>
      </c>
      <c r="B300" s="9" t="str">
        <f>IF(AND(formules!$K$29="sogarantykids",A300&gt;formules!$F$30),"",VLOOKUP(TEXT(A300,"jj/mm"),formules!B:C,2,FALSE))</f>
        <v>21/10-22/12</v>
      </c>
      <c r="C300" s="63" t="str">
        <f>IF(B300="","",IF(AND(A300&gt;'Maquette CGRP indicé'!$C$25-1,A300&lt;'Maquette CGRP indicé'!$D$25+1),"X",""))</f>
        <v/>
      </c>
      <c r="D300" s="63" t="str">
        <f>IF(B300="","",IF(AND(A300&gt;'Maquette CGRP indicé'!$C$26-1,A300&lt;'Maquette CGRP indicé'!$D$26+1),"X",""))</f>
        <v/>
      </c>
      <c r="E300" s="63" t="str">
        <f>IF(B300="","",IF(AND(A300&gt;'Maquette CGRP indicé'!$C$27-1,A300&lt;'Maquette CGRP indicé'!$D$27+1),"X",""))</f>
        <v/>
      </c>
      <c r="F300" s="63" t="str">
        <f>IF(B300="","",IF(AND(A300&gt;'Maquette CGRP indicé'!$C$28-1,A300&lt;'Maquette CGRP indicé'!$D$28+1),"X",""))</f>
        <v/>
      </c>
      <c r="G300" s="63" t="str">
        <f>IF(B300="","",IF(AND(A300&gt;'Maquette CGRP indicé'!$C$29-1,A300&lt;'Maquette CGRP indicé'!$D$29+1),"X",""))</f>
        <v/>
      </c>
      <c r="H300" s="63" t="str">
        <f>IF(B300="","",IF(AND(A300&gt;'Maquette CGRP indicé'!$C$30-1,A300&lt;'Maquette CGRP indicé'!$D$30+1),"X",""))</f>
        <v/>
      </c>
      <c r="I300" s="63" t="str">
        <f>IF(B300="","",IF(AND(A300&gt;'Maquette CGRP indicé'!$C$31-1,A300&lt;'Maquette CGRP indicé'!$D$31+1),"X",""))</f>
        <v/>
      </c>
      <c r="J300" s="63" t="str">
        <f>IF(B300="","",IF(AND(A300&gt;'Maquette CGRP indicé'!$C$32-1,A300&lt;'Maquette CGRP indicé'!$D$32+1),"X",""))</f>
        <v/>
      </c>
      <c r="K300" s="63" t="str">
        <f>IF(B300="","",IF(AND(A300&gt;'Maquette CGRP indicé'!$C$33-1,A300&lt;'Maquette CGRP indicé'!$D$33+1),"X",""))</f>
        <v/>
      </c>
      <c r="L300" s="63" t="str">
        <f>IF(B300="","",IF(AND(A300&gt;'Maquette CGRP indicé'!$C$34-1,A300&lt;'Maquette CGRP indicé'!$D$34+1),"X",""))</f>
        <v/>
      </c>
      <c r="M300" s="63" t="str">
        <f>IF(B300="","",IF(AND(A300&gt;'Maquette CGRP indicé'!$C$35-1,A300&lt;'Maquette CGRP indicé'!$D$35+1),"X",""))</f>
        <v/>
      </c>
      <c r="N300" s="63" t="str">
        <f>IF(B300="","",IF(AND(A300&gt;'Maquette CGRP indicé'!$C$36-1,A300&lt;'Maquette CGRP indicé'!$D$36+1),"X",""))</f>
        <v/>
      </c>
      <c r="O300" s="63" t="str">
        <f>IF(B300="","",IF(AND(A300&gt;'Maquette CGRP indicé'!$C$37-1,A300&lt;'Maquette CGRP indicé'!$D$37+1),"X",""))</f>
        <v/>
      </c>
      <c r="P300" s="63" t="str">
        <f>IF(B300="","",IF(AND(A300&gt;'Maquette CGRP indicé'!$C$38-1,A300&lt;'Maquette CGRP indicé'!$D$38+1),"X",""))</f>
        <v/>
      </c>
      <c r="Q300" s="63" t="str">
        <f>IF(B300="","",IF(AND(A300&gt;'Maquette CGRP indicé'!$C$39-1,A300&lt;'Maquette CGRP indicé'!$D$39+1),"X",""))</f>
        <v/>
      </c>
      <c r="W300" s="41" t="str">
        <f>IF(C300="","",'Maquette CGRP indicé'!$R$25)</f>
        <v/>
      </c>
      <c r="X300" s="42" t="str">
        <f>IF(D300="","",'Maquette CGRP indicé'!$R$26)</f>
        <v/>
      </c>
      <c r="Y300" s="42" t="str">
        <f>IF(E300="","",'Maquette CGRP indicé'!$R$27)</f>
        <v/>
      </c>
      <c r="Z300" s="42" t="str">
        <f>IF(F300="","",'Maquette CGRP indicé'!$R$28)</f>
        <v/>
      </c>
      <c r="AA300" s="42" t="str">
        <f>IF(G300="","",'Maquette CGRP indicé'!$R$29)</f>
        <v/>
      </c>
      <c r="AB300" s="42" t="str">
        <f>IF(H300="","",'Maquette CGRP indicé'!$R$30)</f>
        <v/>
      </c>
      <c r="AC300" s="42" t="str">
        <f>IF(I300="","",'Maquette CGRP indicé'!$R$31)</f>
        <v/>
      </c>
      <c r="AD300" s="42" t="str">
        <f>IF(J300="","",'Maquette CGRP indicé'!$R$32)</f>
        <v/>
      </c>
      <c r="AE300" s="42" t="str">
        <f>IF(K300="","",'Maquette CGRP indicé'!$R$33)</f>
        <v/>
      </c>
      <c r="AF300" s="42" t="str">
        <f>IF(L300="","",'Maquette CGRP indicé'!$R$34)</f>
        <v/>
      </c>
      <c r="AG300" s="42" t="str">
        <f>IF(M300="","",'Maquette CGRP indicé'!$R$35)</f>
        <v/>
      </c>
      <c r="AH300" s="42" t="str">
        <f>IF(N300="","",'Maquette CGRP indicé'!$R$36)</f>
        <v/>
      </c>
      <c r="AI300" s="42" t="str">
        <f>IF(O300="","",'Maquette CGRP indicé'!$R$37)</f>
        <v/>
      </c>
      <c r="AJ300" s="42" t="str">
        <f>IF(P300="","",'Maquette CGRP indicé'!$R$38)</f>
        <v/>
      </c>
      <c r="AK300" s="42" t="str">
        <f>IF(Q300="","",'Maquette CGRP indicé'!$R$39)</f>
        <v/>
      </c>
      <c r="AL300" s="64"/>
      <c r="AM300" s="64"/>
      <c r="AN300" s="64"/>
      <c r="AO300" s="64"/>
      <c r="AP300" s="65"/>
      <c r="AQ300" s="45" t="str">
        <f>IF(C300="","",'Maquette CGRP indicé'!$G$25)</f>
        <v/>
      </c>
      <c r="AR300" s="46" t="str">
        <f>IF(D300="","",'Maquette CGRP indicé'!$G$26)</f>
        <v/>
      </c>
      <c r="AS300" s="46" t="str">
        <f>IF(E300="","",'Maquette CGRP indicé'!$G$27)</f>
        <v/>
      </c>
      <c r="AT300" s="46" t="str">
        <f>IF(F300="","",'Maquette CGRP indicé'!$G$28)</f>
        <v/>
      </c>
      <c r="AU300" s="46" t="str">
        <f>IF(G300="","",'Maquette CGRP indicé'!$G$29)</f>
        <v/>
      </c>
      <c r="AV300" s="46" t="str">
        <f>IF(H300="","",'Maquette CGRP indicé'!$G$30)</f>
        <v/>
      </c>
      <c r="AW300" s="46" t="str">
        <f>IF(I300="","",'Maquette CGRP indicé'!$G$31)</f>
        <v/>
      </c>
      <c r="AX300" s="46" t="str">
        <f>IF(J300="","",'Maquette CGRP indicé'!$G$32)</f>
        <v/>
      </c>
      <c r="AY300" s="46" t="str">
        <f>IF(K300="","",'Maquette CGRP indicé'!$G$33)</f>
        <v/>
      </c>
      <c r="AZ300" s="46" t="str">
        <f>IF(L300="","",'Maquette CGRP indicé'!$G$34)</f>
        <v/>
      </c>
      <c r="BA300" s="46" t="str">
        <f>IF(M300="","",'Maquette CGRP indicé'!$G$35)</f>
        <v/>
      </c>
      <c r="BB300" s="46" t="str">
        <f>IF(N300="","",'Maquette CGRP indicé'!$G$36)</f>
        <v/>
      </c>
      <c r="BC300" s="46" t="str">
        <f>IF(O300="","",'Maquette CGRP indicé'!$G$37)</f>
        <v/>
      </c>
      <c r="BD300" s="46" t="str">
        <f>IF(P300="","",'Maquette CGRP indicé'!$G$38)</f>
        <v/>
      </c>
      <c r="BE300" s="46" t="str">
        <f>IF(Q300="","",'Maquette CGRP indicé'!$G$39)</f>
        <v/>
      </c>
      <c r="BF300" s="68"/>
      <c r="BG300" s="68"/>
      <c r="BH300" s="68"/>
      <c r="BI300" s="68"/>
      <c r="BJ300" s="69"/>
      <c r="BK300" s="48" t="str">
        <f>IF(C300="","",'Maquette CGRP indicé'!$H$25)</f>
        <v/>
      </c>
      <c r="BL300" s="49" t="str">
        <f>IF(D300="","",'Maquette CGRP indicé'!$H$26)</f>
        <v/>
      </c>
      <c r="BM300" s="49" t="str">
        <f>IF(E300="","",'Maquette CGRP indicé'!$H$27)</f>
        <v/>
      </c>
      <c r="BN300" s="49" t="str">
        <f>IF(F300="","",'Maquette CGRP indicé'!$H$28)</f>
        <v/>
      </c>
      <c r="BO300" s="49" t="str">
        <f>IF(G300="","",'Maquette CGRP indicé'!$H$29)</f>
        <v/>
      </c>
      <c r="BP300" s="49" t="str">
        <f>IF(H300="","",'Maquette CGRP indicé'!$H$30)</f>
        <v/>
      </c>
      <c r="BQ300" s="49" t="str">
        <f>IF(I300="","",'Maquette CGRP indicé'!$H$31)</f>
        <v/>
      </c>
      <c r="BR300" s="49" t="str">
        <f>IF(J300="","",'Maquette CGRP indicé'!$H$32)</f>
        <v/>
      </c>
      <c r="BS300" s="49" t="str">
        <f>IF(K300="","",'Maquette CGRP indicé'!$H$33)</f>
        <v/>
      </c>
      <c r="BT300" s="49" t="str">
        <f>IF(L300="","",'Maquette CGRP indicé'!$H$34)</f>
        <v/>
      </c>
      <c r="BU300" s="49" t="str">
        <f>IF(M300="","",'Maquette CGRP indicé'!$H$35)</f>
        <v/>
      </c>
      <c r="BV300" s="49" t="str">
        <f>IF(N300="","",'Maquette CGRP indicé'!$H$36)</f>
        <v/>
      </c>
      <c r="BW300" s="49" t="str">
        <f>IF(O300="","",'Maquette CGRP indicé'!$H$37)</f>
        <v/>
      </c>
      <c r="BX300" s="49" t="str">
        <f>IF(P300="","",'Maquette CGRP indicé'!$H$38)</f>
        <v/>
      </c>
      <c r="BY300" s="49" t="str">
        <f>IF(Q300="","",'Maquette CGRP indicé'!$H$39)</f>
        <v/>
      </c>
      <c r="BZ300" s="72"/>
      <c r="CA300" s="72"/>
      <c r="CB300" s="72"/>
      <c r="CC300" s="72"/>
      <c r="CD300" s="73"/>
      <c r="CE300" s="38" t="str">
        <f>IF(C300="","",'Maquette CGRP indicé'!$I$25)</f>
        <v/>
      </c>
      <c r="CF300" s="39" t="str">
        <f>IF(D300="","",'Maquette CGRP indicé'!$I$26)</f>
        <v/>
      </c>
      <c r="CG300" s="39" t="str">
        <f>IF(E300="","",'Maquette CGRP indicé'!$I$27)</f>
        <v/>
      </c>
      <c r="CH300" s="39" t="str">
        <f>IF(F300="","",'Maquette CGRP indicé'!$I$28)</f>
        <v/>
      </c>
      <c r="CI300" s="39" t="str">
        <f>IF(G300="","",'Maquette CGRP indicé'!$I$29)</f>
        <v/>
      </c>
      <c r="CJ300" s="39" t="str">
        <f>IF(H300="","",'Maquette CGRP indicé'!$I$30)</f>
        <v/>
      </c>
      <c r="CK300" s="39" t="str">
        <f>IF(I300="","",'Maquette CGRP indicé'!$I$31)</f>
        <v/>
      </c>
      <c r="CL300" s="39" t="str">
        <f>IF(J300="","",'Maquette CGRP indicé'!$I$32)</f>
        <v/>
      </c>
      <c r="CM300" s="39" t="str">
        <f>IF(K300="","",'Maquette CGRP indicé'!$I$33)</f>
        <v/>
      </c>
      <c r="CN300" s="39" t="str">
        <f>IF(L300="","",'Maquette CGRP indicé'!$I$34)</f>
        <v/>
      </c>
      <c r="CO300" s="39" t="str">
        <f>IF(M300="","",'Maquette CGRP indicé'!$I$35)</f>
        <v/>
      </c>
      <c r="CP300" s="39" t="str">
        <f>IF(N300="","",'Maquette CGRP indicé'!$I$36)</f>
        <v/>
      </c>
      <c r="CQ300" s="39" t="str">
        <f>IF(O300="","",'Maquette CGRP indicé'!$I$37)</f>
        <v/>
      </c>
      <c r="CR300" s="39" t="str">
        <f>IF(P300="","",'Maquette CGRP indicé'!$I$38)</f>
        <v/>
      </c>
      <c r="CS300" s="39" t="str">
        <f>IF(Q300="","",'Maquette CGRP indicé'!$I$39)</f>
        <v/>
      </c>
      <c r="CT300" s="68"/>
      <c r="CU300" s="68"/>
      <c r="CV300" s="68"/>
      <c r="CW300" s="68"/>
      <c r="CX300" s="69"/>
      <c r="CY300" s="1">
        <f t="shared" si="40"/>
        <v>45589</v>
      </c>
      <c r="CZ300" s="1" t="str">
        <f t="shared" si="41"/>
        <v>21/10-22/12</v>
      </c>
      <c r="DA300" s="22" t="str">
        <f t="shared" si="42"/>
        <v/>
      </c>
      <c r="DB300" s="22" t="str">
        <f t="shared" si="43"/>
        <v/>
      </c>
      <c r="DC300" s="29" t="str">
        <f t="shared" si="44"/>
        <v/>
      </c>
      <c r="DD300" s="29" t="str">
        <f t="shared" si="45"/>
        <v/>
      </c>
      <c r="DE300" s="29" t="str">
        <f t="shared" si="46"/>
        <v/>
      </c>
    </row>
    <row r="301" spans="1:109">
      <c r="A301" s="9">
        <f t="shared" si="47"/>
        <v>45590</v>
      </c>
      <c r="B301" s="9" t="str">
        <f>IF(AND(formules!$K$29="sogarantykids",A301&gt;formules!$F$30),"",VLOOKUP(TEXT(A301,"jj/mm"),formules!B:C,2,FALSE))</f>
        <v>21/10-22/12</v>
      </c>
      <c r="C301" s="63" t="str">
        <f>IF(B301="","",IF(AND(A301&gt;'Maquette CGRP indicé'!$C$25-1,A301&lt;'Maquette CGRP indicé'!$D$25+1),"X",""))</f>
        <v/>
      </c>
      <c r="D301" s="63" t="str">
        <f>IF(B301="","",IF(AND(A301&gt;'Maquette CGRP indicé'!$C$26-1,A301&lt;'Maquette CGRP indicé'!$D$26+1),"X",""))</f>
        <v/>
      </c>
      <c r="E301" s="63" t="str">
        <f>IF(B301="","",IF(AND(A301&gt;'Maquette CGRP indicé'!$C$27-1,A301&lt;'Maquette CGRP indicé'!$D$27+1),"X",""))</f>
        <v/>
      </c>
      <c r="F301" s="63" t="str">
        <f>IF(B301="","",IF(AND(A301&gt;'Maquette CGRP indicé'!$C$28-1,A301&lt;'Maquette CGRP indicé'!$D$28+1),"X",""))</f>
        <v/>
      </c>
      <c r="G301" s="63" t="str">
        <f>IF(B301="","",IF(AND(A301&gt;'Maquette CGRP indicé'!$C$29-1,A301&lt;'Maquette CGRP indicé'!$D$29+1),"X",""))</f>
        <v/>
      </c>
      <c r="H301" s="63" t="str">
        <f>IF(B301="","",IF(AND(A301&gt;'Maquette CGRP indicé'!$C$30-1,A301&lt;'Maquette CGRP indicé'!$D$30+1),"X",""))</f>
        <v/>
      </c>
      <c r="I301" s="63" t="str">
        <f>IF(B301="","",IF(AND(A301&gt;'Maquette CGRP indicé'!$C$31-1,A301&lt;'Maquette CGRP indicé'!$D$31+1),"X",""))</f>
        <v/>
      </c>
      <c r="J301" s="63" t="str">
        <f>IF(B301="","",IF(AND(A301&gt;'Maquette CGRP indicé'!$C$32-1,A301&lt;'Maquette CGRP indicé'!$D$32+1),"X",""))</f>
        <v/>
      </c>
      <c r="K301" s="63" t="str">
        <f>IF(B301="","",IF(AND(A301&gt;'Maquette CGRP indicé'!$C$33-1,A301&lt;'Maquette CGRP indicé'!$D$33+1),"X",""))</f>
        <v/>
      </c>
      <c r="L301" s="63" t="str">
        <f>IF(B301="","",IF(AND(A301&gt;'Maquette CGRP indicé'!$C$34-1,A301&lt;'Maquette CGRP indicé'!$D$34+1),"X",""))</f>
        <v/>
      </c>
      <c r="M301" s="63" t="str">
        <f>IF(B301="","",IF(AND(A301&gt;'Maquette CGRP indicé'!$C$35-1,A301&lt;'Maquette CGRP indicé'!$D$35+1),"X",""))</f>
        <v/>
      </c>
      <c r="N301" s="63" t="str">
        <f>IF(B301="","",IF(AND(A301&gt;'Maquette CGRP indicé'!$C$36-1,A301&lt;'Maquette CGRP indicé'!$D$36+1),"X",""))</f>
        <v/>
      </c>
      <c r="O301" s="63" t="str">
        <f>IF(B301="","",IF(AND(A301&gt;'Maquette CGRP indicé'!$C$37-1,A301&lt;'Maquette CGRP indicé'!$D$37+1),"X",""))</f>
        <v/>
      </c>
      <c r="P301" s="63" t="str">
        <f>IF(B301="","",IF(AND(A301&gt;'Maquette CGRP indicé'!$C$38-1,A301&lt;'Maquette CGRP indicé'!$D$38+1),"X",""))</f>
        <v/>
      </c>
      <c r="Q301" s="63" t="str">
        <f>IF(B301="","",IF(AND(A301&gt;'Maquette CGRP indicé'!$C$39-1,A301&lt;'Maquette CGRP indicé'!$D$39+1),"X",""))</f>
        <v/>
      </c>
      <c r="W301" s="41" t="str">
        <f>IF(C301="","",'Maquette CGRP indicé'!$R$25)</f>
        <v/>
      </c>
      <c r="X301" s="42" t="str">
        <f>IF(D301="","",'Maquette CGRP indicé'!$R$26)</f>
        <v/>
      </c>
      <c r="Y301" s="42" t="str">
        <f>IF(E301="","",'Maquette CGRP indicé'!$R$27)</f>
        <v/>
      </c>
      <c r="Z301" s="42" t="str">
        <f>IF(F301="","",'Maquette CGRP indicé'!$R$28)</f>
        <v/>
      </c>
      <c r="AA301" s="42" t="str">
        <f>IF(G301="","",'Maquette CGRP indicé'!$R$29)</f>
        <v/>
      </c>
      <c r="AB301" s="42" t="str">
        <f>IF(H301="","",'Maquette CGRP indicé'!$R$30)</f>
        <v/>
      </c>
      <c r="AC301" s="42" t="str">
        <f>IF(I301="","",'Maquette CGRP indicé'!$R$31)</f>
        <v/>
      </c>
      <c r="AD301" s="42" t="str">
        <f>IF(J301="","",'Maquette CGRP indicé'!$R$32)</f>
        <v/>
      </c>
      <c r="AE301" s="42" t="str">
        <f>IF(K301="","",'Maquette CGRP indicé'!$R$33)</f>
        <v/>
      </c>
      <c r="AF301" s="42" t="str">
        <f>IF(L301="","",'Maquette CGRP indicé'!$R$34)</f>
        <v/>
      </c>
      <c r="AG301" s="42" t="str">
        <f>IF(M301="","",'Maquette CGRP indicé'!$R$35)</f>
        <v/>
      </c>
      <c r="AH301" s="42" t="str">
        <f>IF(N301="","",'Maquette CGRP indicé'!$R$36)</f>
        <v/>
      </c>
      <c r="AI301" s="42" t="str">
        <f>IF(O301="","",'Maquette CGRP indicé'!$R$37)</f>
        <v/>
      </c>
      <c r="AJ301" s="42" t="str">
        <f>IF(P301="","",'Maquette CGRP indicé'!$R$38)</f>
        <v/>
      </c>
      <c r="AK301" s="42" t="str">
        <f>IF(Q301="","",'Maquette CGRP indicé'!$R$39)</f>
        <v/>
      </c>
      <c r="AL301" s="64"/>
      <c r="AM301" s="64"/>
      <c r="AN301" s="64"/>
      <c r="AO301" s="64"/>
      <c r="AP301" s="65"/>
      <c r="AQ301" s="45" t="str">
        <f>IF(C301="","",'Maquette CGRP indicé'!$G$25)</f>
        <v/>
      </c>
      <c r="AR301" s="46" t="str">
        <f>IF(D301="","",'Maquette CGRP indicé'!$G$26)</f>
        <v/>
      </c>
      <c r="AS301" s="46" t="str">
        <f>IF(E301="","",'Maquette CGRP indicé'!$G$27)</f>
        <v/>
      </c>
      <c r="AT301" s="46" t="str">
        <f>IF(F301="","",'Maquette CGRP indicé'!$G$28)</f>
        <v/>
      </c>
      <c r="AU301" s="46" t="str">
        <f>IF(G301="","",'Maquette CGRP indicé'!$G$29)</f>
        <v/>
      </c>
      <c r="AV301" s="46" t="str">
        <f>IF(H301="","",'Maquette CGRP indicé'!$G$30)</f>
        <v/>
      </c>
      <c r="AW301" s="46" t="str">
        <f>IF(I301="","",'Maquette CGRP indicé'!$G$31)</f>
        <v/>
      </c>
      <c r="AX301" s="46" t="str">
        <f>IF(J301="","",'Maquette CGRP indicé'!$G$32)</f>
        <v/>
      </c>
      <c r="AY301" s="46" t="str">
        <f>IF(K301="","",'Maquette CGRP indicé'!$G$33)</f>
        <v/>
      </c>
      <c r="AZ301" s="46" t="str">
        <f>IF(L301="","",'Maquette CGRP indicé'!$G$34)</f>
        <v/>
      </c>
      <c r="BA301" s="46" t="str">
        <f>IF(M301="","",'Maquette CGRP indicé'!$G$35)</f>
        <v/>
      </c>
      <c r="BB301" s="46" t="str">
        <f>IF(N301="","",'Maquette CGRP indicé'!$G$36)</f>
        <v/>
      </c>
      <c r="BC301" s="46" t="str">
        <f>IF(O301="","",'Maquette CGRP indicé'!$G$37)</f>
        <v/>
      </c>
      <c r="BD301" s="46" t="str">
        <f>IF(P301="","",'Maquette CGRP indicé'!$G$38)</f>
        <v/>
      </c>
      <c r="BE301" s="46" t="str">
        <f>IF(Q301="","",'Maquette CGRP indicé'!$G$39)</f>
        <v/>
      </c>
      <c r="BF301" s="68"/>
      <c r="BG301" s="68"/>
      <c r="BH301" s="68"/>
      <c r="BI301" s="68"/>
      <c r="BJ301" s="69"/>
      <c r="BK301" s="48" t="str">
        <f>IF(C301="","",'Maquette CGRP indicé'!$H$25)</f>
        <v/>
      </c>
      <c r="BL301" s="49" t="str">
        <f>IF(D301="","",'Maquette CGRP indicé'!$H$26)</f>
        <v/>
      </c>
      <c r="BM301" s="49" t="str">
        <f>IF(E301="","",'Maquette CGRP indicé'!$H$27)</f>
        <v/>
      </c>
      <c r="BN301" s="49" t="str">
        <f>IF(F301="","",'Maquette CGRP indicé'!$H$28)</f>
        <v/>
      </c>
      <c r="BO301" s="49" t="str">
        <f>IF(G301="","",'Maquette CGRP indicé'!$H$29)</f>
        <v/>
      </c>
      <c r="BP301" s="49" t="str">
        <f>IF(H301="","",'Maquette CGRP indicé'!$H$30)</f>
        <v/>
      </c>
      <c r="BQ301" s="49" t="str">
        <f>IF(I301="","",'Maquette CGRP indicé'!$H$31)</f>
        <v/>
      </c>
      <c r="BR301" s="49" t="str">
        <f>IF(J301="","",'Maquette CGRP indicé'!$H$32)</f>
        <v/>
      </c>
      <c r="BS301" s="49" t="str">
        <f>IF(K301="","",'Maquette CGRP indicé'!$H$33)</f>
        <v/>
      </c>
      <c r="BT301" s="49" t="str">
        <f>IF(L301="","",'Maquette CGRP indicé'!$H$34)</f>
        <v/>
      </c>
      <c r="BU301" s="49" t="str">
        <f>IF(M301="","",'Maquette CGRP indicé'!$H$35)</f>
        <v/>
      </c>
      <c r="BV301" s="49" t="str">
        <f>IF(N301="","",'Maquette CGRP indicé'!$H$36)</f>
        <v/>
      </c>
      <c r="BW301" s="49" t="str">
        <f>IF(O301="","",'Maquette CGRP indicé'!$H$37)</f>
        <v/>
      </c>
      <c r="BX301" s="49" t="str">
        <f>IF(P301="","",'Maquette CGRP indicé'!$H$38)</f>
        <v/>
      </c>
      <c r="BY301" s="49" t="str">
        <f>IF(Q301="","",'Maquette CGRP indicé'!$H$39)</f>
        <v/>
      </c>
      <c r="BZ301" s="72"/>
      <c r="CA301" s="72"/>
      <c r="CB301" s="72"/>
      <c r="CC301" s="72"/>
      <c r="CD301" s="73"/>
      <c r="CE301" s="38" t="str">
        <f>IF(C301="","",'Maquette CGRP indicé'!$I$25)</f>
        <v/>
      </c>
      <c r="CF301" s="39" t="str">
        <f>IF(D301="","",'Maquette CGRP indicé'!$I$26)</f>
        <v/>
      </c>
      <c r="CG301" s="39" t="str">
        <f>IF(E301="","",'Maquette CGRP indicé'!$I$27)</f>
        <v/>
      </c>
      <c r="CH301" s="39" t="str">
        <f>IF(F301="","",'Maquette CGRP indicé'!$I$28)</f>
        <v/>
      </c>
      <c r="CI301" s="39" t="str">
        <f>IF(G301="","",'Maquette CGRP indicé'!$I$29)</f>
        <v/>
      </c>
      <c r="CJ301" s="39" t="str">
        <f>IF(H301="","",'Maquette CGRP indicé'!$I$30)</f>
        <v/>
      </c>
      <c r="CK301" s="39" t="str">
        <f>IF(I301="","",'Maquette CGRP indicé'!$I$31)</f>
        <v/>
      </c>
      <c r="CL301" s="39" t="str">
        <f>IF(J301="","",'Maquette CGRP indicé'!$I$32)</f>
        <v/>
      </c>
      <c r="CM301" s="39" t="str">
        <f>IF(K301="","",'Maquette CGRP indicé'!$I$33)</f>
        <v/>
      </c>
      <c r="CN301" s="39" t="str">
        <f>IF(L301="","",'Maquette CGRP indicé'!$I$34)</f>
        <v/>
      </c>
      <c r="CO301" s="39" t="str">
        <f>IF(M301="","",'Maquette CGRP indicé'!$I$35)</f>
        <v/>
      </c>
      <c r="CP301" s="39" t="str">
        <f>IF(N301="","",'Maquette CGRP indicé'!$I$36)</f>
        <v/>
      </c>
      <c r="CQ301" s="39" t="str">
        <f>IF(O301="","",'Maquette CGRP indicé'!$I$37)</f>
        <v/>
      </c>
      <c r="CR301" s="39" t="str">
        <f>IF(P301="","",'Maquette CGRP indicé'!$I$38)</f>
        <v/>
      </c>
      <c r="CS301" s="39" t="str">
        <f>IF(Q301="","",'Maquette CGRP indicé'!$I$39)</f>
        <v/>
      </c>
      <c r="CT301" s="68"/>
      <c r="CU301" s="68"/>
      <c r="CV301" s="68"/>
      <c r="CW301" s="68"/>
      <c r="CX301" s="69"/>
      <c r="CY301" s="1">
        <f t="shared" si="40"/>
        <v>45590</v>
      </c>
      <c r="CZ301" s="1" t="str">
        <f t="shared" si="41"/>
        <v>21/10-22/12</v>
      </c>
      <c r="DA301" s="22" t="str">
        <f t="shared" si="42"/>
        <v/>
      </c>
      <c r="DB301" s="22" t="str">
        <f t="shared" si="43"/>
        <v/>
      </c>
      <c r="DC301" s="29" t="str">
        <f t="shared" si="44"/>
        <v/>
      </c>
      <c r="DD301" s="29" t="str">
        <f t="shared" si="45"/>
        <v/>
      </c>
      <c r="DE301" s="29" t="str">
        <f t="shared" si="46"/>
        <v/>
      </c>
    </row>
    <row r="302" spans="1:109">
      <c r="A302" s="9">
        <f t="shared" si="47"/>
        <v>45591</v>
      </c>
      <c r="B302" s="9" t="str">
        <f>IF(AND(formules!$K$29="sogarantykids",A302&gt;formules!$F$30),"",VLOOKUP(TEXT(A302,"jj/mm"),formules!B:C,2,FALSE))</f>
        <v>21/10-22/12</v>
      </c>
      <c r="C302" s="63" t="str">
        <f>IF(B302="","",IF(AND(A302&gt;'Maquette CGRP indicé'!$C$25-1,A302&lt;'Maquette CGRP indicé'!$D$25+1),"X",""))</f>
        <v/>
      </c>
      <c r="D302" s="63" t="str">
        <f>IF(B302="","",IF(AND(A302&gt;'Maquette CGRP indicé'!$C$26-1,A302&lt;'Maquette CGRP indicé'!$D$26+1),"X",""))</f>
        <v/>
      </c>
      <c r="E302" s="63" t="str">
        <f>IF(B302="","",IF(AND(A302&gt;'Maquette CGRP indicé'!$C$27-1,A302&lt;'Maquette CGRP indicé'!$D$27+1),"X",""))</f>
        <v/>
      </c>
      <c r="F302" s="63" t="str">
        <f>IF(B302="","",IF(AND(A302&gt;'Maquette CGRP indicé'!$C$28-1,A302&lt;'Maquette CGRP indicé'!$D$28+1),"X",""))</f>
        <v/>
      </c>
      <c r="G302" s="63" t="str">
        <f>IF(B302="","",IF(AND(A302&gt;'Maquette CGRP indicé'!$C$29-1,A302&lt;'Maquette CGRP indicé'!$D$29+1),"X",""))</f>
        <v/>
      </c>
      <c r="H302" s="63" t="str">
        <f>IF(B302="","",IF(AND(A302&gt;'Maquette CGRP indicé'!$C$30-1,A302&lt;'Maquette CGRP indicé'!$D$30+1),"X",""))</f>
        <v/>
      </c>
      <c r="I302" s="63" t="str">
        <f>IF(B302="","",IF(AND(A302&gt;'Maquette CGRP indicé'!$C$31-1,A302&lt;'Maquette CGRP indicé'!$D$31+1),"X",""))</f>
        <v/>
      </c>
      <c r="J302" s="63" t="str">
        <f>IF(B302="","",IF(AND(A302&gt;'Maquette CGRP indicé'!$C$32-1,A302&lt;'Maquette CGRP indicé'!$D$32+1),"X",""))</f>
        <v/>
      </c>
      <c r="K302" s="63" t="str">
        <f>IF(B302="","",IF(AND(A302&gt;'Maquette CGRP indicé'!$C$33-1,A302&lt;'Maquette CGRP indicé'!$D$33+1),"X",""))</f>
        <v/>
      </c>
      <c r="L302" s="63" t="str">
        <f>IF(B302="","",IF(AND(A302&gt;'Maquette CGRP indicé'!$C$34-1,A302&lt;'Maquette CGRP indicé'!$D$34+1),"X",""))</f>
        <v/>
      </c>
      <c r="M302" s="63" t="str">
        <f>IF(B302="","",IF(AND(A302&gt;'Maquette CGRP indicé'!$C$35-1,A302&lt;'Maquette CGRP indicé'!$D$35+1),"X",""))</f>
        <v/>
      </c>
      <c r="N302" s="63" t="str">
        <f>IF(B302="","",IF(AND(A302&gt;'Maquette CGRP indicé'!$C$36-1,A302&lt;'Maquette CGRP indicé'!$D$36+1),"X",""))</f>
        <v/>
      </c>
      <c r="O302" s="63" t="str">
        <f>IF(B302="","",IF(AND(A302&gt;'Maquette CGRP indicé'!$C$37-1,A302&lt;'Maquette CGRP indicé'!$D$37+1),"X",""))</f>
        <v/>
      </c>
      <c r="P302" s="63" t="str">
        <f>IF(B302="","",IF(AND(A302&gt;'Maquette CGRP indicé'!$C$38-1,A302&lt;'Maquette CGRP indicé'!$D$38+1),"X",""))</f>
        <v/>
      </c>
      <c r="Q302" s="63" t="str">
        <f>IF(B302="","",IF(AND(A302&gt;'Maquette CGRP indicé'!$C$39-1,A302&lt;'Maquette CGRP indicé'!$D$39+1),"X",""))</f>
        <v/>
      </c>
      <c r="W302" s="41" t="str">
        <f>IF(C302="","",'Maquette CGRP indicé'!$R$25)</f>
        <v/>
      </c>
      <c r="X302" s="42" t="str">
        <f>IF(D302="","",'Maquette CGRP indicé'!$R$26)</f>
        <v/>
      </c>
      <c r="Y302" s="42" t="str">
        <f>IF(E302="","",'Maquette CGRP indicé'!$R$27)</f>
        <v/>
      </c>
      <c r="Z302" s="42" t="str">
        <f>IF(F302="","",'Maquette CGRP indicé'!$R$28)</f>
        <v/>
      </c>
      <c r="AA302" s="42" t="str">
        <f>IF(G302="","",'Maquette CGRP indicé'!$R$29)</f>
        <v/>
      </c>
      <c r="AB302" s="42" t="str">
        <f>IF(H302="","",'Maquette CGRP indicé'!$R$30)</f>
        <v/>
      </c>
      <c r="AC302" s="42" t="str">
        <f>IF(I302="","",'Maquette CGRP indicé'!$R$31)</f>
        <v/>
      </c>
      <c r="AD302" s="42" t="str">
        <f>IF(J302="","",'Maquette CGRP indicé'!$R$32)</f>
        <v/>
      </c>
      <c r="AE302" s="42" t="str">
        <f>IF(K302="","",'Maquette CGRP indicé'!$R$33)</f>
        <v/>
      </c>
      <c r="AF302" s="42" t="str">
        <f>IF(L302="","",'Maquette CGRP indicé'!$R$34)</f>
        <v/>
      </c>
      <c r="AG302" s="42" t="str">
        <f>IF(M302="","",'Maquette CGRP indicé'!$R$35)</f>
        <v/>
      </c>
      <c r="AH302" s="42" t="str">
        <f>IF(N302="","",'Maquette CGRP indicé'!$R$36)</f>
        <v/>
      </c>
      <c r="AI302" s="42" t="str">
        <f>IF(O302="","",'Maquette CGRP indicé'!$R$37)</f>
        <v/>
      </c>
      <c r="AJ302" s="42" t="str">
        <f>IF(P302="","",'Maquette CGRP indicé'!$R$38)</f>
        <v/>
      </c>
      <c r="AK302" s="42" t="str">
        <f>IF(Q302="","",'Maquette CGRP indicé'!$R$39)</f>
        <v/>
      </c>
      <c r="AL302" s="64"/>
      <c r="AM302" s="64"/>
      <c r="AN302" s="64"/>
      <c r="AO302" s="64"/>
      <c r="AP302" s="65"/>
      <c r="AQ302" s="45" t="str">
        <f>IF(C302="","",'Maquette CGRP indicé'!$G$25)</f>
        <v/>
      </c>
      <c r="AR302" s="46" t="str">
        <f>IF(D302="","",'Maquette CGRP indicé'!$G$26)</f>
        <v/>
      </c>
      <c r="AS302" s="46" t="str">
        <f>IF(E302="","",'Maquette CGRP indicé'!$G$27)</f>
        <v/>
      </c>
      <c r="AT302" s="46" t="str">
        <f>IF(F302="","",'Maquette CGRP indicé'!$G$28)</f>
        <v/>
      </c>
      <c r="AU302" s="46" t="str">
        <f>IF(G302="","",'Maquette CGRP indicé'!$G$29)</f>
        <v/>
      </c>
      <c r="AV302" s="46" t="str">
        <f>IF(H302="","",'Maquette CGRP indicé'!$G$30)</f>
        <v/>
      </c>
      <c r="AW302" s="46" t="str">
        <f>IF(I302="","",'Maquette CGRP indicé'!$G$31)</f>
        <v/>
      </c>
      <c r="AX302" s="46" t="str">
        <f>IF(J302="","",'Maquette CGRP indicé'!$G$32)</f>
        <v/>
      </c>
      <c r="AY302" s="46" t="str">
        <f>IF(K302="","",'Maquette CGRP indicé'!$G$33)</f>
        <v/>
      </c>
      <c r="AZ302" s="46" t="str">
        <f>IF(L302="","",'Maquette CGRP indicé'!$G$34)</f>
        <v/>
      </c>
      <c r="BA302" s="46" t="str">
        <f>IF(M302="","",'Maquette CGRP indicé'!$G$35)</f>
        <v/>
      </c>
      <c r="BB302" s="46" t="str">
        <f>IF(N302="","",'Maquette CGRP indicé'!$G$36)</f>
        <v/>
      </c>
      <c r="BC302" s="46" t="str">
        <f>IF(O302="","",'Maquette CGRP indicé'!$G$37)</f>
        <v/>
      </c>
      <c r="BD302" s="46" t="str">
        <f>IF(P302="","",'Maquette CGRP indicé'!$G$38)</f>
        <v/>
      </c>
      <c r="BE302" s="46" t="str">
        <f>IF(Q302="","",'Maquette CGRP indicé'!$G$39)</f>
        <v/>
      </c>
      <c r="BF302" s="68"/>
      <c r="BG302" s="68"/>
      <c r="BH302" s="68"/>
      <c r="BI302" s="68"/>
      <c r="BJ302" s="69"/>
      <c r="BK302" s="48" t="str">
        <f>IF(C302="","",'Maquette CGRP indicé'!$H$25)</f>
        <v/>
      </c>
      <c r="BL302" s="49" t="str">
        <f>IF(D302="","",'Maquette CGRP indicé'!$H$26)</f>
        <v/>
      </c>
      <c r="BM302" s="49" t="str">
        <f>IF(E302="","",'Maquette CGRP indicé'!$H$27)</f>
        <v/>
      </c>
      <c r="BN302" s="49" t="str">
        <f>IF(F302="","",'Maquette CGRP indicé'!$H$28)</f>
        <v/>
      </c>
      <c r="BO302" s="49" t="str">
        <f>IF(G302="","",'Maquette CGRP indicé'!$H$29)</f>
        <v/>
      </c>
      <c r="BP302" s="49" t="str">
        <f>IF(H302="","",'Maquette CGRP indicé'!$H$30)</f>
        <v/>
      </c>
      <c r="BQ302" s="49" t="str">
        <f>IF(I302="","",'Maquette CGRP indicé'!$H$31)</f>
        <v/>
      </c>
      <c r="BR302" s="49" t="str">
        <f>IF(J302="","",'Maquette CGRP indicé'!$H$32)</f>
        <v/>
      </c>
      <c r="BS302" s="49" t="str">
        <f>IF(K302="","",'Maquette CGRP indicé'!$H$33)</f>
        <v/>
      </c>
      <c r="BT302" s="49" t="str">
        <f>IF(L302="","",'Maquette CGRP indicé'!$H$34)</f>
        <v/>
      </c>
      <c r="BU302" s="49" t="str">
        <f>IF(M302="","",'Maquette CGRP indicé'!$H$35)</f>
        <v/>
      </c>
      <c r="BV302" s="49" t="str">
        <f>IF(N302="","",'Maquette CGRP indicé'!$H$36)</f>
        <v/>
      </c>
      <c r="BW302" s="49" t="str">
        <f>IF(O302="","",'Maquette CGRP indicé'!$H$37)</f>
        <v/>
      </c>
      <c r="BX302" s="49" t="str">
        <f>IF(P302="","",'Maquette CGRP indicé'!$H$38)</f>
        <v/>
      </c>
      <c r="BY302" s="49" t="str">
        <f>IF(Q302="","",'Maquette CGRP indicé'!$H$39)</f>
        <v/>
      </c>
      <c r="BZ302" s="72"/>
      <c r="CA302" s="72"/>
      <c r="CB302" s="72"/>
      <c r="CC302" s="72"/>
      <c r="CD302" s="73"/>
      <c r="CE302" s="38" t="str">
        <f>IF(C302="","",'Maquette CGRP indicé'!$I$25)</f>
        <v/>
      </c>
      <c r="CF302" s="39" t="str">
        <f>IF(D302="","",'Maquette CGRP indicé'!$I$26)</f>
        <v/>
      </c>
      <c r="CG302" s="39" t="str">
        <f>IF(E302="","",'Maquette CGRP indicé'!$I$27)</f>
        <v/>
      </c>
      <c r="CH302" s="39" t="str">
        <f>IF(F302="","",'Maquette CGRP indicé'!$I$28)</f>
        <v/>
      </c>
      <c r="CI302" s="39" t="str">
        <f>IF(G302="","",'Maquette CGRP indicé'!$I$29)</f>
        <v/>
      </c>
      <c r="CJ302" s="39" t="str">
        <f>IF(H302="","",'Maquette CGRP indicé'!$I$30)</f>
        <v/>
      </c>
      <c r="CK302" s="39" t="str">
        <f>IF(I302="","",'Maquette CGRP indicé'!$I$31)</f>
        <v/>
      </c>
      <c r="CL302" s="39" t="str">
        <f>IF(J302="","",'Maquette CGRP indicé'!$I$32)</f>
        <v/>
      </c>
      <c r="CM302" s="39" t="str">
        <f>IF(K302="","",'Maquette CGRP indicé'!$I$33)</f>
        <v/>
      </c>
      <c r="CN302" s="39" t="str">
        <f>IF(L302="","",'Maquette CGRP indicé'!$I$34)</f>
        <v/>
      </c>
      <c r="CO302" s="39" t="str">
        <f>IF(M302="","",'Maquette CGRP indicé'!$I$35)</f>
        <v/>
      </c>
      <c r="CP302" s="39" t="str">
        <f>IF(N302="","",'Maquette CGRP indicé'!$I$36)</f>
        <v/>
      </c>
      <c r="CQ302" s="39" t="str">
        <f>IF(O302="","",'Maquette CGRP indicé'!$I$37)</f>
        <v/>
      </c>
      <c r="CR302" s="39" t="str">
        <f>IF(P302="","",'Maquette CGRP indicé'!$I$38)</f>
        <v/>
      </c>
      <c r="CS302" s="39" t="str">
        <f>IF(Q302="","",'Maquette CGRP indicé'!$I$39)</f>
        <v/>
      </c>
      <c r="CT302" s="68"/>
      <c r="CU302" s="68"/>
      <c r="CV302" s="68"/>
      <c r="CW302" s="68"/>
      <c r="CX302" s="69"/>
      <c r="CY302" s="1">
        <f t="shared" si="40"/>
        <v>45591</v>
      </c>
      <c r="CZ302" s="1" t="str">
        <f t="shared" si="41"/>
        <v>21/10-22/12</v>
      </c>
      <c r="DA302" s="22" t="str">
        <f t="shared" si="42"/>
        <v/>
      </c>
      <c r="DB302" s="22" t="str">
        <f t="shared" si="43"/>
        <v/>
      </c>
      <c r="DC302" s="29" t="str">
        <f t="shared" si="44"/>
        <v/>
      </c>
      <c r="DD302" s="29" t="str">
        <f t="shared" si="45"/>
        <v/>
      </c>
      <c r="DE302" s="29" t="str">
        <f t="shared" si="46"/>
        <v/>
      </c>
    </row>
    <row r="303" spans="1:109">
      <c r="A303" s="9">
        <f t="shared" si="47"/>
        <v>45592</v>
      </c>
      <c r="B303" s="9" t="str">
        <f>IF(AND(formules!$K$29="sogarantykids",A303&gt;formules!$F$30),"",VLOOKUP(TEXT(A303,"jj/mm"),formules!B:C,2,FALSE))</f>
        <v>21/10-22/12</v>
      </c>
      <c r="C303" s="63" t="str">
        <f>IF(B303="","",IF(AND(A303&gt;'Maquette CGRP indicé'!$C$25-1,A303&lt;'Maquette CGRP indicé'!$D$25+1),"X",""))</f>
        <v/>
      </c>
      <c r="D303" s="63" t="str">
        <f>IF(B303="","",IF(AND(A303&gt;'Maquette CGRP indicé'!$C$26-1,A303&lt;'Maquette CGRP indicé'!$D$26+1),"X",""))</f>
        <v/>
      </c>
      <c r="E303" s="63" t="str">
        <f>IF(B303="","",IF(AND(A303&gt;'Maquette CGRP indicé'!$C$27-1,A303&lt;'Maquette CGRP indicé'!$D$27+1),"X",""))</f>
        <v/>
      </c>
      <c r="F303" s="63" t="str">
        <f>IF(B303="","",IF(AND(A303&gt;'Maquette CGRP indicé'!$C$28-1,A303&lt;'Maquette CGRP indicé'!$D$28+1),"X",""))</f>
        <v/>
      </c>
      <c r="G303" s="63" t="str">
        <f>IF(B303="","",IF(AND(A303&gt;'Maquette CGRP indicé'!$C$29-1,A303&lt;'Maquette CGRP indicé'!$D$29+1),"X",""))</f>
        <v/>
      </c>
      <c r="H303" s="63" t="str">
        <f>IF(B303="","",IF(AND(A303&gt;'Maquette CGRP indicé'!$C$30-1,A303&lt;'Maquette CGRP indicé'!$D$30+1),"X",""))</f>
        <v/>
      </c>
      <c r="I303" s="63" t="str">
        <f>IF(B303="","",IF(AND(A303&gt;'Maquette CGRP indicé'!$C$31-1,A303&lt;'Maquette CGRP indicé'!$D$31+1),"X",""))</f>
        <v/>
      </c>
      <c r="J303" s="63" t="str">
        <f>IF(B303="","",IF(AND(A303&gt;'Maquette CGRP indicé'!$C$32-1,A303&lt;'Maquette CGRP indicé'!$D$32+1),"X",""))</f>
        <v/>
      </c>
      <c r="K303" s="63" t="str">
        <f>IF(B303="","",IF(AND(A303&gt;'Maquette CGRP indicé'!$C$33-1,A303&lt;'Maquette CGRP indicé'!$D$33+1),"X",""))</f>
        <v/>
      </c>
      <c r="L303" s="63" t="str">
        <f>IF(B303="","",IF(AND(A303&gt;'Maquette CGRP indicé'!$C$34-1,A303&lt;'Maquette CGRP indicé'!$D$34+1),"X",""))</f>
        <v/>
      </c>
      <c r="M303" s="63" t="str">
        <f>IF(B303="","",IF(AND(A303&gt;'Maquette CGRP indicé'!$C$35-1,A303&lt;'Maquette CGRP indicé'!$D$35+1),"X",""))</f>
        <v/>
      </c>
      <c r="N303" s="63" t="str">
        <f>IF(B303="","",IF(AND(A303&gt;'Maquette CGRP indicé'!$C$36-1,A303&lt;'Maquette CGRP indicé'!$D$36+1),"X",""))</f>
        <v/>
      </c>
      <c r="O303" s="63" t="str">
        <f>IF(B303="","",IF(AND(A303&gt;'Maquette CGRP indicé'!$C$37-1,A303&lt;'Maquette CGRP indicé'!$D$37+1),"X",""))</f>
        <v/>
      </c>
      <c r="P303" s="63" t="str">
        <f>IF(B303="","",IF(AND(A303&gt;'Maquette CGRP indicé'!$C$38-1,A303&lt;'Maquette CGRP indicé'!$D$38+1),"X",""))</f>
        <v/>
      </c>
      <c r="Q303" s="63" t="str">
        <f>IF(B303="","",IF(AND(A303&gt;'Maquette CGRP indicé'!$C$39-1,A303&lt;'Maquette CGRP indicé'!$D$39+1),"X",""))</f>
        <v/>
      </c>
      <c r="W303" s="41" t="str">
        <f>IF(C303="","",'Maquette CGRP indicé'!$R$25)</f>
        <v/>
      </c>
      <c r="X303" s="42" t="str">
        <f>IF(D303="","",'Maquette CGRP indicé'!$R$26)</f>
        <v/>
      </c>
      <c r="Y303" s="42" t="str">
        <f>IF(E303="","",'Maquette CGRP indicé'!$R$27)</f>
        <v/>
      </c>
      <c r="Z303" s="42" t="str">
        <f>IF(F303="","",'Maquette CGRP indicé'!$R$28)</f>
        <v/>
      </c>
      <c r="AA303" s="42" t="str">
        <f>IF(G303="","",'Maquette CGRP indicé'!$R$29)</f>
        <v/>
      </c>
      <c r="AB303" s="42" t="str">
        <f>IF(H303="","",'Maquette CGRP indicé'!$R$30)</f>
        <v/>
      </c>
      <c r="AC303" s="42" t="str">
        <f>IF(I303="","",'Maquette CGRP indicé'!$R$31)</f>
        <v/>
      </c>
      <c r="AD303" s="42" t="str">
        <f>IF(J303="","",'Maquette CGRP indicé'!$R$32)</f>
        <v/>
      </c>
      <c r="AE303" s="42" t="str">
        <f>IF(K303="","",'Maquette CGRP indicé'!$R$33)</f>
        <v/>
      </c>
      <c r="AF303" s="42" t="str">
        <f>IF(L303="","",'Maquette CGRP indicé'!$R$34)</f>
        <v/>
      </c>
      <c r="AG303" s="42" t="str">
        <f>IF(M303="","",'Maquette CGRP indicé'!$R$35)</f>
        <v/>
      </c>
      <c r="AH303" s="42" t="str">
        <f>IF(N303="","",'Maquette CGRP indicé'!$R$36)</f>
        <v/>
      </c>
      <c r="AI303" s="42" t="str">
        <f>IF(O303="","",'Maquette CGRP indicé'!$R$37)</f>
        <v/>
      </c>
      <c r="AJ303" s="42" t="str">
        <f>IF(P303="","",'Maquette CGRP indicé'!$R$38)</f>
        <v/>
      </c>
      <c r="AK303" s="42" t="str">
        <f>IF(Q303="","",'Maquette CGRP indicé'!$R$39)</f>
        <v/>
      </c>
      <c r="AL303" s="64"/>
      <c r="AM303" s="64"/>
      <c r="AN303" s="64"/>
      <c r="AO303" s="64"/>
      <c r="AP303" s="65"/>
      <c r="AQ303" s="45" t="str">
        <f>IF(C303="","",'Maquette CGRP indicé'!$G$25)</f>
        <v/>
      </c>
      <c r="AR303" s="46" t="str">
        <f>IF(D303="","",'Maquette CGRP indicé'!$G$26)</f>
        <v/>
      </c>
      <c r="AS303" s="46" t="str">
        <f>IF(E303="","",'Maquette CGRP indicé'!$G$27)</f>
        <v/>
      </c>
      <c r="AT303" s="46" t="str">
        <f>IF(F303="","",'Maquette CGRP indicé'!$G$28)</f>
        <v/>
      </c>
      <c r="AU303" s="46" t="str">
        <f>IF(G303="","",'Maquette CGRP indicé'!$G$29)</f>
        <v/>
      </c>
      <c r="AV303" s="46" t="str">
        <f>IF(H303="","",'Maquette CGRP indicé'!$G$30)</f>
        <v/>
      </c>
      <c r="AW303" s="46" t="str">
        <f>IF(I303="","",'Maquette CGRP indicé'!$G$31)</f>
        <v/>
      </c>
      <c r="AX303" s="46" t="str">
        <f>IF(J303="","",'Maquette CGRP indicé'!$G$32)</f>
        <v/>
      </c>
      <c r="AY303" s="46" t="str">
        <f>IF(K303="","",'Maquette CGRP indicé'!$G$33)</f>
        <v/>
      </c>
      <c r="AZ303" s="46" t="str">
        <f>IF(L303="","",'Maquette CGRP indicé'!$G$34)</f>
        <v/>
      </c>
      <c r="BA303" s="46" t="str">
        <f>IF(M303="","",'Maquette CGRP indicé'!$G$35)</f>
        <v/>
      </c>
      <c r="BB303" s="46" t="str">
        <f>IF(N303="","",'Maquette CGRP indicé'!$G$36)</f>
        <v/>
      </c>
      <c r="BC303" s="46" t="str">
        <f>IF(O303="","",'Maquette CGRP indicé'!$G$37)</f>
        <v/>
      </c>
      <c r="BD303" s="46" t="str">
        <f>IF(P303="","",'Maquette CGRP indicé'!$G$38)</f>
        <v/>
      </c>
      <c r="BE303" s="46" t="str">
        <f>IF(Q303="","",'Maquette CGRP indicé'!$G$39)</f>
        <v/>
      </c>
      <c r="BF303" s="68"/>
      <c r="BG303" s="68"/>
      <c r="BH303" s="68"/>
      <c r="BI303" s="68"/>
      <c r="BJ303" s="69"/>
      <c r="BK303" s="48" t="str">
        <f>IF(C303="","",'Maquette CGRP indicé'!$H$25)</f>
        <v/>
      </c>
      <c r="BL303" s="49" t="str">
        <f>IF(D303="","",'Maquette CGRP indicé'!$H$26)</f>
        <v/>
      </c>
      <c r="BM303" s="49" t="str">
        <f>IF(E303="","",'Maquette CGRP indicé'!$H$27)</f>
        <v/>
      </c>
      <c r="BN303" s="49" t="str">
        <f>IF(F303="","",'Maquette CGRP indicé'!$H$28)</f>
        <v/>
      </c>
      <c r="BO303" s="49" t="str">
        <f>IF(G303="","",'Maquette CGRP indicé'!$H$29)</f>
        <v/>
      </c>
      <c r="BP303" s="49" t="str">
        <f>IF(H303="","",'Maquette CGRP indicé'!$H$30)</f>
        <v/>
      </c>
      <c r="BQ303" s="49" t="str">
        <f>IF(I303="","",'Maquette CGRP indicé'!$H$31)</f>
        <v/>
      </c>
      <c r="BR303" s="49" t="str">
        <f>IF(J303="","",'Maquette CGRP indicé'!$H$32)</f>
        <v/>
      </c>
      <c r="BS303" s="49" t="str">
        <f>IF(K303="","",'Maquette CGRP indicé'!$H$33)</f>
        <v/>
      </c>
      <c r="BT303" s="49" t="str">
        <f>IF(L303="","",'Maquette CGRP indicé'!$H$34)</f>
        <v/>
      </c>
      <c r="BU303" s="49" t="str">
        <f>IF(M303="","",'Maquette CGRP indicé'!$H$35)</f>
        <v/>
      </c>
      <c r="BV303" s="49" t="str">
        <f>IF(N303="","",'Maquette CGRP indicé'!$H$36)</f>
        <v/>
      </c>
      <c r="BW303" s="49" t="str">
        <f>IF(O303="","",'Maquette CGRP indicé'!$H$37)</f>
        <v/>
      </c>
      <c r="BX303" s="49" t="str">
        <f>IF(P303="","",'Maquette CGRP indicé'!$H$38)</f>
        <v/>
      </c>
      <c r="BY303" s="49" t="str">
        <f>IF(Q303="","",'Maquette CGRP indicé'!$H$39)</f>
        <v/>
      </c>
      <c r="BZ303" s="72"/>
      <c r="CA303" s="72"/>
      <c r="CB303" s="72"/>
      <c r="CC303" s="72"/>
      <c r="CD303" s="73"/>
      <c r="CE303" s="38" t="str">
        <f>IF(C303="","",'Maquette CGRP indicé'!$I$25)</f>
        <v/>
      </c>
      <c r="CF303" s="39" t="str">
        <f>IF(D303="","",'Maquette CGRP indicé'!$I$26)</f>
        <v/>
      </c>
      <c r="CG303" s="39" t="str">
        <f>IF(E303="","",'Maquette CGRP indicé'!$I$27)</f>
        <v/>
      </c>
      <c r="CH303" s="39" t="str">
        <f>IF(F303="","",'Maquette CGRP indicé'!$I$28)</f>
        <v/>
      </c>
      <c r="CI303" s="39" t="str">
        <f>IF(G303="","",'Maquette CGRP indicé'!$I$29)</f>
        <v/>
      </c>
      <c r="CJ303" s="39" t="str">
        <f>IF(H303="","",'Maquette CGRP indicé'!$I$30)</f>
        <v/>
      </c>
      <c r="CK303" s="39" t="str">
        <f>IF(I303="","",'Maquette CGRP indicé'!$I$31)</f>
        <v/>
      </c>
      <c r="CL303" s="39" t="str">
        <f>IF(J303="","",'Maquette CGRP indicé'!$I$32)</f>
        <v/>
      </c>
      <c r="CM303" s="39" t="str">
        <f>IF(K303="","",'Maquette CGRP indicé'!$I$33)</f>
        <v/>
      </c>
      <c r="CN303" s="39" t="str">
        <f>IF(L303="","",'Maquette CGRP indicé'!$I$34)</f>
        <v/>
      </c>
      <c r="CO303" s="39" t="str">
        <f>IF(M303="","",'Maquette CGRP indicé'!$I$35)</f>
        <v/>
      </c>
      <c r="CP303" s="39" t="str">
        <f>IF(N303="","",'Maquette CGRP indicé'!$I$36)</f>
        <v/>
      </c>
      <c r="CQ303" s="39" t="str">
        <f>IF(O303="","",'Maquette CGRP indicé'!$I$37)</f>
        <v/>
      </c>
      <c r="CR303" s="39" t="str">
        <f>IF(P303="","",'Maquette CGRP indicé'!$I$38)</f>
        <v/>
      </c>
      <c r="CS303" s="39" t="str">
        <f>IF(Q303="","",'Maquette CGRP indicé'!$I$39)</f>
        <v/>
      </c>
      <c r="CT303" s="68"/>
      <c r="CU303" s="68"/>
      <c r="CV303" s="68"/>
      <c r="CW303" s="68"/>
      <c r="CX303" s="69"/>
      <c r="CY303" s="1">
        <f t="shared" si="40"/>
        <v>45592</v>
      </c>
      <c r="CZ303" s="1" t="str">
        <f t="shared" si="41"/>
        <v>21/10-22/12</v>
      </c>
      <c r="DA303" s="22" t="str">
        <f t="shared" si="42"/>
        <v/>
      </c>
      <c r="DB303" s="22" t="str">
        <f t="shared" si="43"/>
        <v/>
      </c>
      <c r="DC303" s="29" t="str">
        <f t="shared" si="44"/>
        <v/>
      </c>
      <c r="DD303" s="29" t="str">
        <f t="shared" si="45"/>
        <v/>
      </c>
      <c r="DE303" s="29" t="str">
        <f t="shared" si="46"/>
        <v/>
      </c>
    </row>
    <row r="304" spans="1:109">
      <c r="A304" s="9">
        <f t="shared" si="47"/>
        <v>45593</v>
      </c>
      <c r="B304" s="9" t="str">
        <f>IF(AND(formules!$K$29="sogarantykids",A304&gt;formules!$F$30),"",VLOOKUP(TEXT(A304,"jj/mm"),formules!B:C,2,FALSE))</f>
        <v>21/10-22/12</v>
      </c>
      <c r="C304" s="63" t="str">
        <f>IF(B304="","",IF(AND(A304&gt;'Maquette CGRP indicé'!$C$25-1,A304&lt;'Maquette CGRP indicé'!$D$25+1),"X",""))</f>
        <v/>
      </c>
      <c r="D304" s="63" t="str">
        <f>IF(B304="","",IF(AND(A304&gt;'Maquette CGRP indicé'!$C$26-1,A304&lt;'Maquette CGRP indicé'!$D$26+1),"X",""))</f>
        <v/>
      </c>
      <c r="E304" s="63" t="str">
        <f>IF(B304="","",IF(AND(A304&gt;'Maquette CGRP indicé'!$C$27-1,A304&lt;'Maquette CGRP indicé'!$D$27+1),"X",""))</f>
        <v/>
      </c>
      <c r="F304" s="63" t="str">
        <f>IF(B304="","",IF(AND(A304&gt;'Maquette CGRP indicé'!$C$28-1,A304&lt;'Maquette CGRP indicé'!$D$28+1),"X",""))</f>
        <v/>
      </c>
      <c r="G304" s="63" t="str">
        <f>IF(B304="","",IF(AND(A304&gt;'Maquette CGRP indicé'!$C$29-1,A304&lt;'Maquette CGRP indicé'!$D$29+1),"X",""))</f>
        <v/>
      </c>
      <c r="H304" s="63" t="str">
        <f>IF(B304="","",IF(AND(A304&gt;'Maquette CGRP indicé'!$C$30-1,A304&lt;'Maquette CGRP indicé'!$D$30+1),"X",""))</f>
        <v/>
      </c>
      <c r="I304" s="63" t="str">
        <f>IF(B304="","",IF(AND(A304&gt;'Maquette CGRP indicé'!$C$31-1,A304&lt;'Maquette CGRP indicé'!$D$31+1),"X",""))</f>
        <v/>
      </c>
      <c r="J304" s="63" t="str">
        <f>IF(B304="","",IF(AND(A304&gt;'Maquette CGRP indicé'!$C$32-1,A304&lt;'Maquette CGRP indicé'!$D$32+1),"X",""))</f>
        <v/>
      </c>
      <c r="K304" s="63" t="str">
        <f>IF(B304="","",IF(AND(A304&gt;'Maquette CGRP indicé'!$C$33-1,A304&lt;'Maquette CGRP indicé'!$D$33+1),"X",""))</f>
        <v/>
      </c>
      <c r="L304" s="63" t="str">
        <f>IF(B304="","",IF(AND(A304&gt;'Maquette CGRP indicé'!$C$34-1,A304&lt;'Maquette CGRP indicé'!$D$34+1),"X",""))</f>
        <v/>
      </c>
      <c r="M304" s="63" t="str">
        <f>IF(B304="","",IF(AND(A304&gt;'Maquette CGRP indicé'!$C$35-1,A304&lt;'Maquette CGRP indicé'!$D$35+1),"X",""))</f>
        <v/>
      </c>
      <c r="N304" s="63" t="str">
        <f>IF(B304="","",IF(AND(A304&gt;'Maquette CGRP indicé'!$C$36-1,A304&lt;'Maquette CGRP indicé'!$D$36+1),"X",""))</f>
        <v/>
      </c>
      <c r="O304" s="63" t="str">
        <f>IF(B304="","",IF(AND(A304&gt;'Maquette CGRP indicé'!$C$37-1,A304&lt;'Maquette CGRP indicé'!$D$37+1),"X",""))</f>
        <v/>
      </c>
      <c r="P304" s="63" t="str">
        <f>IF(B304="","",IF(AND(A304&gt;'Maquette CGRP indicé'!$C$38-1,A304&lt;'Maquette CGRP indicé'!$D$38+1),"X",""))</f>
        <v/>
      </c>
      <c r="Q304" s="63" t="str">
        <f>IF(B304="","",IF(AND(A304&gt;'Maquette CGRP indicé'!$C$39-1,A304&lt;'Maquette CGRP indicé'!$D$39+1),"X",""))</f>
        <v/>
      </c>
      <c r="W304" s="41" t="str">
        <f>IF(C304="","",'Maquette CGRP indicé'!$R$25)</f>
        <v/>
      </c>
      <c r="X304" s="42" t="str">
        <f>IF(D304="","",'Maquette CGRP indicé'!$R$26)</f>
        <v/>
      </c>
      <c r="Y304" s="42" t="str">
        <f>IF(E304="","",'Maquette CGRP indicé'!$R$27)</f>
        <v/>
      </c>
      <c r="Z304" s="42" t="str">
        <f>IF(F304="","",'Maquette CGRP indicé'!$R$28)</f>
        <v/>
      </c>
      <c r="AA304" s="42" t="str">
        <f>IF(G304="","",'Maquette CGRP indicé'!$R$29)</f>
        <v/>
      </c>
      <c r="AB304" s="42" t="str">
        <f>IF(H304="","",'Maquette CGRP indicé'!$R$30)</f>
        <v/>
      </c>
      <c r="AC304" s="42" t="str">
        <f>IF(I304="","",'Maquette CGRP indicé'!$R$31)</f>
        <v/>
      </c>
      <c r="AD304" s="42" t="str">
        <f>IF(J304="","",'Maquette CGRP indicé'!$R$32)</f>
        <v/>
      </c>
      <c r="AE304" s="42" t="str">
        <f>IF(K304="","",'Maquette CGRP indicé'!$R$33)</f>
        <v/>
      </c>
      <c r="AF304" s="42" t="str">
        <f>IF(L304="","",'Maquette CGRP indicé'!$R$34)</f>
        <v/>
      </c>
      <c r="AG304" s="42" t="str">
        <f>IF(M304="","",'Maquette CGRP indicé'!$R$35)</f>
        <v/>
      </c>
      <c r="AH304" s="42" t="str">
        <f>IF(N304="","",'Maquette CGRP indicé'!$R$36)</f>
        <v/>
      </c>
      <c r="AI304" s="42" t="str">
        <f>IF(O304="","",'Maquette CGRP indicé'!$R$37)</f>
        <v/>
      </c>
      <c r="AJ304" s="42" t="str">
        <f>IF(P304="","",'Maquette CGRP indicé'!$R$38)</f>
        <v/>
      </c>
      <c r="AK304" s="42" t="str">
        <f>IF(Q304="","",'Maquette CGRP indicé'!$R$39)</f>
        <v/>
      </c>
      <c r="AL304" s="64"/>
      <c r="AM304" s="64"/>
      <c r="AN304" s="64"/>
      <c r="AO304" s="64"/>
      <c r="AP304" s="65"/>
      <c r="AQ304" s="45" t="str">
        <f>IF(C304="","",'Maquette CGRP indicé'!$G$25)</f>
        <v/>
      </c>
      <c r="AR304" s="46" t="str">
        <f>IF(D304="","",'Maquette CGRP indicé'!$G$26)</f>
        <v/>
      </c>
      <c r="AS304" s="46" t="str">
        <f>IF(E304="","",'Maquette CGRP indicé'!$G$27)</f>
        <v/>
      </c>
      <c r="AT304" s="46" t="str">
        <f>IF(F304="","",'Maquette CGRP indicé'!$G$28)</f>
        <v/>
      </c>
      <c r="AU304" s="46" t="str">
        <f>IF(G304="","",'Maquette CGRP indicé'!$G$29)</f>
        <v/>
      </c>
      <c r="AV304" s="46" t="str">
        <f>IF(H304="","",'Maquette CGRP indicé'!$G$30)</f>
        <v/>
      </c>
      <c r="AW304" s="46" t="str">
        <f>IF(I304="","",'Maquette CGRP indicé'!$G$31)</f>
        <v/>
      </c>
      <c r="AX304" s="46" t="str">
        <f>IF(J304="","",'Maquette CGRP indicé'!$G$32)</f>
        <v/>
      </c>
      <c r="AY304" s="46" t="str">
        <f>IF(K304="","",'Maquette CGRP indicé'!$G$33)</f>
        <v/>
      </c>
      <c r="AZ304" s="46" t="str">
        <f>IF(L304="","",'Maquette CGRP indicé'!$G$34)</f>
        <v/>
      </c>
      <c r="BA304" s="46" t="str">
        <f>IF(M304="","",'Maquette CGRP indicé'!$G$35)</f>
        <v/>
      </c>
      <c r="BB304" s="46" t="str">
        <f>IF(N304="","",'Maquette CGRP indicé'!$G$36)</f>
        <v/>
      </c>
      <c r="BC304" s="46" t="str">
        <f>IF(O304="","",'Maquette CGRP indicé'!$G$37)</f>
        <v/>
      </c>
      <c r="BD304" s="46" t="str">
        <f>IF(P304="","",'Maquette CGRP indicé'!$G$38)</f>
        <v/>
      </c>
      <c r="BE304" s="46" t="str">
        <f>IF(Q304="","",'Maquette CGRP indicé'!$G$39)</f>
        <v/>
      </c>
      <c r="BF304" s="68"/>
      <c r="BG304" s="68"/>
      <c r="BH304" s="68"/>
      <c r="BI304" s="68"/>
      <c r="BJ304" s="69"/>
      <c r="BK304" s="48" t="str">
        <f>IF(C304="","",'Maquette CGRP indicé'!$H$25)</f>
        <v/>
      </c>
      <c r="BL304" s="49" t="str">
        <f>IF(D304="","",'Maquette CGRP indicé'!$H$26)</f>
        <v/>
      </c>
      <c r="BM304" s="49" t="str">
        <f>IF(E304="","",'Maquette CGRP indicé'!$H$27)</f>
        <v/>
      </c>
      <c r="BN304" s="49" t="str">
        <f>IF(F304="","",'Maquette CGRP indicé'!$H$28)</f>
        <v/>
      </c>
      <c r="BO304" s="49" t="str">
        <f>IF(G304="","",'Maquette CGRP indicé'!$H$29)</f>
        <v/>
      </c>
      <c r="BP304" s="49" t="str">
        <f>IF(H304="","",'Maquette CGRP indicé'!$H$30)</f>
        <v/>
      </c>
      <c r="BQ304" s="49" t="str">
        <f>IF(I304="","",'Maquette CGRP indicé'!$H$31)</f>
        <v/>
      </c>
      <c r="BR304" s="49" t="str">
        <f>IF(J304="","",'Maquette CGRP indicé'!$H$32)</f>
        <v/>
      </c>
      <c r="BS304" s="49" t="str">
        <f>IF(K304="","",'Maquette CGRP indicé'!$H$33)</f>
        <v/>
      </c>
      <c r="BT304" s="49" t="str">
        <f>IF(L304="","",'Maquette CGRP indicé'!$H$34)</f>
        <v/>
      </c>
      <c r="BU304" s="49" t="str">
        <f>IF(M304="","",'Maquette CGRP indicé'!$H$35)</f>
        <v/>
      </c>
      <c r="BV304" s="49" t="str">
        <f>IF(N304="","",'Maquette CGRP indicé'!$H$36)</f>
        <v/>
      </c>
      <c r="BW304" s="49" t="str">
        <f>IF(O304="","",'Maquette CGRP indicé'!$H$37)</f>
        <v/>
      </c>
      <c r="BX304" s="49" t="str">
        <f>IF(P304="","",'Maquette CGRP indicé'!$H$38)</f>
        <v/>
      </c>
      <c r="BY304" s="49" t="str">
        <f>IF(Q304="","",'Maquette CGRP indicé'!$H$39)</f>
        <v/>
      </c>
      <c r="BZ304" s="72"/>
      <c r="CA304" s="72"/>
      <c r="CB304" s="72"/>
      <c r="CC304" s="72"/>
      <c r="CD304" s="73"/>
      <c r="CE304" s="38" t="str">
        <f>IF(C304="","",'Maquette CGRP indicé'!$I$25)</f>
        <v/>
      </c>
      <c r="CF304" s="39" t="str">
        <f>IF(D304="","",'Maquette CGRP indicé'!$I$26)</f>
        <v/>
      </c>
      <c r="CG304" s="39" t="str">
        <f>IF(E304="","",'Maquette CGRP indicé'!$I$27)</f>
        <v/>
      </c>
      <c r="CH304" s="39" t="str">
        <f>IF(F304="","",'Maquette CGRP indicé'!$I$28)</f>
        <v/>
      </c>
      <c r="CI304" s="39" t="str">
        <f>IF(G304="","",'Maquette CGRP indicé'!$I$29)</f>
        <v/>
      </c>
      <c r="CJ304" s="39" t="str">
        <f>IF(H304="","",'Maquette CGRP indicé'!$I$30)</f>
        <v/>
      </c>
      <c r="CK304" s="39" t="str">
        <f>IF(I304="","",'Maquette CGRP indicé'!$I$31)</f>
        <v/>
      </c>
      <c r="CL304" s="39" t="str">
        <f>IF(J304="","",'Maquette CGRP indicé'!$I$32)</f>
        <v/>
      </c>
      <c r="CM304" s="39" t="str">
        <f>IF(K304="","",'Maquette CGRP indicé'!$I$33)</f>
        <v/>
      </c>
      <c r="CN304" s="39" t="str">
        <f>IF(L304="","",'Maquette CGRP indicé'!$I$34)</f>
        <v/>
      </c>
      <c r="CO304" s="39" t="str">
        <f>IF(M304="","",'Maquette CGRP indicé'!$I$35)</f>
        <v/>
      </c>
      <c r="CP304" s="39" t="str">
        <f>IF(N304="","",'Maquette CGRP indicé'!$I$36)</f>
        <v/>
      </c>
      <c r="CQ304" s="39" t="str">
        <f>IF(O304="","",'Maquette CGRP indicé'!$I$37)</f>
        <v/>
      </c>
      <c r="CR304" s="39" t="str">
        <f>IF(P304="","",'Maquette CGRP indicé'!$I$38)</f>
        <v/>
      </c>
      <c r="CS304" s="39" t="str">
        <f>IF(Q304="","",'Maquette CGRP indicé'!$I$39)</f>
        <v/>
      </c>
      <c r="CT304" s="68"/>
      <c r="CU304" s="68"/>
      <c r="CV304" s="68"/>
      <c r="CW304" s="68"/>
      <c r="CX304" s="69"/>
      <c r="CY304" s="1">
        <f t="shared" si="40"/>
        <v>45593</v>
      </c>
      <c r="CZ304" s="1" t="str">
        <f t="shared" si="41"/>
        <v>21/10-22/12</v>
      </c>
      <c r="DA304" s="22" t="str">
        <f t="shared" si="42"/>
        <v/>
      </c>
      <c r="DB304" s="22" t="str">
        <f t="shared" si="43"/>
        <v/>
      </c>
      <c r="DC304" s="29" t="str">
        <f t="shared" si="44"/>
        <v/>
      </c>
      <c r="DD304" s="29" t="str">
        <f t="shared" si="45"/>
        <v/>
      </c>
      <c r="DE304" s="29" t="str">
        <f t="shared" si="46"/>
        <v/>
      </c>
    </row>
    <row r="305" spans="1:109">
      <c r="A305" s="9">
        <f t="shared" si="47"/>
        <v>45594</v>
      </c>
      <c r="B305" s="9" t="str">
        <f>IF(AND(formules!$K$29="sogarantykids",A305&gt;formules!$F$30),"",VLOOKUP(TEXT(A305,"jj/mm"),formules!B:C,2,FALSE))</f>
        <v>21/10-22/12</v>
      </c>
      <c r="C305" s="63" t="str">
        <f>IF(B305="","",IF(AND(A305&gt;'Maquette CGRP indicé'!$C$25-1,A305&lt;'Maquette CGRP indicé'!$D$25+1),"X",""))</f>
        <v/>
      </c>
      <c r="D305" s="63" t="str">
        <f>IF(B305="","",IF(AND(A305&gt;'Maquette CGRP indicé'!$C$26-1,A305&lt;'Maquette CGRP indicé'!$D$26+1),"X",""))</f>
        <v/>
      </c>
      <c r="E305" s="63" t="str">
        <f>IF(B305="","",IF(AND(A305&gt;'Maquette CGRP indicé'!$C$27-1,A305&lt;'Maquette CGRP indicé'!$D$27+1),"X",""))</f>
        <v/>
      </c>
      <c r="F305" s="63" t="str">
        <f>IF(B305="","",IF(AND(A305&gt;'Maquette CGRP indicé'!$C$28-1,A305&lt;'Maquette CGRP indicé'!$D$28+1),"X",""))</f>
        <v/>
      </c>
      <c r="G305" s="63" t="str">
        <f>IF(B305="","",IF(AND(A305&gt;'Maquette CGRP indicé'!$C$29-1,A305&lt;'Maquette CGRP indicé'!$D$29+1),"X",""))</f>
        <v/>
      </c>
      <c r="H305" s="63" t="str">
        <f>IF(B305="","",IF(AND(A305&gt;'Maquette CGRP indicé'!$C$30-1,A305&lt;'Maquette CGRP indicé'!$D$30+1),"X",""))</f>
        <v/>
      </c>
      <c r="I305" s="63" t="str">
        <f>IF(B305="","",IF(AND(A305&gt;'Maquette CGRP indicé'!$C$31-1,A305&lt;'Maquette CGRP indicé'!$D$31+1),"X",""))</f>
        <v/>
      </c>
      <c r="J305" s="63" t="str">
        <f>IF(B305="","",IF(AND(A305&gt;'Maquette CGRP indicé'!$C$32-1,A305&lt;'Maquette CGRP indicé'!$D$32+1),"X",""))</f>
        <v/>
      </c>
      <c r="K305" s="63" t="str">
        <f>IF(B305="","",IF(AND(A305&gt;'Maquette CGRP indicé'!$C$33-1,A305&lt;'Maquette CGRP indicé'!$D$33+1),"X",""))</f>
        <v/>
      </c>
      <c r="L305" s="63" t="str">
        <f>IF(B305="","",IF(AND(A305&gt;'Maquette CGRP indicé'!$C$34-1,A305&lt;'Maquette CGRP indicé'!$D$34+1),"X",""))</f>
        <v/>
      </c>
      <c r="M305" s="63" t="str">
        <f>IF(B305="","",IF(AND(A305&gt;'Maquette CGRP indicé'!$C$35-1,A305&lt;'Maquette CGRP indicé'!$D$35+1),"X",""))</f>
        <v/>
      </c>
      <c r="N305" s="63" t="str">
        <f>IF(B305="","",IF(AND(A305&gt;'Maquette CGRP indicé'!$C$36-1,A305&lt;'Maquette CGRP indicé'!$D$36+1),"X",""))</f>
        <v/>
      </c>
      <c r="O305" s="63" t="str">
        <f>IF(B305="","",IF(AND(A305&gt;'Maquette CGRP indicé'!$C$37-1,A305&lt;'Maquette CGRP indicé'!$D$37+1),"X",""))</f>
        <v/>
      </c>
      <c r="P305" s="63" t="str">
        <f>IF(B305="","",IF(AND(A305&gt;'Maquette CGRP indicé'!$C$38-1,A305&lt;'Maquette CGRP indicé'!$D$38+1),"X",""))</f>
        <v/>
      </c>
      <c r="Q305" s="63" t="str">
        <f>IF(B305="","",IF(AND(A305&gt;'Maquette CGRP indicé'!$C$39-1,A305&lt;'Maquette CGRP indicé'!$D$39+1),"X",""))</f>
        <v/>
      </c>
      <c r="W305" s="41" t="str">
        <f>IF(C305="","",'Maquette CGRP indicé'!$R$25)</f>
        <v/>
      </c>
      <c r="X305" s="42" t="str">
        <f>IF(D305="","",'Maquette CGRP indicé'!$R$26)</f>
        <v/>
      </c>
      <c r="Y305" s="42" t="str">
        <f>IF(E305="","",'Maquette CGRP indicé'!$R$27)</f>
        <v/>
      </c>
      <c r="Z305" s="42" t="str">
        <f>IF(F305="","",'Maquette CGRP indicé'!$R$28)</f>
        <v/>
      </c>
      <c r="AA305" s="42" t="str">
        <f>IF(G305="","",'Maquette CGRP indicé'!$R$29)</f>
        <v/>
      </c>
      <c r="AB305" s="42" t="str">
        <f>IF(H305="","",'Maquette CGRP indicé'!$R$30)</f>
        <v/>
      </c>
      <c r="AC305" s="42" t="str">
        <f>IF(I305="","",'Maquette CGRP indicé'!$R$31)</f>
        <v/>
      </c>
      <c r="AD305" s="42" t="str">
        <f>IF(J305="","",'Maquette CGRP indicé'!$R$32)</f>
        <v/>
      </c>
      <c r="AE305" s="42" t="str">
        <f>IF(K305="","",'Maquette CGRP indicé'!$R$33)</f>
        <v/>
      </c>
      <c r="AF305" s="42" t="str">
        <f>IF(L305="","",'Maquette CGRP indicé'!$R$34)</f>
        <v/>
      </c>
      <c r="AG305" s="42" t="str">
        <f>IF(M305="","",'Maquette CGRP indicé'!$R$35)</f>
        <v/>
      </c>
      <c r="AH305" s="42" t="str">
        <f>IF(N305="","",'Maquette CGRP indicé'!$R$36)</f>
        <v/>
      </c>
      <c r="AI305" s="42" t="str">
        <f>IF(O305="","",'Maquette CGRP indicé'!$R$37)</f>
        <v/>
      </c>
      <c r="AJ305" s="42" t="str">
        <f>IF(P305="","",'Maquette CGRP indicé'!$R$38)</f>
        <v/>
      </c>
      <c r="AK305" s="42" t="str">
        <f>IF(Q305="","",'Maquette CGRP indicé'!$R$39)</f>
        <v/>
      </c>
      <c r="AL305" s="64"/>
      <c r="AM305" s="64"/>
      <c r="AN305" s="64"/>
      <c r="AO305" s="64"/>
      <c r="AP305" s="65"/>
      <c r="AQ305" s="45" t="str">
        <f>IF(C305="","",'Maquette CGRP indicé'!$G$25)</f>
        <v/>
      </c>
      <c r="AR305" s="46" t="str">
        <f>IF(D305="","",'Maquette CGRP indicé'!$G$26)</f>
        <v/>
      </c>
      <c r="AS305" s="46" t="str">
        <f>IF(E305="","",'Maquette CGRP indicé'!$G$27)</f>
        <v/>
      </c>
      <c r="AT305" s="46" t="str">
        <f>IF(F305="","",'Maquette CGRP indicé'!$G$28)</f>
        <v/>
      </c>
      <c r="AU305" s="46" t="str">
        <f>IF(G305="","",'Maquette CGRP indicé'!$G$29)</f>
        <v/>
      </c>
      <c r="AV305" s="46" t="str">
        <f>IF(H305="","",'Maquette CGRP indicé'!$G$30)</f>
        <v/>
      </c>
      <c r="AW305" s="46" t="str">
        <f>IF(I305="","",'Maquette CGRP indicé'!$G$31)</f>
        <v/>
      </c>
      <c r="AX305" s="46" t="str">
        <f>IF(J305="","",'Maquette CGRP indicé'!$G$32)</f>
        <v/>
      </c>
      <c r="AY305" s="46" t="str">
        <f>IF(K305="","",'Maquette CGRP indicé'!$G$33)</f>
        <v/>
      </c>
      <c r="AZ305" s="46" t="str">
        <f>IF(L305="","",'Maquette CGRP indicé'!$G$34)</f>
        <v/>
      </c>
      <c r="BA305" s="46" t="str">
        <f>IF(M305="","",'Maquette CGRP indicé'!$G$35)</f>
        <v/>
      </c>
      <c r="BB305" s="46" t="str">
        <f>IF(N305="","",'Maquette CGRP indicé'!$G$36)</f>
        <v/>
      </c>
      <c r="BC305" s="46" t="str">
        <f>IF(O305="","",'Maquette CGRP indicé'!$G$37)</f>
        <v/>
      </c>
      <c r="BD305" s="46" t="str">
        <f>IF(P305="","",'Maquette CGRP indicé'!$G$38)</f>
        <v/>
      </c>
      <c r="BE305" s="46" t="str">
        <f>IF(Q305="","",'Maquette CGRP indicé'!$G$39)</f>
        <v/>
      </c>
      <c r="BF305" s="68"/>
      <c r="BG305" s="68"/>
      <c r="BH305" s="68"/>
      <c r="BI305" s="68"/>
      <c r="BJ305" s="69"/>
      <c r="BK305" s="48" t="str">
        <f>IF(C305="","",'Maquette CGRP indicé'!$H$25)</f>
        <v/>
      </c>
      <c r="BL305" s="49" t="str">
        <f>IF(D305="","",'Maquette CGRP indicé'!$H$26)</f>
        <v/>
      </c>
      <c r="BM305" s="49" t="str">
        <f>IF(E305="","",'Maquette CGRP indicé'!$H$27)</f>
        <v/>
      </c>
      <c r="BN305" s="49" t="str">
        <f>IF(F305="","",'Maquette CGRP indicé'!$H$28)</f>
        <v/>
      </c>
      <c r="BO305" s="49" t="str">
        <f>IF(G305="","",'Maquette CGRP indicé'!$H$29)</f>
        <v/>
      </c>
      <c r="BP305" s="49" t="str">
        <f>IF(H305="","",'Maquette CGRP indicé'!$H$30)</f>
        <v/>
      </c>
      <c r="BQ305" s="49" t="str">
        <f>IF(I305="","",'Maquette CGRP indicé'!$H$31)</f>
        <v/>
      </c>
      <c r="BR305" s="49" t="str">
        <f>IF(J305="","",'Maquette CGRP indicé'!$H$32)</f>
        <v/>
      </c>
      <c r="BS305" s="49" t="str">
        <f>IF(K305="","",'Maquette CGRP indicé'!$H$33)</f>
        <v/>
      </c>
      <c r="BT305" s="49" t="str">
        <f>IF(L305="","",'Maquette CGRP indicé'!$H$34)</f>
        <v/>
      </c>
      <c r="BU305" s="49" t="str">
        <f>IF(M305="","",'Maquette CGRP indicé'!$H$35)</f>
        <v/>
      </c>
      <c r="BV305" s="49" t="str">
        <f>IF(N305="","",'Maquette CGRP indicé'!$H$36)</f>
        <v/>
      </c>
      <c r="BW305" s="49" t="str">
        <f>IF(O305="","",'Maquette CGRP indicé'!$H$37)</f>
        <v/>
      </c>
      <c r="BX305" s="49" t="str">
        <f>IF(P305="","",'Maquette CGRP indicé'!$H$38)</f>
        <v/>
      </c>
      <c r="BY305" s="49" t="str">
        <f>IF(Q305="","",'Maquette CGRP indicé'!$H$39)</f>
        <v/>
      </c>
      <c r="BZ305" s="72"/>
      <c r="CA305" s="72"/>
      <c r="CB305" s="72"/>
      <c r="CC305" s="72"/>
      <c r="CD305" s="73"/>
      <c r="CE305" s="38" t="str">
        <f>IF(C305="","",'Maquette CGRP indicé'!$I$25)</f>
        <v/>
      </c>
      <c r="CF305" s="39" t="str">
        <f>IF(D305="","",'Maquette CGRP indicé'!$I$26)</f>
        <v/>
      </c>
      <c r="CG305" s="39" t="str">
        <f>IF(E305="","",'Maquette CGRP indicé'!$I$27)</f>
        <v/>
      </c>
      <c r="CH305" s="39" t="str">
        <f>IF(F305="","",'Maquette CGRP indicé'!$I$28)</f>
        <v/>
      </c>
      <c r="CI305" s="39" t="str">
        <f>IF(G305="","",'Maquette CGRP indicé'!$I$29)</f>
        <v/>
      </c>
      <c r="CJ305" s="39" t="str">
        <f>IF(H305="","",'Maquette CGRP indicé'!$I$30)</f>
        <v/>
      </c>
      <c r="CK305" s="39" t="str">
        <f>IF(I305="","",'Maquette CGRP indicé'!$I$31)</f>
        <v/>
      </c>
      <c r="CL305" s="39" t="str">
        <f>IF(J305="","",'Maquette CGRP indicé'!$I$32)</f>
        <v/>
      </c>
      <c r="CM305" s="39" t="str">
        <f>IF(K305="","",'Maquette CGRP indicé'!$I$33)</f>
        <v/>
      </c>
      <c r="CN305" s="39" t="str">
        <f>IF(L305="","",'Maquette CGRP indicé'!$I$34)</f>
        <v/>
      </c>
      <c r="CO305" s="39" t="str">
        <f>IF(M305="","",'Maquette CGRP indicé'!$I$35)</f>
        <v/>
      </c>
      <c r="CP305" s="39" t="str">
        <f>IF(N305="","",'Maquette CGRP indicé'!$I$36)</f>
        <v/>
      </c>
      <c r="CQ305" s="39" t="str">
        <f>IF(O305="","",'Maquette CGRP indicé'!$I$37)</f>
        <v/>
      </c>
      <c r="CR305" s="39" t="str">
        <f>IF(P305="","",'Maquette CGRP indicé'!$I$38)</f>
        <v/>
      </c>
      <c r="CS305" s="39" t="str">
        <f>IF(Q305="","",'Maquette CGRP indicé'!$I$39)</f>
        <v/>
      </c>
      <c r="CT305" s="68"/>
      <c r="CU305" s="68"/>
      <c r="CV305" s="68"/>
      <c r="CW305" s="68"/>
      <c r="CX305" s="69"/>
      <c r="CY305" s="1">
        <f t="shared" si="40"/>
        <v>45594</v>
      </c>
      <c r="CZ305" s="1" t="str">
        <f t="shared" si="41"/>
        <v>21/10-22/12</v>
      </c>
      <c r="DA305" s="22" t="str">
        <f t="shared" si="42"/>
        <v/>
      </c>
      <c r="DB305" s="22" t="str">
        <f t="shared" si="43"/>
        <v/>
      </c>
      <c r="DC305" s="29" t="str">
        <f t="shared" si="44"/>
        <v/>
      </c>
      <c r="DD305" s="29" t="str">
        <f t="shared" si="45"/>
        <v/>
      </c>
      <c r="DE305" s="29" t="str">
        <f t="shared" si="46"/>
        <v/>
      </c>
    </row>
    <row r="306" spans="1:109">
      <c r="A306" s="9">
        <f t="shared" si="47"/>
        <v>45595</v>
      </c>
      <c r="B306" s="9" t="str">
        <f>IF(AND(formules!$K$29="sogarantykids",A306&gt;formules!$F$30),"",VLOOKUP(TEXT(A306,"jj/mm"),formules!B:C,2,FALSE))</f>
        <v>21/10-22/12</v>
      </c>
      <c r="C306" s="63" t="str">
        <f>IF(B306="","",IF(AND(A306&gt;'Maquette CGRP indicé'!$C$25-1,A306&lt;'Maquette CGRP indicé'!$D$25+1),"X",""))</f>
        <v/>
      </c>
      <c r="D306" s="63" t="str">
        <f>IF(B306="","",IF(AND(A306&gt;'Maquette CGRP indicé'!$C$26-1,A306&lt;'Maquette CGRP indicé'!$D$26+1),"X",""))</f>
        <v/>
      </c>
      <c r="E306" s="63" t="str">
        <f>IF(B306="","",IF(AND(A306&gt;'Maquette CGRP indicé'!$C$27-1,A306&lt;'Maquette CGRP indicé'!$D$27+1),"X",""))</f>
        <v/>
      </c>
      <c r="F306" s="63" t="str">
        <f>IF(B306="","",IF(AND(A306&gt;'Maquette CGRP indicé'!$C$28-1,A306&lt;'Maquette CGRP indicé'!$D$28+1),"X",""))</f>
        <v/>
      </c>
      <c r="G306" s="63" t="str">
        <f>IF(B306="","",IF(AND(A306&gt;'Maquette CGRP indicé'!$C$29-1,A306&lt;'Maquette CGRP indicé'!$D$29+1),"X",""))</f>
        <v/>
      </c>
      <c r="H306" s="63" t="str">
        <f>IF(B306="","",IF(AND(A306&gt;'Maquette CGRP indicé'!$C$30-1,A306&lt;'Maquette CGRP indicé'!$D$30+1),"X",""))</f>
        <v/>
      </c>
      <c r="I306" s="63" t="str">
        <f>IF(B306="","",IF(AND(A306&gt;'Maquette CGRP indicé'!$C$31-1,A306&lt;'Maquette CGRP indicé'!$D$31+1),"X",""))</f>
        <v/>
      </c>
      <c r="J306" s="63" t="str">
        <f>IF(B306="","",IF(AND(A306&gt;'Maquette CGRP indicé'!$C$32-1,A306&lt;'Maquette CGRP indicé'!$D$32+1),"X",""))</f>
        <v/>
      </c>
      <c r="K306" s="63" t="str">
        <f>IF(B306="","",IF(AND(A306&gt;'Maquette CGRP indicé'!$C$33-1,A306&lt;'Maquette CGRP indicé'!$D$33+1),"X",""))</f>
        <v/>
      </c>
      <c r="L306" s="63" t="str">
        <f>IF(B306="","",IF(AND(A306&gt;'Maquette CGRP indicé'!$C$34-1,A306&lt;'Maquette CGRP indicé'!$D$34+1),"X",""))</f>
        <v/>
      </c>
      <c r="M306" s="63" t="str">
        <f>IF(B306="","",IF(AND(A306&gt;'Maquette CGRP indicé'!$C$35-1,A306&lt;'Maquette CGRP indicé'!$D$35+1),"X",""))</f>
        <v/>
      </c>
      <c r="N306" s="63" t="str">
        <f>IF(B306="","",IF(AND(A306&gt;'Maquette CGRP indicé'!$C$36-1,A306&lt;'Maquette CGRP indicé'!$D$36+1),"X",""))</f>
        <v/>
      </c>
      <c r="O306" s="63" t="str">
        <f>IF(B306="","",IF(AND(A306&gt;'Maquette CGRP indicé'!$C$37-1,A306&lt;'Maquette CGRP indicé'!$D$37+1),"X",""))</f>
        <v/>
      </c>
      <c r="P306" s="63" t="str">
        <f>IF(B306="","",IF(AND(A306&gt;'Maquette CGRP indicé'!$C$38-1,A306&lt;'Maquette CGRP indicé'!$D$38+1),"X",""))</f>
        <v/>
      </c>
      <c r="Q306" s="63" t="str">
        <f>IF(B306="","",IF(AND(A306&gt;'Maquette CGRP indicé'!$C$39-1,A306&lt;'Maquette CGRP indicé'!$D$39+1),"X",""))</f>
        <v/>
      </c>
      <c r="W306" s="41" t="str">
        <f>IF(C306="","",'Maquette CGRP indicé'!$R$25)</f>
        <v/>
      </c>
      <c r="X306" s="42" t="str">
        <f>IF(D306="","",'Maquette CGRP indicé'!$R$26)</f>
        <v/>
      </c>
      <c r="Y306" s="42" t="str">
        <f>IF(E306="","",'Maquette CGRP indicé'!$R$27)</f>
        <v/>
      </c>
      <c r="Z306" s="42" t="str">
        <f>IF(F306="","",'Maquette CGRP indicé'!$R$28)</f>
        <v/>
      </c>
      <c r="AA306" s="42" t="str">
        <f>IF(G306="","",'Maquette CGRP indicé'!$R$29)</f>
        <v/>
      </c>
      <c r="AB306" s="42" t="str">
        <f>IF(H306="","",'Maquette CGRP indicé'!$R$30)</f>
        <v/>
      </c>
      <c r="AC306" s="42" t="str">
        <f>IF(I306="","",'Maquette CGRP indicé'!$R$31)</f>
        <v/>
      </c>
      <c r="AD306" s="42" t="str">
        <f>IF(J306="","",'Maquette CGRP indicé'!$R$32)</f>
        <v/>
      </c>
      <c r="AE306" s="42" t="str">
        <f>IF(K306="","",'Maquette CGRP indicé'!$R$33)</f>
        <v/>
      </c>
      <c r="AF306" s="42" t="str">
        <f>IF(L306="","",'Maquette CGRP indicé'!$R$34)</f>
        <v/>
      </c>
      <c r="AG306" s="42" t="str">
        <f>IF(M306="","",'Maquette CGRP indicé'!$R$35)</f>
        <v/>
      </c>
      <c r="AH306" s="42" t="str">
        <f>IF(N306="","",'Maquette CGRP indicé'!$R$36)</f>
        <v/>
      </c>
      <c r="AI306" s="42" t="str">
        <f>IF(O306="","",'Maquette CGRP indicé'!$R$37)</f>
        <v/>
      </c>
      <c r="AJ306" s="42" t="str">
        <f>IF(P306="","",'Maquette CGRP indicé'!$R$38)</f>
        <v/>
      </c>
      <c r="AK306" s="42" t="str">
        <f>IF(Q306="","",'Maquette CGRP indicé'!$R$39)</f>
        <v/>
      </c>
      <c r="AL306" s="64"/>
      <c r="AM306" s="64"/>
      <c r="AN306" s="64"/>
      <c r="AO306" s="64"/>
      <c r="AP306" s="65"/>
      <c r="AQ306" s="45" t="str">
        <f>IF(C306="","",'Maquette CGRP indicé'!$G$25)</f>
        <v/>
      </c>
      <c r="AR306" s="46" t="str">
        <f>IF(D306="","",'Maquette CGRP indicé'!$G$26)</f>
        <v/>
      </c>
      <c r="AS306" s="46" t="str">
        <f>IF(E306="","",'Maquette CGRP indicé'!$G$27)</f>
        <v/>
      </c>
      <c r="AT306" s="46" t="str">
        <f>IF(F306="","",'Maquette CGRP indicé'!$G$28)</f>
        <v/>
      </c>
      <c r="AU306" s="46" t="str">
        <f>IF(G306="","",'Maquette CGRP indicé'!$G$29)</f>
        <v/>
      </c>
      <c r="AV306" s="46" t="str">
        <f>IF(H306="","",'Maquette CGRP indicé'!$G$30)</f>
        <v/>
      </c>
      <c r="AW306" s="46" t="str">
        <f>IF(I306="","",'Maquette CGRP indicé'!$G$31)</f>
        <v/>
      </c>
      <c r="AX306" s="46" t="str">
        <f>IF(J306="","",'Maquette CGRP indicé'!$G$32)</f>
        <v/>
      </c>
      <c r="AY306" s="46" t="str">
        <f>IF(K306="","",'Maquette CGRP indicé'!$G$33)</f>
        <v/>
      </c>
      <c r="AZ306" s="46" t="str">
        <f>IF(L306="","",'Maquette CGRP indicé'!$G$34)</f>
        <v/>
      </c>
      <c r="BA306" s="46" t="str">
        <f>IF(M306="","",'Maquette CGRP indicé'!$G$35)</f>
        <v/>
      </c>
      <c r="BB306" s="46" t="str">
        <f>IF(N306="","",'Maquette CGRP indicé'!$G$36)</f>
        <v/>
      </c>
      <c r="BC306" s="46" t="str">
        <f>IF(O306="","",'Maquette CGRP indicé'!$G$37)</f>
        <v/>
      </c>
      <c r="BD306" s="46" t="str">
        <f>IF(P306="","",'Maquette CGRP indicé'!$G$38)</f>
        <v/>
      </c>
      <c r="BE306" s="46" t="str">
        <f>IF(Q306="","",'Maquette CGRP indicé'!$G$39)</f>
        <v/>
      </c>
      <c r="BF306" s="68"/>
      <c r="BG306" s="68"/>
      <c r="BH306" s="68"/>
      <c r="BI306" s="68"/>
      <c r="BJ306" s="69"/>
      <c r="BK306" s="48" t="str">
        <f>IF(C306="","",'Maquette CGRP indicé'!$H$25)</f>
        <v/>
      </c>
      <c r="BL306" s="49" t="str">
        <f>IF(D306="","",'Maquette CGRP indicé'!$H$26)</f>
        <v/>
      </c>
      <c r="BM306" s="49" t="str">
        <f>IF(E306="","",'Maquette CGRP indicé'!$H$27)</f>
        <v/>
      </c>
      <c r="BN306" s="49" t="str">
        <f>IF(F306="","",'Maquette CGRP indicé'!$H$28)</f>
        <v/>
      </c>
      <c r="BO306" s="49" t="str">
        <f>IF(G306="","",'Maquette CGRP indicé'!$H$29)</f>
        <v/>
      </c>
      <c r="BP306" s="49" t="str">
        <f>IF(H306="","",'Maquette CGRP indicé'!$H$30)</f>
        <v/>
      </c>
      <c r="BQ306" s="49" t="str">
        <f>IF(I306="","",'Maquette CGRP indicé'!$H$31)</f>
        <v/>
      </c>
      <c r="BR306" s="49" t="str">
        <f>IF(J306="","",'Maquette CGRP indicé'!$H$32)</f>
        <v/>
      </c>
      <c r="BS306" s="49" t="str">
        <f>IF(K306="","",'Maquette CGRP indicé'!$H$33)</f>
        <v/>
      </c>
      <c r="BT306" s="49" t="str">
        <f>IF(L306="","",'Maquette CGRP indicé'!$H$34)</f>
        <v/>
      </c>
      <c r="BU306" s="49" t="str">
        <f>IF(M306="","",'Maquette CGRP indicé'!$H$35)</f>
        <v/>
      </c>
      <c r="BV306" s="49" t="str">
        <f>IF(N306="","",'Maquette CGRP indicé'!$H$36)</f>
        <v/>
      </c>
      <c r="BW306" s="49" t="str">
        <f>IF(O306="","",'Maquette CGRP indicé'!$H$37)</f>
        <v/>
      </c>
      <c r="BX306" s="49" t="str">
        <f>IF(P306="","",'Maquette CGRP indicé'!$H$38)</f>
        <v/>
      </c>
      <c r="BY306" s="49" t="str">
        <f>IF(Q306="","",'Maquette CGRP indicé'!$H$39)</f>
        <v/>
      </c>
      <c r="BZ306" s="72"/>
      <c r="CA306" s="72"/>
      <c r="CB306" s="72"/>
      <c r="CC306" s="72"/>
      <c r="CD306" s="73"/>
      <c r="CE306" s="38" t="str">
        <f>IF(C306="","",'Maquette CGRP indicé'!$I$25)</f>
        <v/>
      </c>
      <c r="CF306" s="39" t="str">
        <f>IF(D306="","",'Maquette CGRP indicé'!$I$26)</f>
        <v/>
      </c>
      <c r="CG306" s="39" t="str">
        <f>IF(E306="","",'Maquette CGRP indicé'!$I$27)</f>
        <v/>
      </c>
      <c r="CH306" s="39" t="str">
        <f>IF(F306="","",'Maquette CGRP indicé'!$I$28)</f>
        <v/>
      </c>
      <c r="CI306" s="39" t="str">
        <f>IF(G306="","",'Maquette CGRP indicé'!$I$29)</f>
        <v/>
      </c>
      <c r="CJ306" s="39" t="str">
        <f>IF(H306="","",'Maquette CGRP indicé'!$I$30)</f>
        <v/>
      </c>
      <c r="CK306" s="39" t="str">
        <f>IF(I306="","",'Maquette CGRP indicé'!$I$31)</f>
        <v/>
      </c>
      <c r="CL306" s="39" t="str">
        <f>IF(J306="","",'Maquette CGRP indicé'!$I$32)</f>
        <v/>
      </c>
      <c r="CM306" s="39" t="str">
        <f>IF(K306="","",'Maquette CGRP indicé'!$I$33)</f>
        <v/>
      </c>
      <c r="CN306" s="39" t="str">
        <f>IF(L306="","",'Maquette CGRP indicé'!$I$34)</f>
        <v/>
      </c>
      <c r="CO306" s="39" t="str">
        <f>IF(M306="","",'Maquette CGRP indicé'!$I$35)</f>
        <v/>
      </c>
      <c r="CP306" s="39" t="str">
        <f>IF(N306="","",'Maquette CGRP indicé'!$I$36)</f>
        <v/>
      </c>
      <c r="CQ306" s="39" t="str">
        <f>IF(O306="","",'Maquette CGRP indicé'!$I$37)</f>
        <v/>
      </c>
      <c r="CR306" s="39" t="str">
        <f>IF(P306="","",'Maquette CGRP indicé'!$I$38)</f>
        <v/>
      </c>
      <c r="CS306" s="39" t="str">
        <f>IF(Q306="","",'Maquette CGRP indicé'!$I$39)</f>
        <v/>
      </c>
      <c r="CT306" s="68"/>
      <c r="CU306" s="68"/>
      <c r="CV306" s="68"/>
      <c r="CW306" s="68"/>
      <c r="CX306" s="69"/>
      <c r="CY306" s="1">
        <f t="shared" si="40"/>
        <v>45595</v>
      </c>
      <c r="CZ306" s="1" t="str">
        <f t="shared" si="41"/>
        <v>21/10-22/12</v>
      </c>
      <c r="DA306" s="22" t="str">
        <f t="shared" si="42"/>
        <v/>
      </c>
      <c r="DB306" s="22" t="str">
        <f t="shared" si="43"/>
        <v/>
      </c>
      <c r="DC306" s="29" t="str">
        <f t="shared" si="44"/>
        <v/>
      </c>
      <c r="DD306" s="29" t="str">
        <f t="shared" si="45"/>
        <v/>
      </c>
      <c r="DE306" s="29" t="str">
        <f t="shared" si="46"/>
        <v/>
      </c>
    </row>
    <row r="307" spans="1:109">
      <c r="A307" s="9">
        <f t="shared" si="47"/>
        <v>45596</v>
      </c>
      <c r="B307" s="9" t="str">
        <f>IF(AND(formules!$K$29="sogarantykids",A307&gt;formules!$F$30),"",VLOOKUP(TEXT(A307,"jj/mm"),formules!B:C,2,FALSE))</f>
        <v>21/10-22/12</v>
      </c>
      <c r="C307" s="63" t="str">
        <f>IF(B307="","",IF(AND(A307&gt;'Maquette CGRP indicé'!$C$25-1,A307&lt;'Maquette CGRP indicé'!$D$25+1),"X",""))</f>
        <v/>
      </c>
      <c r="D307" s="63" t="str">
        <f>IF(B307="","",IF(AND(A307&gt;'Maquette CGRP indicé'!$C$26-1,A307&lt;'Maquette CGRP indicé'!$D$26+1),"X",""))</f>
        <v/>
      </c>
      <c r="E307" s="63" t="str">
        <f>IF(B307="","",IF(AND(A307&gt;'Maquette CGRP indicé'!$C$27-1,A307&lt;'Maquette CGRP indicé'!$D$27+1),"X",""))</f>
        <v/>
      </c>
      <c r="F307" s="63" t="str">
        <f>IF(B307="","",IF(AND(A307&gt;'Maquette CGRP indicé'!$C$28-1,A307&lt;'Maquette CGRP indicé'!$D$28+1),"X",""))</f>
        <v/>
      </c>
      <c r="G307" s="63" t="str">
        <f>IF(B307="","",IF(AND(A307&gt;'Maquette CGRP indicé'!$C$29-1,A307&lt;'Maquette CGRP indicé'!$D$29+1),"X",""))</f>
        <v/>
      </c>
      <c r="H307" s="63" t="str">
        <f>IF(B307="","",IF(AND(A307&gt;'Maquette CGRP indicé'!$C$30-1,A307&lt;'Maquette CGRP indicé'!$D$30+1),"X",""))</f>
        <v/>
      </c>
      <c r="I307" s="63" t="str">
        <f>IF(B307="","",IF(AND(A307&gt;'Maquette CGRP indicé'!$C$31-1,A307&lt;'Maquette CGRP indicé'!$D$31+1),"X",""))</f>
        <v/>
      </c>
      <c r="J307" s="63" t="str">
        <f>IF(B307="","",IF(AND(A307&gt;'Maquette CGRP indicé'!$C$32-1,A307&lt;'Maquette CGRP indicé'!$D$32+1),"X",""))</f>
        <v/>
      </c>
      <c r="K307" s="63" t="str">
        <f>IF(B307="","",IF(AND(A307&gt;'Maquette CGRP indicé'!$C$33-1,A307&lt;'Maquette CGRP indicé'!$D$33+1),"X",""))</f>
        <v/>
      </c>
      <c r="L307" s="63" t="str">
        <f>IF(B307="","",IF(AND(A307&gt;'Maquette CGRP indicé'!$C$34-1,A307&lt;'Maquette CGRP indicé'!$D$34+1),"X",""))</f>
        <v/>
      </c>
      <c r="M307" s="63" t="str">
        <f>IF(B307="","",IF(AND(A307&gt;'Maquette CGRP indicé'!$C$35-1,A307&lt;'Maquette CGRP indicé'!$D$35+1),"X",""))</f>
        <v/>
      </c>
      <c r="N307" s="63" t="str">
        <f>IF(B307="","",IF(AND(A307&gt;'Maquette CGRP indicé'!$C$36-1,A307&lt;'Maquette CGRP indicé'!$D$36+1),"X",""))</f>
        <v/>
      </c>
      <c r="O307" s="63" t="str">
        <f>IF(B307="","",IF(AND(A307&gt;'Maquette CGRP indicé'!$C$37-1,A307&lt;'Maquette CGRP indicé'!$D$37+1),"X",""))</f>
        <v/>
      </c>
      <c r="P307" s="63" t="str">
        <f>IF(B307="","",IF(AND(A307&gt;'Maquette CGRP indicé'!$C$38-1,A307&lt;'Maquette CGRP indicé'!$D$38+1),"X",""))</f>
        <v/>
      </c>
      <c r="Q307" s="63" t="str">
        <f>IF(B307="","",IF(AND(A307&gt;'Maquette CGRP indicé'!$C$39-1,A307&lt;'Maquette CGRP indicé'!$D$39+1),"X",""))</f>
        <v/>
      </c>
      <c r="W307" s="41" t="str">
        <f>IF(C307="","",'Maquette CGRP indicé'!$R$25)</f>
        <v/>
      </c>
      <c r="X307" s="42" t="str">
        <f>IF(D307="","",'Maquette CGRP indicé'!$R$26)</f>
        <v/>
      </c>
      <c r="Y307" s="42" t="str">
        <f>IF(E307="","",'Maquette CGRP indicé'!$R$27)</f>
        <v/>
      </c>
      <c r="Z307" s="42" t="str">
        <f>IF(F307="","",'Maquette CGRP indicé'!$R$28)</f>
        <v/>
      </c>
      <c r="AA307" s="42" t="str">
        <f>IF(G307="","",'Maquette CGRP indicé'!$R$29)</f>
        <v/>
      </c>
      <c r="AB307" s="42" t="str">
        <f>IF(H307="","",'Maquette CGRP indicé'!$R$30)</f>
        <v/>
      </c>
      <c r="AC307" s="42" t="str">
        <f>IF(I307="","",'Maquette CGRP indicé'!$R$31)</f>
        <v/>
      </c>
      <c r="AD307" s="42" t="str">
        <f>IF(J307="","",'Maquette CGRP indicé'!$R$32)</f>
        <v/>
      </c>
      <c r="AE307" s="42" t="str">
        <f>IF(K307="","",'Maquette CGRP indicé'!$R$33)</f>
        <v/>
      </c>
      <c r="AF307" s="42" t="str">
        <f>IF(L307="","",'Maquette CGRP indicé'!$R$34)</f>
        <v/>
      </c>
      <c r="AG307" s="42" t="str">
        <f>IF(M307="","",'Maquette CGRP indicé'!$R$35)</f>
        <v/>
      </c>
      <c r="AH307" s="42" t="str">
        <f>IF(N307="","",'Maquette CGRP indicé'!$R$36)</f>
        <v/>
      </c>
      <c r="AI307" s="42" t="str">
        <f>IF(O307="","",'Maquette CGRP indicé'!$R$37)</f>
        <v/>
      </c>
      <c r="AJ307" s="42" t="str">
        <f>IF(P307="","",'Maquette CGRP indicé'!$R$38)</f>
        <v/>
      </c>
      <c r="AK307" s="42" t="str">
        <f>IF(Q307="","",'Maquette CGRP indicé'!$R$39)</f>
        <v/>
      </c>
      <c r="AL307" s="64"/>
      <c r="AM307" s="64"/>
      <c r="AN307" s="64"/>
      <c r="AO307" s="64"/>
      <c r="AP307" s="65"/>
      <c r="AQ307" s="45" t="str">
        <f>IF(C307="","",'Maquette CGRP indicé'!$G$25)</f>
        <v/>
      </c>
      <c r="AR307" s="46" t="str">
        <f>IF(D307="","",'Maquette CGRP indicé'!$G$26)</f>
        <v/>
      </c>
      <c r="AS307" s="46" t="str">
        <f>IF(E307="","",'Maquette CGRP indicé'!$G$27)</f>
        <v/>
      </c>
      <c r="AT307" s="46" t="str">
        <f>IF(F307="","",'Maquette CGRP indicé'!$G$28)</f>
        <v/>
      </c>
      <c r="AU307" s="46" t="str">
        <f>IF(G307="","",'Maquette CGRP indicé'!$G$29)</f>
        <v/>
      </c>
      <c r="AV307" s="46" t="str">
        <f>IF(H307="","",'Maquette CGRP indicé'!$G$30)</f>
        <v/>
      </c>
      <c r="AW307" s="46" t="str">
        <f>IF(I307="","",'Maquette CGRP indicé'!$G$31)</f>
        <v/>
      </c>
      <c r="AX307" s="46" t="str">
        <f>IF(J307="","",'Maquette CGRP indicé'!$G$32)</f>
        <v/>
      </c>
      <c r="AY307" s="46" t="str">
        <f>IF(K307="","",'Maquette CGRP indicé'!$G$33)</f>
        <v/>
      </c>
      <c r="AZ307" s="46" t="str">
        <f>IF(L307="","",'Maquette CGRP indicé'!$G$34)</f>
        <v/>
      </c>
      <c r="BA307" s="46" t="str">
        <f>IF(M307="","",'Maquette CGRP indicé'!$G$35)</f>
        <v/>
      </c>
      <c r="BB307" s="46" t="str">
        <f>IF(N307="","",'Maquette CGRP indicé'!$G$36)</f>
        <v/>
      </c>
      <c r="BC307" s="46" t="str">
        <f>IF(O307="","",'Maquette CGRP indicé'!$G$37)</f>
        <v/>
      </c>
      <c r="BD307" s="46" t="str">
        <f>IF(P307="","",'Maquette CGRP indicé'!$G$38)</f>
        <v/>
      </c>
      <c r="BE307" s="46" t="str">
        <f>IF(Q307="","",'Maquette CGRP indicé'!$G$39)</f>
        <v/>
      </c>
      <c r="BF307" s="68"/>
      <c r="BG307" s="68"/>
      <c r="BH307" s="68"/>
      <c r="BI307" s="68"/>
      <c r="BJ307" s="69"/>
      <c r="BK307" s="48" t="str">
        <f>IF(C307="","",'Maquette CGRP indicé'!$H$25)</f>
        <v/>
      </c>
      <c r="BL307" s="49" t="str">
        <f>IF(D307="","",'Maquette CGRP indicé'!$H$26)</f>
        <v/>
      </c>
      <c r="BM307" s="49" t="str">
        <f>IF(E307="","",'Maquette CGRP indicé'!$H$27)</f>
        <v/>
      </c>
      <c r="BN307" s="49" t="str">
        <f>IF(F307="","",'Maquette CGRP indicé'!$H$28)</f>
        <v/>
      </c>
      <c r="BO307" s="49" t="str">
        <f>IF(G307="","",'Maquette CGRP indicé'!$H$29)</f>
        <v/>
      </c>
      <c r="BP307" s="49" t="str">
        <f>IF(H307="","",'Maquette CGRP indicé'!$H$30)</f>
        <v/>
      </c>
      <c r="BQ307" s="49" t="str">
        <f>IF(I307="","",'Maquette CGRP indicé'!$H$31)</f>
        <v/>
      </c>
      <c r="BR307" s="49" t="str">
        <f>IF(J307="","",'Maquette CGRP indicé'!$H$32)</f>
        <v/>
      </c>
      <c r="BS307" s="49" t="str">
        <f>IF(K307="","",'Maquette CGRP indicé'!$H$33)</f>
        <v/>
      </c>
      <c r="BT307" s="49" t="str">
        <f>IF(L307="","",'Maquette CGRP indicé'!$H$34)</f>
        <v/>
      </c>
      <c r="BU307" s="49" t="str">
        <f>IF(M307="","",'Maquette CGRP indicé'!$H$35)</f>
        <v/>
      </c>
      <c r="BV307" s="49" t="str">
        <f>IF(N307="","",'Maquette CGRP indicé'!$H$36)</f>
        <v/>
      </c>
      <c r="BW307" s="49" t="str">
        <f>IF(O307="","",'Maquette CGRP indicé'!$H$37)</f>
        <v/>
      </c>
      <c r="BX307" s="49" t="str">
        <f>IF(P307="","",'Maquette CGRP indicé'!$H$38)</f>
        <v/>
      </c>
      <c r="BY307" s="49" t="str">
        <f>IF(Q307="","",'Maquette CGRP indicé'!$H$39)</f>
        <v/>
      </c>
      <c r="BZ307" s="72"/>
      <c r="CA307" s="72"/>
      <c r="CB307" s="72"/>
      <c r="CC307" s="72"/>
      <c r="CD307" s="73"/>
      <c r="CE307" s="38" t="str">
        <f>IF(C307="","",'Maquette CGRP indicé'!$I$25)</f>
        <v/>
      </c>
      <c r="CF307" s="39" t="str">
        <f>IF(D307="","",'Maquette CGRP indicé'!$I$26)</f>
        <v/>
      </c>
      <c r="CG307" s="39" t="str">
        <f>IF(E307="","",'Maquette CGRP indicé'!$I$27)</f>
        <v/>
      </c>
      <c r="CH307" s="39" t="str">
        <f>IF(F307="","",'Maquette CGRP indicé'!$I$28)</f>
        <v/>
      </c>
      <c r="CI307" s="39" t="str">
        <f>IF(G307="","",'Maquette CGRP indicé'!$I$29)</f>
        <v/>
      </c>
      <c r="CJ307" s="39" t="str">
        <f>IF(H307="","",'Maquette CGRP indicé'!$I$30)</f>
        <v/>
      </c>
      <c r="CK307" s="39" t="str">
        <f>IF(I307="","",'Maquette CGRP indicé'!$I$31)</f>
        <v/>
      </c>
      <c r="CL307" s="39" t="str">
        <f>IF(J307="","",'Maquette CGRP indicé'!$I$32)</f>
        <v/>
      </c>
      <c r="CM307" s="39" t="str">
        <f>IF(K307="","",'Maquette CGRP indicé'!$I$33)</f>
        <v/>
      </c>
      <c r="CN307" s="39" t="str">
        <f>IF(L307="","",'Maquette CGRP indicé'!$I$34)</f>
        <v/>
      </c>
      <c r="CO307" s="39" t="str">
        <f>IF(M307="","",'Maquette CGRP indicé'!$I$35)</f>
        <v/>
      </c>
      <c r="CP307" s="39" t="str">
        <f>IF(N307="","",'Maquette CGRP indicé'!$I$36)</f>
        <v/>
      </c>
      <c r="CQ307" s="39" t="str">
        <f>IF(O307="","",'Maquette CGRP indicé'!$I$37)</f>
        <v/>
      </c>
      <c r="CR307" s="39" t="str">
        <f>IF(P307="","",'Maquette CGRP indicé'!$I$38)</f>
        <v/>
      </c>
      <c r="CS307" s="39" t="str">
        <f>IF(Q307="","",'Maquette CGRP indicé'!$I$39)</f>
        <v/>
      </c>
      <c r="CT307" s="68"/>
      <c r="CU307" s="68"/>
      <c r="CV307" s="68"/>
      <c r="CW307" s="68"/>
      <c r="CX307" s="69"/>
      <c r="CY307" s="1">
        <f t="shared" si="40"/>
        <v>45596</v>
      </c>
      <c r="CZ307" s="1" t="str">
        <f t="shared" si="41"/>
        <v>21/10-22/12</v>
      </c>
      <c r="DA307" s="22" t="str">
        <f t="shared" si="42"/>
        <v/>
      </c>
      <c r="DB307" s="22" t="str">
        <f t="shared" si="43"/>
        <v/>
      </c>
      <c r="DC307" s="29" t="str">
        <f t="shared" si="44"/>
        <v/>
      </c>
      <c r="DD307" s="29" t="str">
        <f t="shared" si="45"/>
        <v/>
      </c>
      <c r="DE307" s="29" t="str">
        <f t="shared" si="46"/>
        <v/>
      </c>
    </row>
    <row r="308" spans="1:109">
      <c r="A308" s="9">
        <f t="shared" si="47"/>
        <v>45597</v>
      </c>
      <c r="B308" s="9" t="str">
        <f>IF(AND(formules!$K$29="sogarantykids",A308&gt;formules!$F$30),"",VLOOKUP(TEXT(A308,"jj/mm"),formules!B:C,2,FALSE))</f>
        <v>21/10-22/12</v>
      </c>
      <c r="C308" s="63" t="str">
        <f>IF(B308="","",IF(AND(A308&gt;'Maquette CGRP indicé'!$C$25-1,A308&lt;'Maquette CGRP indicé'!$D$25+1),"X",""))</f>
        <v/>
      </c>
      <c r="D308" s="63" t="str">
        <f>IF(B308="","",IF(AND(A308&gt;'Maquette CGRP indicé'!$C$26-1,A308&lt;'Maquette CGRP indicé'!$D$26+1),"X",""))</f>
        <v/>
      </c>
      <c r="E308" s="63" t="str">
        <f>IF(B308="","",IF(AND(A308&gt;'Maquette CGRP indicé'!$C$27-1,A308&lt;'Maquette CGRP indicé'!$D$27+1),"X",""))</f>
        <v/>
      </c>
      <c r="F308" s="63" t="str">
        <f>IF(B308="","",IF(AND(A308&gt;'Maquette CGRP indicé'!$C$28-1,A308&lt;'Maquette CGRP indicé'!$D$28+1),"X",""))</f>
        <v/>
      </c>
      <c r="G308" s="63" t="str">
        <f>IF(B308="","",IF(AND(A308&gt;'Maquette CGRP indicé'!$C$29-1,A308&lt;'Maquette CGRP indicé'!$D$29+1),"X",""))</f>
        <v/>
      </c>
      <c r="H308" s="63" t="str">
        <f>IF(B308="","",IF(AND(A308&gt;'Maquette CGRP indicé'!$C$30-1,A308&lt;'Maquette CGRP indicé'!$D$30+1),"X",""))</f>
        <v/>
      </c>
      <c r="I308" s="63" t="str">
        <f>IF(B308="","",IF(AND(A308&gt;'Maquette CGRP indicé'!$C$31-1,A308&lt;'Maquette CGRP indicé'!$D$31+1),"X",""))</f>
        <v/>
      </c>
      <c r="J308" s="63" t="str">
        <f>IF(B308="","",IF(AND(A308&gt;'Maquette CGRP indicé'!$C$32-1,A308&lt;'Maquette CGRP indicé'!$D$32+1),"X",""))</f>
        <v/>
      </c>
      <c r="K308" s="63" t="str">
        <f>IF(B308="","",IF(AND(A308&gt;'Maquette CGRP indicé'!$C$33-1,A308&lt;'Maquette CGRP indicé'!$D$33+1),"X",""))</f>
        <v/>
      </c>
      <c r="L308" s="63" t="str">
        <f>IF(B308="","",IF(AND(A308&gt;'Maquette CGRP indicé'!$C$34-1,A308&lt;'Maquette CGRP indicé'!$D$34+1),"X",""))</f>
        <v/>
      </c>
      <c r="M308" s="63" t="str">
        <f>IF(B308="","",IF(AND(A308&gt;'Maquette CGRP indicé'!$C$35-1,A308&lt;'Maquette CGRP indicé'!$D$35+1),"X",""))</f>
        <v/>
      </c>
      <c r="N308" s="63" t="str">
        <f>IF(B308="","",IF(AND(A308&gt;'Maquette CGRP indicé'!$C$36-1,A308&lt;'Maquette CGRP indicé'!$D$36+1),"X",""))</f>
        <v/>
      </c>
      <c r="O308" s="63" t="str">
        <f>IF(B308="","",IF(AND(A308&gt;'Maquette CGRP indicé'!$C$37-1,A308&lt;'Maquette CGRP indicé'!$D$37+1),"X",""))</f>
        <v/>
      </c>
      <c r="P308" s="63" t="str">
        <f>IF(B308="","",IF(AND(A308&gt;'Maquette CGRP indicé'!$C$38-1,A308&lt;'Maquette CGRP indicé'!$D$38+1),"X",""))</f>
        <v/>
      </c>
      <c r="Q308" s="63" t="str">
        <f>IF(B308="","",IF(AND(A308&gt;'Maquette CGRP indicé'!$C$39-1,A308&lt;'Maquette CGRP indicé'!$D$39+1),"X",""))</f>
        <v/>
      </c>
      <c r="W308" s="41" t="str">
        <f>IF(C308="","",'Maquette CGRP indicé'!$R$25)</f>
        <v/>
      </c>
      <c r="X308" s="42" t="str">
        <f>IF(D308="","",'Maquette CGRP indicé'!$R$26)</f>
        <v/>
      </c>
      <c r="Y308" s="42" t="str">
        <f>IF(E308="","",'Maquette CGRP indicé'!$R$27)</f>
        <v/>
      </c>
      <c r="Z308" s="42" t="str">
        <f>IF(F308="","",'Maquette CGRP indicé'!$R$28)</f>
        <v/>
      </c>
      <c r="AA308" s="42" t="str">
        <f>IF(G308="","",'Maquette CGRP indicé'!$R$29)</f>
        <v/>
      </c>
      <c r="AB308" s="42" t="str">
        <f>IF(H308="","",'Maquette CGRP indicé'!$R$30)</f>
        <v/>
      </c>
      <c r="AC308" s="42" t="str">
        <f>IF(I308="","",'Maquette CGRP indicé'!$R$31)</f>
        <v/>
      </c>
      <c r="AD308" s="42" t="str">
        <f>IF(J308="","",'Maquette CGRP indicé'!$R$32)</f>
        <v/>
      </c>
      <c r="AE308" s="42" t="str">
        <f>IF(K308="","",'Maquette CGRP indicé'!$R$33)</f>
        <v/>
      </c>
      <c r="AF308" s="42" t="str">
        <f>IF(L308="","",'Maquette CGRP indicé'!$R$34)</f>
        <v/>
      </c>
      <c r="AG308" s="42" t="str">
        <f>IF(M308="","",'Maquette CGRP indicé'!$R$35)</f>
        <v/>
      </c>
      <c r="AH308" s="42" t="str">
        <f>IF(N308="","",'Maquette CGRP indicé'!$R$36)</f>
        <v/>
      </c>
      <c r="AI308" s="42" t="str">
        <f>IF(O308="","",'Maquette CGRP indicé'!$R$37)</f>
        <v/>
      </c>
      <c r="AJ308" s="42" t="str">
        <f>IF(P308="","",'Maquette CGRP indicé'!$R$38)</f>
        <v/>
      </c>
      <c r="AK308" s="42" t="str">
        <f>IF(Q308="","",'Maquette CGRP indicé'!$R$39)</f>
        <v/>
      </c>
      <c r="AL308" s="64"/>
      <c r="AM308" s="64"/>
      <c r="AN308" s="64"/>
      <c r="AO308" s="64"/>
      <c r="AP308" s="65"/>
      <c r="AQ308" s="45" t="str">
        <f>IF(C308="","",'Maquette CGRP indicé'!$G$25)</f>
        <v/>
      </c>
      <c r="AR308" s="46" t="str">
        <f>IF(D308="","",'Maquette CGRP indicé'!$G$26)</f>
        <v/>
      </c>
      <c r="AS308" s="46" t="str">
        <f>IF(E308="","",'Maquette CGRP indicé'!$G$27)</f>
        <v/>
      </c>
      <c r="AT308" s="46" t="str">
        <f>IF(F308="","",'Maquette CGRP indicé'!$G$28)</f>
        <v/>
      </c>
      <c r="AU308" s="46" t="str">
        <f>IF(G308="","",'Maquette CGRP indicé'!$G$29)</f>
        <v/>
      </c>
      <c r="AV308" s="46" t="str">
        <f>IF(H308="","",'Maquette CGRP indicé'!$G$30)</f>
        <v/>
      </c>
      <c r="AW308" s="46" t="str">
        <f>IF(I308="","",'Maquette CGRP indicé'!$G$31)</f>
        <v/>
      </c>
      <c r="AX308" s="46" t="str">
        <f>IF(J308="","",'Maquette CGRP indicé'!$G$32)</f>
        <v/>
      </c>
      <c r="AY308" s="46" t="str">
        <f>IF(K308="","",'Maquette CGRP indicé'!$G$33)</f>
        <v/>
      </c>
      <c r="AZ308" s="46" t="str">
        <f>IF(L308="","",'Maquette CGRP indicé'!$G$34)</f>
        <v/>
      </c>
      <c r="BA308" s="46" t="str">
        <f>IF(M308="","",'Maquette CGRP indicé'!$G$35)</f>
        <v/>
      </c>
      <c r="BB308" s="46" t="str">
        <f>IF(N308="","",'Maquette CGRP indicé'!$G$36)</f>
        <v/>
      </c>
      <c r="BC308" s="46" t="str">
        <f>IF(O308="","",'Maquette CGRP indicé'!$G$37)</f>
        <v/>
      </c>
      <c r="BD308" s="46" t="str">
        <f>IF(P308="","",'Maquette CGRP indicé'!$G$38)</f>
        <v/>
      </c>
      <c r="BE308" s="46" t="str">
        <f>IF(Q308="","",'Maquette CGRP indicé'!$G$39)</f>
        <v/>
      </c>
      <c r="BF308" s="68"/>
      <c r="BG308" s="68"/>
      <c r="BH308" s="68"/>
      <c r="BI308" s="68"/>
      <c r="BJ308" s="69"/>
      <c r="BK308" s="48" t="str">
        <f>IF(C308="","",'Maquette CGRP indicé'!$H$25)</f>
        <v/>
      </c>
      <c r="BL308" s="49" t="str">
        <f>IF(D308="","",'Maquette CGRP indicé'!$H$26)</f>
        <v/>
      </c>
      <c r="BM308" s="49" t="str">
        <f>IF(E308="","",'Maquette CGRP indicé'!$H$27)</f>
        <v/>
      </c>
      <c r="BN308" s="49" t="str">
        <f>IF(F308="","",'Maquette CGRP indicé'!$H$28)</f>
        <v/>
      </c>
      <c r="BO308" s="49" t="str">
        <f>IF(G308="","",'Maquette CGRP indicé'!$H$29)</f>
        <v/>
      </c>
      <c r="BP308" s="49" t="str">
        <f>IF(H308="","",'Maquette CGRP indicé'!$H$30)</f>
        <v/>
      </c>
      <c r="BQ308" s="49" t="str">
        <f>IF(I308="","",'Maquette CGRP indicé'!$H$31)</f>
        <v/>
      </c>
      <c r="BR308" s="49" t="str">
        <f>IF(J308="","",'Maquette CGRP indicé'!$H$32)</f>
        <v/>
      </c>
      <c r="BS308" s="49" t="str">
        <f>IF(K308="","",'Maquette CGRP indicé'!$H$33)</f>
        <v/>
      </c>
      <c r="BT308" s="49" t="str">
        <f>IF(L308="","",'Maquette CGRP indicé'!$H$34)</f>
        <v/>
      </c>
      <c r="BU308" s="49" t="str">
        <f>IF(M308="","",'Maquette CGRP indicé'!$H$35)</f>
        <v/>
      </c>
      <c r="BV308" s="49" t="str">
        <f>IF(N308="","",'Maquette CGRP indicé'!$H$36)</f>
        <v/>
      </c>
      <c r="BW308" s="49" t="str">
        <f>IF(O308="","",'Maquette CGRP indicé'!$H$37)</f>
        <v/>
      </c>
      <c r="BX308" s="49" t="str">
        <f>IF(P308="","",'Maquette CGRP indicé'!$H$38)</f>
        <v/>
      </c>
      <c r="BY308" s="49" t="str">
        <f>IF(Q308="","",'Maquette CGRP indicé'!$H$39)</f>
        <v/>
      </c>
      <c r="BZ308" s="72"/>
      <c r="CA308" s="72"/>
      <c r="CB308" s="72"/>
      <c r="CC308" s="72"/>
      <c r="CD308" s="73"/>
      <c r="CE308" s="38" t="str">
        <f>IF(C308="","",'Maquette CGRP indicé'!$I$25)</f>
        <v/>
      </c>
      <c r="CF308" s="39" t="str">
        <f>IF(D308="","",'Maquette CGRP indicé'!$I$26)</f>
        <v/>
      </c>
      <c r="CG308" s="39" t="str">
        <f>IF(E308="","",'Maquette CGRP indicé'!$I$27)</f>
        <v/>
      </c>
      <c r="CH308" s="39" t="str">
        <f>IF(F308="","",'Maquette CGRP indicé'!$I$28)</f>
        <v/>
      </c>
      <c r="CI308" s="39" t="str">
        <f>IF(G308="","",'Maquette CGRP indicé'!$I$29)</f>
        <v/>
      </c>
      <c r="CJ308" s="39" t="str">
        <f>IF(H308="","",'Maquette CGRP indicé'!$I$30)</f>
        <v/>
      </c>
      <c r="CK308" s="39" t="str">
        <f>IF(I308="","",'Maquette CGRP indicé'!$I$31)</f>
        <v/>
      </c>
      <c r="CL308" s="39" t="str">
        <f>IF(J308="","",'Maquette CGRP indicé'!$I$32)</f>
        <v/>
      </c>
      <c r="CM308" s="39" t="str">
        <f>IF(K308="","",'Maquette CGRP indicé'!$I$33)</f>
        <v/>
      </c>
      <c r="CN308" s="39" t="str">
        <f>IF(L308="","",'Maquette CGRP indicé'!$I$34)</f>
        <v/>
      </c>
      <c r="CO308" s="39" t="str">
        <f>IF(M308="","",'Maquette CGRP indicé'!$I$35)</f>
        <v/>
      </c>
      <c r="CP308" s="39" t="str">
        <f>IF(N308="","",'Maquette CGRP indicé'!$I$36)</f>
        <v/>
      </c>
      <c r="CQ308" s="39" t="str">
        <f>IF(O308="","",'Maquette CGRP indicé'!$I$37)</f>
        <v/>
      </c>
      <c r="CR308" s="39" t="str">
        <f>IF(P308="","",'Maquette CGRP indicé'!$I$38)</f>
        <v/>
      </c>
      <c r="CS308" s="39" t="str">
        <f>IF(Q308="","",'Maquette CGRP indicé'!$I$39)</f>
        <v/>
      </c>
      <c r="CT308" s="68"/>
      <c r="CU308" s="68"/>
      <c r="CV308" s="68"/>
      <c r="CW308" s="68"/>
      <c r="CX308" s="69"/>
      <c r="CY308" s="1">
        <f t="shared" si="40"/>
        <v>45597</v>
      </c>
      <c r="CZ308" s="1" t="str">
        <f t="shared" si="41"/>
        <v>21/10-22/12</v>
      </c>
      <c r="DA308" s="22" t="str">
        <f t="shared" si="42"/>
        <v/>
      </c>
      <c r="DB308" s="22" t="str">
        <f t="shared" si="43"/>
        <v/>
      </c>
      <c r="DC308" s="29" t="str">
        <f t="shared" si="44"/>
        <v/>
      </c>
      <c r="DD308" s="29" t="str">
        <f t="shared" si="45"/>
        <v/>
      </c>
      <c r="DE308" s="29" t="str">
        <f t="shared" si="46"/>
        <v/>
      </c>
    </row>
    <row r="309" spans="1:109">
      <c r="A309" s="9">
        <f t="shared" si="47"/>
        <v>45598</v>
      </c>
      <c r="B309" s="9" t="str">
        <f>IF(AND(formules!$K$29="sogarantykids",A309&gt;formules!$F$30),"",VLOOKUP(TEXT(A309,"jj/mm"),formules!B:C,2,FALSE))</f>
        <v>21/10-22/12</v>
      </c>
      <c r="C309" s="63" t="str">
        <f>IF(B309="","",IF(AND(A309&gt;'Maquette CGRP indicé'!$C$25-1,A309&lt;'Maquette CGRP indicé'!$D$25+1),"X",""))</f>
        <v/>
      </c>
      <c r="D309" s="63" t="str">
        <f>IF(B309="","",IF(AND(A309&gt;'Maquette CGRP indicé'!$C$26-1,A309&lt;'Maquette CGRP indicé'!$D$26+1),"X",""))</f>
        <v/>
      </c>
      <c r="E309" s="63" t="str">
        <f>IF(B309="","",IF(AND(A309&gt;'Maquette CGRP indicé'!$C$27-1,A309&lt;'Maquette CGRP indicé'!$D$27+1),"X",""))</f>
        <v/>
      </c>
      <c r="F309" s="63" t="str">
        <f>IF(B309="","",IF(AND(A309&gt;'Maquette CGRP indicé'!$C$28-1,A309&lt;'Maquette CGRP indicé'!$D$28+1),"X",""))</f>
        <v/>
      </c>
      <c r="G309" s="63" t="str">
        <f>IF(B309="","",IF(AND(A309&gt;'Maquette CGRP indicé'!$C$29-1,A309&lt;'Maquette CGRP indicé'!$D$29+1),"X",""))</f>
        <v/>
      </c>
      <c r="H309" s="63" t="str">
        <f>IF(B309="","",IF(AND(A309&gt;'Maquette CGRP indicé'!$C$30-1,A309&lt;'Maquette CGRP indicé'!$D$30+1),"X",""))</f>
        <v/>
      </c>
      <c r="I309" s="63" t="str">
        <f>IF(B309="","",IF(AND(A309&gt;'Maquette CGRP indicé'!$C$31-1,A309&lt;'Maquette CGRP indicé'!$D$31+1),"X",""))</f>
        <v/>
      </c>
      <c r="J309" s="63" t="str">
        <f>IF(B309="","",IF(AND(A309&gt;'Maquette CGRP indicé'!$C$32-1,A309&lt;'Maquette CGRP indicé'!$D$32+1),"X",""))</f>
        <v/>
      </c>
      <c r="K309" s="63" t="str">
        <f>IF(B309="","",IF(AND(A309&gt;'Maquette CGRP indicé'!$C$33-1,A309&lt;'Maquette CGRP indicé'!$D$33+1),"X",""))</f>
        <v/>
      </c>
      <c r="L309" s="63" t="str">
        <f>IF(B309="","",IF(AND(A309&gt;'Maquette CGRP indicé'!$C$34-1,A309&lt;'Maquette CGRP indicé'!$D$34+1),"X",""))</f>
        <v/>
      </c>
      <c r="M309" s="63" t="str">
        <f>IF(B309="","",IF(AND(A309&gt;'Maquette CGRP indicé'!$C$35-1,A309&lt;'Maquette CGRP indicé'!$D$35+1),"X",""))</f>
        <v/>
      </c>
      <c r="N309" s="63" t="str">
        <f>IF(B309="","",IF(AND(A309&gt;'Maquette CGRP indicé'!$C$36-1,A309&lt;'Maquette CGRP indicé'!$D$36+1),"X",""))</f>
        <v/>
      </c>
      <c r="O309" s="63" t="str">
        <f>IF(B309="","",IF(AND(A309&gt;'Maquette CGRP indicé'!$C$37-1,A309&lt;'Maquette CGRP indicé'!$D$37+1),"X",""))</f>
        <v/>
      </c>
      <c r="P309" s="63" t="str">
        <f>IF(B309="","",IF(AND(A309&gt;'Maquette CGRP indicé'!$C$38-1,A309&lt;'Maquette CGRP indicé'!$D$38+1),"X",""))</f>
        <v/>
      </c>
      <c r="Q309" s="63" t="str">
        <f>IF(B309="","",IF(AND(A309&gt;'Maquette CGRP indicé'!$C$39-1,A309&lt;'Maquette CGRP indicé'!$D$39+1),"X",""))</f>
        <v/>
      </c>
      <c r="W309" s="41" t="str">
        <f>IF(C309="","",'Maquette CGRP indicé'!$R$25)</f>
        <v/>
      </c>
      <c r="X309" s="42" t="str">
        <f>IF(D309="","",'Maquette CGRP indicé'!$R$26)</f>
        <v/>
      </c>
      <c r="Y309" s="42" t="str">
        <f>IF(E309="","",'Maquette CGRP indicé'!$R$27)</f>
        <v/>
      </c>
      <c r="Z309" s="42" t="str">
        <f>IF(F309="","",'Maquette CGRP indicé'!$R$28)</f>
        <v/>
      </c>
      <c r="AA309" s="42" t="str">
        <f>IF(G309="","",'Maquette CGRP indicé'!$R$29)</f>
        <v/>
      </c>
      <c r="AB309" s="42" t="str">
        <f>IF(H309="","",'Maquette CGRP indicé'!$R$30)</f>
        <v/>
      </c>
      <c r="AC309" s="42" t="str">
        <f>IF(I309="","",'Maquette CGRP indicé'!$R$31)</f>
        <v/>
      </c>
      <c r="AD309" s="42" t="str">
        <f>IF(J309="","",'Maquette CGRP indicé'!$R$32)</f>
        <v/>
      </c>
      <c r="AE309" s="42" t="str">
        <f>IF(K309="","",'Maquette CGRP indicé'!$R$33)</f>
        <v/>
      </c>
      <c r="AF309" s="42" t="str">
        <f>IF(L309="","",'Maquette CGRP indicé'!$R$34)</f>
        <v/>
      </c>
      <c r="AG309" s="42" t="str">
        <f>IF(M309="","",'Maquette CGRP indicé'!$R$35)</f>
        <v/>
      </c>
      <c r="AH309" s="42" t="str">
        <f>IF(N309="","",'Maquette CGRP indicé'!$R$36)</f>
        <v/>
      </c>
      <c r="AI309" s="42" t="str">
        <f>IF(O309="","",'Maquette CGRP indicé'!$R$37)</f>
        <v/>
      </c>
      <c r="AJ309" s="42" t="str">
        <f>IF(P309="","",'Maquette CGRP indicé'!$R$38)</f>
        <v/>
      </c>
      <c r="AK309" s="42" t="str">
        <f>IF(Q309="","",'Maquette CGRP indicé'!$R$39)</f>
        <v/>
      </c>
      <c r="AL309" s="64"/>
      <c r="AM309" s="64"/>
      <c r="AN309" s="64"/>
      <c r="AO309" s="64"/>
      <c r="AP309" s="65"/>
      <c r="AQ309" s="45" t="str">
        <f>IF(C309="","",'Maquette CGRP indicé'!$G$25)</f>
        <v/>
      </c>
      <c r="AR309" s="46" t="str">
        <f>IF(D309="","",'Maquette CGRP indicé'!$G$26)</f>
        <v/>
      </c>
      <c r="AS309" s="46" t="str">
        <f>IF(E309="","",'Maquette CGRP indicé'!$G$27)</f>
        <v/>
      </c>
      <c r="AT309" s="46" t="str">
        <f>IF(F309="","",'Maquette CGRP indicé'!$G$28)</f>
        <v/>
      </c>
      <c r="AU309" s="46" t="str">
        <f>IF(G309="","",'Maquette CGRP indicé'!$G$29)</f>
        <v/>
      </c>
      <c r="AV309" s="46" t="str">
        <f>IF(H309="","",'Maquette CGRP indicé'!$G$30)</f>
        <v/>
      </c>
      <c r="AW309" s="46" t="str">
        <f>IF(I309="","",'Maquette CGRP indicé'!$G$31)</f>
        <v/>
      </c>
      <c r="AX309" s="46" t="str">
        <f>IF(J309="","",'Maquette CGRP indicé'!$G$32)</f>
        <v/>
      </c>
      <c r="AY309" s="46" t="str">
        <f>IF(K309="","",'Maquette CGRP indicé'!$G$33)</f>
        <v/>
      </c>
      <c r="AZ309" s="46" t="str">
        <f>IF(L309="","",'Maquette CGRP indicé'!$G$34)</f>
        <v/>
      </c>
      <c r="BA309" s="46" t="str">
        <f>IF(M309="","",'Maquette CGRP indicé'!$G$35)</f>
        <v/>
      </c>
      <c r="BB309" s="46" t="str">
        <f>IF(N309="","",'Maquette CGRP indicé'!$G$36)</f>
        <v/>
      </c>
      <c r="BC309" s="46" t="str">
        <f>IF(O309="","",'Maquette CGRP indicé'!$G$37)</f>
        <v/>
      </c>
      <c r="BD309" s="46" t="str">
        <f>IF(P309="","",'Maquette CGRP indicé'!$G$38)</f>
        <v/>
      </c>
      <c r="BE309" s="46" t="str">
        <f>IF(Q309="","",'Maquette CGRP indicé'!$G$39)</f>
        <v/>
      </c>
      <c r="BF309" s="68"/>
      <c r="BG309" s="68"/>
      <c r="BH309" s="68"/>
      <c r="BI309" s="68"/>
      <c r="BJ309" s="69"/>
      <c r="BK309" s="48" t="str">
        <f>IF(C309="","",'Maquette CGRP indicé'!$H$25)</f>
        <v/>
      </c>
      <c r="BL309" s="49" t="str">
        <f>IF(D309="","",'Maquette CGRP indicé'!$H$26)</f>
        <v/>
      </c>
      <c r="BM309" s="49" t="str">
        <f>IF(E309="","",'Maquette CGRP indicé'!$H$27)</f>
        <v/>
      </c>
      <c r="BN309" s="49" t="str">
        <f>IF(F309="","",'Maquette CGRP indicé'!$H$28)</f>
        <v/>
      </c>
      <c r="BO309" s="49" t="str">
        <f>IF(G309="","",'Maquette CGRP indicé'!$H$29)</f>
        <v/>
      </c>
      <c r="BP309" s="49" t="str">
        <f>IF(H309="","",'Maquette CGRP indicé'!$H$30)</f>
        <v/>
      </c>
      <c r="BQ309" s="49" t="str">
        <f>IF(I309="","",'Maquette CGRP indicé'!$H$31)</f>
        <v/>
      </c>
      <c r="BR309" s="49" t="str">
        <f>IF(J309="","",'Maquette CGRP indicé'!$H$32)</f>
        <v/>
      </c>
      <c r="BS309" s="49" t="str">
        <f>IF(K309="","",'Maquette CGRP indicé'!$H$33)</f>
        <v/>
      </c>
      <c r="BT309" s="49" t="str">
        <f>IF(L309="","",'Maquette CGRP indicé'!$H$34)</f>
        <v/>
      </c>
      <c r="BU309" s="49" t="str">
        <f>IF(M309="","",'Maquette CGRP indicé'!$H$35)</f>
        <v/>
      </c>
      <c r="BV309" s="49" t="str">
        <f>IF(N309="","",'Maquette CGRP indicé'!$H$36)</f>
        <v/>
      </c>
      <c r="BW309" s="49" t="str">
        <f>IF(O309="","",'Maquette CGRP indicé'!$H$37)</f>
        <v/>
      </c>
      <c r="BX309" s="49" t="str">
        <f>IF(P309="","",'Maquette CGRP indicé'!$H$38)</f>
        <v/>
      </c>
      <c r="BY309" s="49" t="str">
        <f>IF(Q309="","",'Maquette CGRP indicé'!$H$39)</f>
        <v/>
      </c>
      <c r="BZ309" s="72"/>
      <c r="CA309" s="72"/>
      <c r="CB309" s="72"/>
      <c r="CC309" s="72"/>
      <c r="CD309" s="73"/>
      <c r="CE309" s="38" t="str">
        <f>IF(C309="","",'Maquette CGRP indicé'!$I$25)</f>
        <v/>
      </c>
      <c r="CF309" s="39" t="str">
        <f>IF(D309="","",'Maquette CGRP indicé'!$I$26)</f>
        <v/>
      </c>
      <c r="CG309" s="39" t="str">
        <f>IF(E309="","",'Maquette CGRP indicé'!$I$27)</f>
        <v/>
      </c>
      <c r="CH309" s="39" t="str">
        <f>IF(F309="","",'Maquette CGRP indicé'!$I$28)</f>
        <v/>
      </c>
      <c r="CI309" s="39" t="str">
        <f>IF(G309="","",'Maquette CGRP indicé'!$I$29)</f>
        <v/>
      </c>
      <c r="CJ309" s="39" t="str">
        <f>IF(H309="","",'Maquette CGRP indicé'!$I$30)</f>
        <v/>
      </c>
      <c r="CK309" s="39" t="str">
        <f>IF(I309="","",'Maquette CGRP indicé'!$I$31)</f>
        <v/>
      </c>
      <c r="CL309" s="39" t="str">
        <f>IF(J309="","",'Maquette CGRP indicé'!$I$32)</f>
        <v/>
      </c>
      <c r="CM309" s="39" t="str">
        <f>IF(K309="","",'Maquette CGRP indicé'!$I$33)</f>
        <v/>
      </c>
      <c r="CN309" s="39" t="str">
        <f>IF(L309="","",'Maquette CGRP indicé'!$I$34)</f>
        <v/>
      </c>
      <c r="CO309" s="39" t="str">
        <f>IF(M309="","",'Maquette CGRP indicé'!$I$35)</f>
        <v/>
      </c>
      <c r="CP309" s="39" t="str">
        <f>IF(N309="","",'Maquette CGRP indicé'!$I$36)</f>
        <v/>
      </c>
      <c r="CQ309" s="39" t="str">
        <f>IF(O309="","",'Maquette CGRP indicé'!$I$37)</f>
        <v/>
      </c>
      <c r="CR309" s="39" t="str">
        <f>IF(P309="","",'Maquette CGRP indicé'!$I$38)</f>
        <v/>
      </c>
      <c r="CS309" s="39" t="str">
        <f>IF(Q309="","",'Maquette CGRP indicé'!$I$39)</f>
        <v/>
      </c>
      <c r="CT309" s="68"/>
      <c r="CU309" s="68"/>
      <c r="CV309" s="68"/>
      <c r="CW309" s="68"/>
      <c r="CX309" s="69"/>
      <c r="CY309" s="1">
        <f t="shared" si="40"/>
        <v>45598</v>
      </c>
      <c r="CZ309" s="1" t="str">
        <f t="shared" si="41"/>
        <v>21/10-22/12</v>
      </c>
      <c r="DA309" s="22" t="str">
        <f t="shared" si="42"/>
        <v/>
      </c>
      <c r="DB309" s="22" t="str">
        <f t="shared" si="43"/>
        <v/>
      </c>
      <c r="DC309" s="29" t="str">
        <f t="shared" si="44"/>
        <v/>
      </c>
      <c r="DD309" s="29" t="str">
        <f t="shared" si="45"/>
        <v/>
      </c>
      <c r="DE309" s="29" t="str">
        <f t="shared" si="46"/>
        <v/>
      </c>
    </row>
    <row r="310" spans="1:109">
      <c r="A310" s="9">
        <f t="shared" si="47"/>
        <v>45599</v>
      </c>
      <c r="B310" s="9" t="str">
        <f>IF(AND(formules!$K$29="sogarantykids",A310&gt;formules!$F$30),"",VLOOKUP(TEXT(A310,"jj/mm"),formules!B:C,2,FALSE))</f>
        <v>21/10-22/12</v>
      </c>
      <c r="C310" s="63" t="str">
        <f>IF(B310="","",IF(AND(A310&gt;'Maquette CGRP indicé'!$C$25-1,A310&lt;'Maquette CGRP indicé'!$D$25+1),"X",""))</f>
        <v/>
      </c>
      <c r="D310" s="63" t="str">
        <f>IF(B310="","",IF(AND(A310&gt;'Maquette CGRP indicé'!$C$26-1,A310&lt;'Maquette CGRP indicé'!$D$26+1),"X",""))</f>
        <v/>
      </c>
      <c r="E310" s="63" t="str">
        <f>IF(B310="","",IF(AND(A310&gt;'Maquette CGRP indicé'!$C$27-1,A310&lt;'Maquette CGRP indicé'!$D$27+1),"X",""))</f>
        <v/>
      </c>
      <c r="F310" s="63" t="str">
        <f>IF(B310="","",IF(AND(A310&gt;'Maquette CGRP indicé'!$C$28-1,A310&lt;'Maquette CGRP indicé'!$D$28+1),"X",""))</f>
        <v/>
      </c>
      <c r="G310" s="63" t="str">
        <f>IF(B310="","",IF(AND(A310&gt;'Maquette CGRP indicé'!$C$29-1,A310&lt;'Maquette CGRP indicé'!$D$29+1),"X",""))</f>
        <v/>
      </c>
      <c r="H310" s="63" t="str">
        <f>IF(B310="","",IF(AND(A310&gt;'Maquette CGRP indicé'!$C$30-1,A310&lt;'Maquette CGRP indicé'!$D$30+1),"X",""))</f>
        <v/>
      </c>
      <c r="I310" s="63" t="str">
        <f>IF(B310="","",IF(AND(A310&gt;'Maquette CGRP indicé'!$C$31-1,A310&lt;'Maquette CGRP indicé'!$D$31+1),"X",""))</f>
        <v/>
      </c>
      <c r="J310" s="63" t="str">
        <f>IF(B310="","",IF(AND(A310&gt;'Maquette CGRP indicé'!$C$32-1,A310&lt;'Maquette CGRP indicé'!$D$32+1),"X",""))</f>
        <v/>
      </c>
      <c r="K310" s="63" t="str">
        <f>IF(B310="","",IF(AND(A310&gt;'Maquette CGRP indicé'!$C$33-1,A310&lt;'Maquette CGRP indicé'!$D$33+1),"X",""))</f>
        <v/>
      </c>
      <c r="L310" s="63" t="str">
        <f>IF(B310="","",IF(AND(A310&gt;'Maquette CGRP indicé'!$C$34-1,A310&lt;'Maquette CGRP indicé'!$D$34+1),"X",""))</f>
        <v/>
      </c>
      <c r="M310" s="63" t="str">
        <f>IF(B310="","",IF(AND(A310&gt;'Maquette CGRP indicé'!$C$35-1,A310&lt;'Maquette CGRP indicé'!$D$35+1),"X",""))</f>
        <v/>
      </c>
      <c r="N310" s="63" t="str">
        <f>IF(B310="","",IF(AND(A310&gt;'Maquette CGRP indicé'!$C$36-1,A310&lt;'Maquette CGRP indicé'!$D$36+1),"X",""))</f>
        <v/>
      </c>
      <c r="O310" s="63" t="str">
        <f>IF(B310="","",IF(AND(A310&gt;'Maquette CGRP indicé'!$C$37-1,A310&lt;'Maquette CGRP indicé'!$D$37+1),"X",""))</f>
        <v/>
      </c>
      <c r="P310" s="63" t="str">
        <f>IF(B310="","",IF(AND(A310&gt;'Maquette CGRP indicé'!$C$38-1,A310&lt;'Maquette CGRP indicé'!$D$38+1),"X",""))</f>
        <v/>
      </c>
      <c r="Q310" s="63" t="str">
        <f>IF(B310="","",IF(AND(A310&gt;'Maquette CGRP indicé'!$C$39-1,A310&lt;'Maquette CGRP indicé'!$D$39+1),"X",""))</f>
        <v/>
      </c>
      <c r="W310" s="41" t="str">
        <f>IF(C310="","",'Maquette CGRP indicé'!$R$25)</f>
        <v/>
      </c>
      <c r="X310" s="42" t="str">
        <f>IF(D310="","",'Maquette CGRP indicé'!$R$26)</f>
        <v/>
      </c>
      <c r="Y310" s="42" t="str">
        <f>IF(E310="","",'Maquette CGRP indicé'!$R$27)</f>
        <v/>
      </c>
      <c r="Z310" s="42" t="str">
        <f>IF(F310="","",'Maquette CGRP indicé'!$R$28)</f>
        <v/>
      </c>
      <c r="AA310" s="42" t="str">
        <f>IF(G310="","",'Maquette CGRP indicé'!$R$29)</f>
        <v/>
      </c>
      <c r="AB310" s="42" t="str">
        <f>IF(H310="","",'Maquette CGRP indicé'!$R$30)</f>
        <v/>
      </c>
      <c r="AC310" s="42" t="str">
        <f>IF(I310="","",'Maquette CGRP indicé'!$R$31)</f>
        <v/>
      </c>
      <c r="AD310" s="42" t="str">
        <f>IF(J310="","",'Maquette CGRP indicé'!$R$32)</f>
        <v/>
      </c>
      <c r="AE310" s="42" t="str">
        <f>IF(K310="","",'Maquette CGRP indicé'!$R$33)</f>
        <v/>
      </c>
      <c r="AF310" s="42" t="str">
        <f>IF(L310="","",'Maquette CGRP indicé'!$R$34)</f>
        <v/>
      </c>
      <c r="AG310" s="42" t="str">
        <f>IF(M310="","",'Maquette CGRP indicé'!$R$35)</f>
        <v/>
      </c>
      <c r="AH310" s="42" t="str">
        <f>IF(N310="","",'Maquette CGRP indicé'!$R$36)</f>
        <v/>
      </c>
      <c r="AI310" s="42" t="str">
        <f>IF(O310="","",'Maquette CGRP indicé'!$R$37)</f>
        <v/>
      </c>
      <c r="AJ310" s="42" t="str">
        <f>IF(P310="","",'Maquette CGRP indicé'!$R$38)</f>
        <v/>
      </c>
      <c r="AK310" s="42" t="str">
        <f>IF(Q310="","",'Maquette CGRP indicé'!$R$39)</f>
        <v/>
      </c>
      <c r="AL310" s="64"/>
      <c r="AM310" s="64"/>
      <c r="AN310" s="64"/>
      <c r="AO310" s="64"/>
      <c r="AP310" s="65"/>
      <c r="AQ310" s="45" t="str">
        <f>IF(C310="","",'Maquette CGRP indicé'!$G$25)</f>
        <v/>
      </c>
      <c r="AR310" s="46" t="str">
        <f>IF(D310="","",'Maquette CGRP indicé'!$G$26)</f>
        <v/>
      </c>
      <c r="AS310" s="46" t="str">
        <f>IF(E310="","",'Maquette CGRP indicé'!$G$27)</f>
        <v/>
      </c>
      <c r="AT310" s="46" t="str">
        <f>IF(F310="","",'Maquette CGRP indicé'!$G$28)</f>
        <v/>
      </c>
      <c r="AU310" s="46" t="str">
        <f>IF(G310="","",'Maquette CGRP indicé'!$G$29)</f>
        <v/>
      </c>
      <c r="AV310" s="46" t="str">
        <f>IF(H310="","",'Maquette CGRP indicé'!$G$30)</f>
        <v/>
      </c>
      <c r="AW310" s="46" t="str">
        <f>IF(I310="","",'Maquette CGRP indicé'!$G$31)</f>
        <v/>
      </c>
      <c r="AX310" s="46" t="str">
        <f>IF(J310="","",'Maquette CGRP indicé'!$G$32)</f>
        <v/>
      </c>
      <c r="AY310" s="46" t="str">
        <f>IF(K310="","",'Maquette CGRP indicé'!$G$33)</f>
        <v/>
      </c>
      <c r="AZ310" s="46" t="str">
        <f>IF(L310="","",'Maquette CGRP indicé'!$G$34)</f>
        <v/>
      </c>
      <c r="BA310" s="46" t="str">
        <f>IF(M310="","",'Maquette CGRP indicé'!$G$35)</f>
        <v/>
      </c>
      <c r="BB310" s="46" t="str">
        <f>IF(N310="","",'Maquette CGRP indicé'!$G$36)</f>
        <v/>
      </c>
      <c r="BC310" s="46" t="str">
        <f>IF(O310="","",'Maquette CGRP indicé'!$G$37)</f>
        <v/>
      </c>
      <c r="BD310" s="46" t="str">
        <f>IF(P310="","",'Maquette CGRP indicé'!$G$38)</f>
        <v/>
      </c>
      <c r="BE310" s="46" t="str">
        <f>IF(Q310="","",'Maquette CGRP indicé'!$G$39)</f>
        <v/>
      </c>
      <c r="BF310" s="68"/>
      <c r="BG310" s="68"/>
      <c r="BH310" s="68"/>
      <c r="BI310" s="68"/>
      <c r="BJ310" s="69"/>
      <c r="BK310" s="48" t="str">
        <f>IF(C310="","",'Maquette CGRP indicé'!$H$25)</f>
        <v/>
      </c>
      <c r="BL310" s="49" t="str">
        <f>IF(D310="","",'Maquette CGRP indicé'!$H$26)</f>
        <v/>
      </c>
      <c r="BM310" s="49" t="str">
        <f>IF(E310="","",'Maquette CGRP indicé'!$H$27)</f>
        <v/>
      </c>
      <c r="BN310" s="49" t="str">
        <f>IF(F310="","",'Maquette CGRP indicé'!$H$28)</f>
        <v/>
      </c>
      <c r="BO310" s="49" t="str">
        <f>IF(G310="","",'Maquette CGRP indicé'!$H$29)</f>
        <v/>
      </c>
      <c r="BP310" s="49" t="str">
        <f>IF(H310="","",'Maquette CGRP indicé'!$H$30)</f>
        <v/>
      </c>
      <c r="BQ310" s="49" t="str">
        <f>IF(I310="","",'Maquette CGRP indicé'!$H$31)</f>
        <v/>
      </c>
      <c r="BR310" s="49" t="str">
        <f>IF(J310="","",'Maquette CGRP indicé'!$H$32)</f>
        <v/>
      </c>
      <c r="BS310" s="49" t="str">
        <f>IF(K310="","",'Maquette CGRP indicé'!$H$33)</f>
        <v/>
      </c>
      <c r="BT310" s="49" t="str">
        <f>IF(L310="","",'Maquette CGRP indicé'!$H$34)</f>
        <v/>
      </c>
      <c r="BU310" s="49" t="str">
        <f>IF(M310="","",'Maquette CGRP indicé'!$H$35)</f>
        <v/>
      </c>
      <c r="BV310" s="49" t="str">
        <f>IF(N310="","",'Maquette CGRP indicé'!$H$36)</f>
        <v/>
      </c>
      <c r="BW310" s="49" t="str">
        <f>IF(O310="","",'Maquette CGRP indicé'!$H$37)</f>
        <v/>
      </c>
      <c r="BX310" s="49" t="str">
        <f>IF(P310="","",'Maquette CGRP indicé'!$H$38)</f>
        <v/>
      </c>
      <c r="BY310" s="49" t="str">
        <f>IF(Q310="","",'Maquette CGRP indicé'!$H$39)</f>
        <v/>
      </c>
      <c r="BZ310" s="72"/>
      <c r="CA310" s="72"/>
      <c r="CB310" s="72"/>
      <c r="CC310" s="72"/>
      <c r="CD310" s="73"/>
      <c r="CE310" s="38" t="str">
        <f>IF(C310="","",'Maquette CGRP indicé'!$I$25)</f>
        <v/>
      </c>
      <c r="CF310" s="39" t="str">
        <f>IF(D310="","",'Maquette CGRP indicé'!$I$26)</f>
        <v/>
      </c>
      <c r="CG310" s="39" t="str">
        <f>IF(E310="","",'Maquette CGRP indicé'!$I$27)</f>
        <v/>
      </c>
      <c r="CH310" s="39" t="str">
        <f>IF(F310="","",'Maquette CGRP indicé'!$I$28)</f>
        <v/>
      </c>
      <c r="CI310" s="39" t="str">
        <f>IF(G310="","",'Maquette CGRP indicé'!$I$29)</f>
        <v/>
      </c>
      <c r="CJ310" s="39" t="str">
        <f>IF(H310="","",'Maquette CGRP indicé'!$I$30)</f>
        <v/>
      </c>
      <c r="CK310" s="39" t="str">
        <f>IF(I310="","",'Maquette CGRP indicé'!$I$31)</f>
        <v/>
      </c>
      <c r="CL310" s="39" t="str">
        <f>IF(J310="","",'Maquette CGRP indicé'!$I$32)</f>
        <v/>
      </c>
      <c r="CM310" s="39" t="str">
        <f>IF(K310="","",'Maquette CGRP indicé'!$I$33)</f>
        <v/>
      </c>
      <c r="CN310" s="39" t="str">
        <f>IF(L310="","",'Maquette CGRP indicé'!$I$34)</f>
        <v/>
      </c>
      <c r="CO310" s="39" t="str">
        <f>IF(M310="","",'Maquette CGRP indicé'!$I$35)</f>
        <v/>
      </c>
      <c r="CP310" s="39" t="str">
        <f>IF(N310="","",'Maquette CGRP indicé'!$I$36)</f>
        <v/>
      </c>
      <c r="CQ310" s="39" t="str">
        <f>IF(O310="","",'Maquette CGRP indicé'!$I$37)</f>
        <v/>
      </c>
      <c r="CR310" s="39" t="str">
        <f>IF(P310="","",'Maquette CGRP indicé'!$I$38)</f>
        <v/>
      </c>
      <c r="CS310" s="39" t="str">
        <f>IF(Q310="","",'Maquette CGRP indicé'!$I$39)</f>
        <v/>
      </c>
      <c r="CT310" s="68"/>
      <c r="CU310" s="68"/>
      <c r="CV310" s="68"/>
      <c r="CW310" s="68"/>
      <c r="CX310" s="69"/>
      <c r="CY310" s="1">
        <f t="shared" si="40"/>
        <v>45599</v>
      </c>
      <c r="CZ310" s="1" t="str">
        <f t="shared" si="41"/>
        <v>21/10-22/12</v>
      </c>
      <c r="DA310" s="22" t="str">
        <f t="shared" si="42"/>
        <v/>
      </c>
      <c r="DB310" s="22" t="str">
        <f t="shared" si="43"/>
        <v/>
      </c>
      <c r="DC310" s="29" t="str">
        <f t="shared" si="44"/>
        <v/>
      </c>
      <c r="DD310" s="29" t="str">
        <f t="shared" si="45"/>
        <v/>
      </c>
      <c r="DE310" s="29" t="str">
        <f t="shared" si="46"/>
        <v/>
      </c>
    </row>
    <row r="311" spans="1:109">
      <c r="A311" s="9">
        <f t="shared" si="47"/>
        <v>45600</v>
      </c>
      <c r="B311" s="9" t="str">
        <f>IF(AND(formules!$K$29="sogarantykids",A311&gt;formules!$F$30),"",VLOOKUP(TEXT(A311,"jj/mm"),formules!B:C,2,FALSE))</f>
        <v>21/10-22/12</v>
      </c>
      <c r="C311" s="63" t="str">
        <f>IF(B311="","",IF(AND(A311&gt;'Maquette CGRP indicé'!$C$25-1,A311&lt;'Maquette CGRP indicé'!$D$25+1),"X",""))</f>
        <v/>
      </c>
      <c r="D311" s="63" t="str">
        <f>IF(B311="","",IF(AND(A311&gt;'Maquette CGRP indicé'!$C$26-1,A311&lt;'Maquette CGRP indicé'!$D$26+1),"X",""))</f>
        <v/>
      </c>
      <c r="E311" s="63" t="str">
        <f>IF(B311="","",IF(AND(A311&gt;'Maquette CGRP indicé'!$C$27-1,A311&lt;'Maquette CGRP indicé'!$D$27+1),"X",""))</f>
        <v/>
      </c>
      <c r="F311" s="63" t="str">
        <f>IF(B311="","",IF(AND(A311&gt;'Maquette CGRP indicé'!$C$28-1,A311&lt;'Maquette CGRP indicé'!$D$28+1),"X",""))</f>
        <v/>
      </c>
      <c r="G311" s="63" t="str">
        <f>IF(B311="","",IF(AND(A311&gt;'Maquette CGRP indicé'!$C$29-1,A311&lt;'Maquette CGRP indicé'!$D$29+1),"X",""))</f>
        <v/>
      </c>
      <c r="H311" s="63" t="str">
        <f>IF(B311="","",IF(AND(A311&gt;'Maquette CGRP indicé'!$C$30-1,A311&lt;'Maquette CGRP indicé'!$D$30+1),"X",""))</f>
        <v/>
      </c>
      <c r="I311" s="63" t="str">
        <f>IF(B311="","",IF(AND(A311&gt;'Maquette CGRP indicé'!$C$31-1,A311&lt;'Maquette CGRP indicé'!$D$31+1),"X",""))</f>
        <v/>
      </c>
      <c r="J311" s="63" t="str">
        <f>IF(B311="","",IF(AND(A311&gt;'Maquette CGRP indicé'!$C$32-1,A311&lt;'Maquette CGRP indicé'!$D$32+1),"X",""))</f>
        <v/>
      </c>
      <c r="K311" s="63" t="str">
        <f>IF(B311="","",IF(AND(A311&gt;'Maquette CGRP indicé'!$C$33-1,A311&lt;'Maquette CGRP indicé'!$D$33+1),"X",""))</f>
        <v/>
      </c>
      <c r="L311" s="63" t="str">
        <f>IF(B311="","",IF(AND(A311&gt;'Maquette CGRP indicé'!$C$34-1,A311&lt;'Maquette CGRP indicé'!$D$34+1),"X",""))</f>
        <v/>
      </c>
      <c r="M311" s="63" t="str">
        <f>IF(B311="","",IF(AND(A311&gt;'Maquette CGRP indicé'!$C$35-1,A311&lt;'Maquette CGRP indicé'!$D$35+1),"X",""))</f>
        <v/>
      </c>
      <c r="N311" s="63" t="str">
        <f>IF(B311="","",IF(AND(A311&gt;'Maquette CGRP indicé'!$C$36-1,A311&lt;'Maquette CGRP indicé'!$D$36+1),"X",""))</f>
        <v/>
      </c>
      <c r="O311" s="63" t="str">
        <f>IF(B311="","",IF(AND(A311&gt;'Maquette CGRP indicé'!$C$37-1,A311&lt;'Maquette CGRP indicé'!$D$37+1),"X",""))</f>
        <v/>
      </c>
      <c r="P311" s="63" t="str">
        <f>IF(B311="","",IF(AND(A311&gt;'Maquette CGRP indicé'!$C$38-1,A311&lt;'Maquette CGRP indicé'!$D$38+1),"X",""))</f>
        <v/>
      </c>
      <c r="Q311" s="63" t="str">
        <f>IF(B311="","",IF(AND(A311&gt;'Maquette CGRP indicé'!$C$39-1,A311&lt;'Maquette CGRP indicé'!$D$39+1),"X",""))</f>
        <v/>
      </c>
      <c r="W311" s="41" t="str">
        <f>IF(C311="","",'Maquette CGRP indicé'!$R$25)</f>
        <v/>
      </c>
      <c r="X311" s="42" t="str">
        <f>IF(D311="","",'Maquette CGRP indicé'!$R$26)</f>
        <v/>
      </c>
      <c r="Y311" s="42" t="str">
        <f>IF(E311="","",'Maquette CGRP indicé'!$R$27)</f>
        <v/>
      </c>
      <c r="Z311" s="42" t="str">
        <f>IF(F311="","",'Maquette CGRP indicé'!$R$28)</f>
        <v/>
      </c>
      <c r="AA311" s="42" t="str">
        <f>IF(G311="","",'Maquette CGRP indicé'!$R$29)</f>
        <v/>
      </c>
      <c r="AB311" s="42" t="str">
        <f>IF(H311="","",'Maquette CGRP indicé'!$R$30)</f>
        <v/>
      </c>
      <c r="AC311" s="42" t="str">
        <f>IF(I311="","",'Maquette CGRP indicé'!$R$31)</f>
        <v/>
      </c>
      <c r="AD311" s="42" t="str">
        <f>IF(J311="","",'Maquette CGRP indicé'!$R$32)</f>
        <v/>
      </c>
      <c r="AE311" s="42" t="str">
        <f>IF(K311="","",'Maquette CGRP indicé'!$R$33)</f>
        <v/>
      </c>
      <c r="AF311" s="42" t="str">
        <f>IF(L311="","",'Maquette CGRP indicé'!$R$34)</f>
        <v/>
      </c>
      <c r="AG311" s="42" t="str">
        <f>IF(M311="","",'Maquette CGRP indicé'!$R$35)</f>
        <v/>
      </c>
      <c r="AH311" s="42" t="str">
        <f>IF(N311="","",'Maquette CGRP indicé'!$R$36)</f>
        <v/>
      </c>
      <c r="AI311" s="42" t="str">
        <f>IF(O311="","",'Maquette CGRP indicé'!$R$37)</f>
        <v/>
      </c>
      <c r="AJ311" s="42" t="str">
        <f>IF(P311="","",'Maquette CGRP indicé'!$R$38)</f>
        <v/>
      </c>
      <c r="AK311" s="42" t="str">
        <f>IF(Q311="","",'Maquette CGRP indicé'!$R$39)</f>
        <v/>
      </c>
      <c r="AL311" s="64"/>
      <c r="AM311" s="64"/>
      <c r="AN311" s="64"/>
      <c r="AO311" s="64"/>
      <c r="AP311" s="65"/>
      <c r="AQ311" s="45" t="str">
        <f>IF(C311="","",'Maquette CGRP indicé'!$G$25)</f>
        <v/>
      </c>
      <c r="AR311" s="46" t="str">
        <f>IF(D311="","",'Maquette CGRP indicé'!$G$26)</f>
        <v/>
      </c>
      <c r="AS311" s="46" t="str">
        <f>IF(E311="","",'Maquette CGRP indicé'!$G$27)</f>
        <v/>
      </c>
      <c r="AT311" s="46" t="str">
        <f>IF(F311="","",'Maquette CGRP indicé'!$G$28)</f>
        <v/>
      </c>
      <c r="AU311" s="46" t="str">
        <f>IF(G311="","",'Maquette CGRP indicé'!$G$29)</f>
        <v/>
      </c>
      <c r="AV311" s="46" t="str">
        <f>IF(H311="","",'Maquette CGRP indicé'!$G$30)</f>
        <v/>
      </c>
      <c r="AW311" s="46" t="str">
        <f>IF(I311="","",'Maquette CGRP indicé'!$G$31)</f>
        <v/>
      </c>
      <c r="AX311" s="46" t="str">
        <f>IF(J311="","",'Maquette CGRP indicé'!$G$32)</f>
        <v/>
      </c>
      <c r="AY311" s="46" t="str">
        <f>IF(K311="","",'Maquette CGRP indicé'!$G$33)</f>
        <v/>
      </c>
      <c r="AZ311" s="46" t="str">
        <f>IF(L311="","",'Maquette CGRP indicé'!$G$34)</f>
        <v/>
      </c>
      <c r="BA311" s="46" t="str">
        <f>IF(M311="","",'Maquette CGRP indicé'!$G$35)</f>
        <v/>
      </c>
      <c r="BB311" s="46" t="str">
        <f>IF(N311="","",'Maquette CGRP indicé'!$G$36)</f>
        <v/>
      </c>
      <c r="BC311" s="46" t="str">
        <f>IF(O311="","",'Maquette CGRP indicé'!$G$37)</f>
        <v/>
      </c>
      <c r="BD311" s="46" t="str">
        <f>IF(P311="","",'Maquette CGRP indicé'!$G$38)</f>
        <v/>
      </c>
      <c r="BE311" s="46" t="str">
        <f>IF(Q311="","",'Maquette CGRP indicé'!$G$39)</f>
        <v/>
      </c>
      <c r="BF311" s="68"/>
      <c r="BG311" s="68"/>
      <c r="BH311" s="68"/>
      <c r="BI311" s="68"/>
      <c r="BJ311" s="69"/>
      <c r="BK311" s="48" t="str">
        <f>IF(C311="","",'Maquette CGRP indicé'!$H$25)</f>
        <v/>
      </c>
      <c r="BL311" s="49" t="str">
        <f>IF(D311="","",'Maquette CGRP indicé'!$H$26)</f>
        <v/>
      </c>
      <c r="BM311" s="49" t="str">
        <f>IF(E311="","",'Maquette CGRP indicé'!$H$27)</f>
        <v/>
      </c>
      <c r="BN311" s="49" t="str">
        <f>IF(F311="","",'Maquette CGRP indicé'!$H$28)</f>
        <v/>
      </c>
      <c r="BO311" s="49" t="str">
        <f>IF(G311="","",'Maquette CGRP indicé'!$H$29)</f>
        <v/>
      </c>
      <c r="BP311" s="49" t="str">
        <f>IF(H311="","",'Maquette CGRP indicé'!$H$30)</f>
        <v/>
      </c>
      <c r="BQ311" s="49" t="str">
        <f>IF(I311="","",'Maquette CGRP indicé'!$H$31)</f>
        <v/>
      </c>
      <c r="BR311" s="49" t="str">
        <f>IF(J311="","",'Maquette CGRP indicé'!$H$32)</f>
        <v/>
      </c>
      <c r="BS311" s="49" t="str">
        <f>IF(K311="","",'Maquette CGRP indicé'!$H$33)</f>
        <v/>
      </c>
      <c r="BT311" s="49" t="str">
        <f>IF(L311="","",'Maquette CGRP indicé'!$H$34)</f>
        <v/>
      </c>
      <c r="BU311" s="49" t="str">
        <f>IF(M311="","",'Maquette CGRP indicé'!$H$35)</f>
        <v/>
      </c>
      <c r="BV311" s="49" t="str">
        <f>IF(N311="","",'Maquette CGRP indicé'!$H$36)</f>
        <v/>
      </c>
      <c r="BW311" s="49" t="str">
        <f>IF(O311="","",'Maquette CGRP indicé'!$H$37)</f>
        <v/>
      </c>
      <c r="BX311" s="49" t="str">
        <f>IF(P311="","",'Maquette CGRP indicé'!$H$38)</f>
        <v/>
      </c>
      <c r="BY311" s="49" t="str">
        <f>IF(Q311="","",'Maquette CGRP indicé'!$H$39)</f>
        <v/>
      </c>
      <c r="BZ311" s="72"/>
      <c r="CA311" s="72"/>
      <c r="CB311" s="72"/>
      <c r="CC311" s="72"/>
      <c r="CD311" s="73"/>
      <c r="CE311" s="38" t="str">
        <f>IF(C311="","",'Maquette CGRP indicé'!$I$25)</f>
        <v/>
      </c>
      <c r="CF311" s="39" t="str">
        <f>IF(D311="","",'Maquette CGRP indicé'!$I$26)</f>
        <v/>
      </c>
      <c r="CG311" s="39" t="str">
        <f>IF(E311="","",'Maquette CGRP indicé'!$I$27)</f>
        <v/>
      </c>
      <c r="CH311" s="39" t="str">
        <f>IF(F311="","",'Maquette CGRP indicé'!$I$28)</f>
        <v/>
      </c>
      <c r="CI311" s="39" t="str">
        <f>IF(G311="","",'Maquette CGRP indicé'!$I$29)</f>
        <v/>
      </c>
      <c r="CJ311" s="39" t="str">
        <f>IF(H311="","",'Maquette CGRP indicé'!$I$30)</f>
        <v/>
      </c>
      <c r="CK311" s="39" t="str">
        <f>IF(I311="","",'Maquette CGRP indicé'!$I$31)</f>
        <v/>
      </c>
      <c r="CL311" s="39" t="str">
        <f>IF(J311="","",'Maquette CGRP indicé'!$I$32)</f>
        <v/>
      </c>
      <c r="CM311" s="39" t="str">
        <f>IF(K311="","",'Maquette CGRP indicé'!$I$33)</f>
        <v/>
      </c>
      <c r="CN311" s="39" t="str">
        <f>IF(L311="","",'Maquette CGRP indicé'!$I$34)</f>
        <v/>
      </c>
      <c r="CO311" s="39" t="str">
        <f>IF(M311="","",'Maquette CGRP indicé'!$I$35)</f>
        <v/>
      </c>
      <c r="CP311" s="39" t="str">
        <f>IF(N311="","",'Maquette CGRP indicé'!$I$36)</f>
        <v/>
      </c>
      <c r="CQ311" s="39" t="str">
        <f>IF(O311="","",'Maquette CGRP indicé'!$I$37)</f>
        <v/>
      </c>
      <c r="CR311" s="39" t="str">
        <f>IF(P311="","",'Maquette CGRP indicé'!$I$38)</f>
        <v/>
      </c>
      <c r="CS311" s="39" t="str">
        <f>IF(Q311="","",'Maquette CGRP indicé'!$I$39)</f>
        <v/>
      </c>
      <c r="CT311" s="68"/>
      <c r="CU311" s="68"/>
      <c r="CV311" s="68"/>
      <c r="CW311" s="68"/>
      <c r="CX311" s="69"/>
      <c r="CY311" s="1">
        <f t="shared" si="40"/>
        <v>45600</v>
      </c>
      <c r="CZ311" s="1" t="str">
        <f t="shared" si="41"/>
        <v>21/10-22/12</v>
      </c>
      <c r="DA311" s="22" t="str">
        <f t="shared" si="42"/>
        <v/>
      </c>
      <c r="DB311" s="22" t="str">
        <f t="shared" si="43"/>
        <v/>
      </c>
      <c r="DC311" s="29" t="str">
        <f t="shared" si="44"/>
        <v/>
      </c>
      <c r="DD311" s="29" t="str">
        <f t="shared" si="45"/>
        <v/>
      </c>
      <c r="DE311" s="29" t="str">
        <f t="shared" si="46"/>
        <v/>
      </c>
    </row>
    <row r="312" spans="1:109">
      <c r="A312" s="9">
        <f t="shared" si="47"/>
        <v>45601</v>
      </c>
      <c r="B312" s="9" t="str">
        <f>IF(AND(formules!$K$29="sogarantykids",A312&gt;formules!$F$30),"",VLOOKUP(TEXT(A312,"jj/mm"),formules!B:C,2,FALSE))</f>
        <v>21/10-22/12</v>
      </c>
      <c r="C312" s="63" t="str">
        <f>IF(B312="","",IF(AND(A312&gt;'Maquette CGRP indicé'!$C$25-1,A312&lt;'Maquette CGRP indicé'!$D$25+1),"X",""))</f>
        <v/>
      </c>
      <c r="D312" s="63" t="str">
        <f>IF(B312="","",IF(AND(A312&gt;'Maquette CGRP indicé'!$C$26-1,A312&lt;'Maquette CGRP indicé'!$D$26+1),"X",""))</f>
        <v/>
      </c>
      <c r="E312" s="63" t="str">
        <f>IF(B312="","",IF(AND(A312&gt;'Maquette CGRP indicé'!$C$27-1,A312&lt;'Maquette CGRP indicé'!$D$27+1),"X",""))</f>
        <v/>
      </c>
      <c r="F312" s="63" t="str">
        <f>IF(B312="","",IF(AND(A312&gt;'Maquette CGRP indicé'!$C$28-1,A312&lt;'Maquette CGRP indicé'!$D$28+1),"X",""))</f>
        <v/>
      </c>
      <c r="G312" s="63" t="str">
        <f>IF(B312="","",IF(AND(A312&gt;'Maquette CGRP indicé'!$C$29-1,A312&lt;'Maquette CGRP indicé'!$D$29+1),"X",""))</f>
        <v/>
      </c>
      <c r="H312" s="63" t="str">
        <f>IF(B312="","",IF(AND(A312&gt;'Maquette CGRP indicé'!$C$30-1,A312&lt;'Maquette CGRP indicé'!$D$30+1),"X",""))</f>
        <v/>
      </c>
      <c r="I312" s="63" t="str">
        <f>IF(B312="","",IF(AND(A312&gt;'Maquette CGRP indicé'!$C$31-1,A312&lt;'Maquette CGRP indicé'!$D$31+1),"X",""))</f>
        <v/>
      </c>
      <c r="J312" s="63" t="str">
        <f>IF(B312="","",IF(AND(A312&gt;'Maquette CGRP indicé'!$C$32-1,A312&lt;'Maquette CGRP indicé'!$D$32+1),"X",""))</f>
        <v/>
      </c>
      <c r="K312" s="63" t="str">
        <f>IF(B312="","",IF(AND(A312&gt;'Maquette CGRP indicé'!$C$33-1,A312&lt;'Maquette CGRP indicé'!$D$33+1),"X",""))</f>
        <v/>
      </c>
      <c r="L312" s="63" t="str">
        <f>IF(B312="","",IF(AND(A312&gt;'Maquette CGRP indicé'!$C$34-1,A312&lt;'Maquette CGRP indicé'!$D$34+1),"X",""))</f>
        <v/>
      </c>
      <c r="M312" s="63" t="str">
        <f>IF(B312="","",IF(AND(A312&gt;'Maquette CGRP indicé'!$C$35-1,A312&lt;'Maquette CGRP indicé'!$D$35+1),"X",""))</f>
        <v/>
      </c>
      <c r="N312" s="63" t="str">
        <f>IF(B312="","",IF(AND(A312&gt;'Maquette CGRP indicé'!$C$36-1,A312&lt;'Maquette CGRP indicé'!$D$36+1),"X",""))</f>
        <v/>
      </c>
      <c r="O312" s="63" t="str">
        <f>IF(B312="","",IF(AND(A312&gt;'Maquette CGRP indicé'!$C$37-1,A312&lt;'Maquette CGRP indicé'!$D$37+1),"X",""))</f>
        <v/>
      </c>
      <c r="P312" s="63" t="str">
        <f>IF(B312="","",IF(AND(A312&gt;'Maquette CGRP indicé'!$C$38-1,A312&lt;'Maquette CGRP indicé'!$D$38+1),"X",""))</f>
        <v/>
      </c>
      <c r="Q312" s="63" t="str">
        <f>IF(B312="","",IF(AND(A312&gt;'Maquette CGRP indicé'!$C$39-1,A312&lt;'Maquette CGRP indicé'!$D$39+1),"X",""))</f>
        <v/>
      </c>
      <c r="W312" s="41" t="str">
        <f>IF(C312="","",'Maquette CGRP indicé'!$R$25)</f>
        <v/>
      </c>
      <c r="X312" s="42" t="str">
        <f>IF(D312="","",'Maquette CGRP indicé'!$R$26)</f>
        <v/>
      </c>
      <c r="Y312" s="42" t="str">
        <f>IF(E312="","",'Maquette CGRP indicé'!$R$27)</f>
        <v/>
      </c>
      <c r="Z312" s="42" t="str">
        <f>IF(F312="","",'Maquette CGRP indicé'!$R$28)</f>
        <v/>
      </c>
      <c r="AA312" s="42" t="str">
        <f>IF(G312="","",'Maquette CGRP indicé'!$R$29)</f>
        <v/>
      </c>
      <c r="AB312" s="42" t="str">
        <f>IF(H312="","",'Maquette CGRP indicé'!$R$30)</f>
        <v/>
      </c>
      <c r="AC312" s="42" t="str">
        <f>IF(I312="","",'Maquette CGRP indicé'!$R$31)</f>
        <v/>
      </c>
      <c r="AD312" s="42" t="str">
        <f>IF(J312="","",'Maquette CGRP indicé'!$R$32)</f>
        <v/>
      </c>
      <c r="AE312" s="42" t="str">
        <f>IF(K312="","",'Maquette CGRP indicé'!$R$33)</f>
        <v/>
      </c>
      <c r="AF312" s="42" t="str">
        <f>IF(L312="","",'Maquette CGRP indicé'!$R$34)</f>
        <v/>
      </c>
      <c r="AG312" s="42" t="str">
        <f>IF(M312="","",'Maquette CGRP indicé'!$R$35)</f>
        <v/>
      </c>
      <c r="AH312" s="42" t="str">
        <f>IF(N312="","",'Maquette CGRP indicé'!$R$36)</f>
        <v/>
      </c>
      <c r="AI312" s="42" t="str">
        <f>IF(O312="","",'Maquette CGRP indicé'!$R$37)</f>
        <v/>
      </c>
      <c r="AJ312" s="42" t="str">
        <f>IF(P312="","",'Maquette CGRP indicé'!$R$38)</f>
        <v/>
      </c>
      <c r="AK312" s="42" t="str">
        <f>IF(Q312="","",'Maquette CGRP indicé'!$R$39)</f>
        <v/>
      </c>
      <c r="AL312" s="64"/>
      <c r="AM312" s="64"/>
      <c r="AN312" s="64"/>
      <c r="AO312" s="64"/>
      <c r="AP312" s="65"/>
      <c r="AQ312" s="45" t="str">
        <f>IF(C312="","",'Maquette CGRP indicé'!$G$25)</f>
        <v/>
      </c>
      <c r="AR312" s="46" t="str">
        <f>IF(D312="","",'Maquette CGRP indicé'!$G$26)</f>
        <v/>
      </c>
      <c r="AS312" s="46" t="str">
        <f>IF(E312="","",'Maquette CGRP indicé'!$G$27)</f>
        <v/>
      </c>
      <c r="AT312" s="46" t="str">
        <f>IF(F312="","",'Maquette CGRP indicé'!$G$28)</f>
        <v/>
      </c>
      <c r="AU312" s="46" t="str">
        <f>IF(G312="","",'Maquette CGRP indicé'!$G$29)</f>
        <v/>
      </c>
      <c r="AV312" s="46" t="str">
        <f>IF(H312="","",'Maquette CGRP indicé'!$G$30)</f>
        <v/>
      </c>
      <c r="AW312" s="46" t="str">
        <f>IF(I312="","",'Maquette CGRP indicé'!$G$31)</f>
        <v/>
      </c>
      <c r="AX312" s="46" t="str">
        <f>IF(J312="","",'Maquette CGRP indicé'!$G$32)</f>
        <v/>
      </c>
      <c r="AY312" s="46" t="str">
        <f>IF(K312="","",'Maquette CGRP indicé'!$G$33)</f>
        <v/>
      </c>
      <c r="AZ312" s="46" t="str">
        <f>IF(L312="","",'Maquette CGRP indicé'!$G$34)</f>
        <v/>
      </c>
      <c r="BA312" s="46" t="str">
        <f>IF(M312="","",'Maquette CGRP indicé'!$G$35)</f>
        <v/>
      </c>
      <c r="BB312" s="46" t="str">
        <f>IF(N312="","",'Maquette CGRP indicé'!$G$36)</f>
        <v/>
      </c>
      <c r="BC312" s="46" t="str">
        <f>IF(O312="","",'Maquette CGRP indicé'!$G$37)</f>
        <v/>
      </c>
      <c r="BD312" s="46" t="str">
        <f>IF(P312="","",'Maquette CGRP indicé'!$G$38)</f>
        <v/>
      </c>
      <c r="BE312" s="46" t="str">
        <f>IF(Q312="","",'Maquette CGRP indicé'!$G$39)</f>
        <v/>
      </c>
      <c r="BF312" s="68"/>
      <c r="BG312" s="68"/>
      <c r="BH312" s="68"/>
      <c r="BI312" s="68"/>
      <c r="BJ312" s="69"/>
      <c r="BK312" s="48" t="str">
        <f>IF(C312="","",'Maquette CGRP indicé'!$H$25)</f>
        <v/>
      </c>
      <c r="BL312" s="49" t="str">
        <f>IF(D312="","",'Maquette CGRP indicé'!$H$26)</f>
        <v/>
      </c>
      <c r="BM312" s="49" t="str">
        <f>IF(E312="","",'Maquette CGRP indicé'!$H$27)</f>
        <v/>
      </c>
      <c r="BN312" s="49" t="str">
        <f>IF(F312="","",'Maquette CGRP indicé'!$H$28)</f>
        <v/>
      </c>
      <c r="BO312" s="49" t="str">
        <f>IF(G312="","",'Maquette CGRP indicé'!$H$29)</f>
        <v/>
      </c>
      <c r="BP312" s="49" t="str">
        <f>IF(H312="","",'Maquette CGRP indicé'!$H$30)</f>
        <v/>
      </c>
      <c r="BQ312" s="49" t="str">
        <f>IF(I312="","",'Maquette CGRP indicé'!$H$31)</f>
        <v/>
      </c>
      <c r="BR312" s="49" t="str">
        <f>IF(J312="","",'Maquette CGRP indicé'!$H$32)</f>
        <v/>
      </c>
      <c r="BS312" s="49" t="str">
        <f>IF(K312="","",'Maquette CGRP indicé'!$H$33)</f>
        <v/>
      </c>
      <c r="BT312" s="49" t="str">
        <f>IF(L312="","",'Maquette CGRP indicé'!$H$34)</f>
        <v/>
      </c>
      <c r="BU312" s="49" t="str">
        <f>IF(M312="","",'Maquette CGRP indicé'!$H$35)</f>
        <v/>
      </c>
      <c r="BV312" s="49" t="str">
        <f>IF(N312="","",'Maquette CGRP indicé'!$H$36)</f>
        <v/>
      </c>
      <c r="BW312" s="49" t="str">
        <f>IF(O312="","",'Maquette CGRP indicé'!$H$37)</f>
        <v/>
      </c>
      <c r="BX312" s="49" t="str">
        <f>IF(P312="","",'Maquette CGRP indicé'!$H$38)</f>
        <v/>
      </c>
      <c r="BY312" s="49" t="str">
        <f>IF(Q312="","",'Maquette CGRP indicé'!$H$39)</f>
        <v/>
      </c>
      <c r="BZ312" s="72"/>
      <c r="CA312" s="72"/>
      <c r="CB312" s="72"/>
      <c r="CC312" s="72"/>
      <c r="CD312" s="73"/>
      <c r="CE312" s="38" t="str">
        <f>IF(C312="","",'Maquette CGRP indicé'!$I$25)</f>
        <v/>
      </c>
      <c r="CF312" s="39" t="str">
        <f>IF(D312="","",'Maquette CGRP indicé'!$I$26)</f>
        <v/>
      </c>
      <c r="CG312" s="39" t="str">
        <f>IF(E312="","",'Maquette CGRP indicé'!$I$27)</f>
        <v/>
      </c>
      <c r="CH312" s="39" t="str">
        <f>IF(F312="","",'Maquette CGRP indicé'!$I$28)</f>
        <v/>
      </c>
      <c r="CI312" s="39" t="str">
        <f>IF(G312="","",'Maquette CGRP indicé'!$I$29)</f>
        <v/>
      </c>
      <c r="CJ312" s="39" t="str">
        <f>IF(H312="","",'Maquette CGRP indicé'!$I$30)</f>
        <v/>
      </c>
      <c r="CK312" s="39" t="str">
        <f>IF(I312="","",'Maquette CGRP indicé'!$I$31)</f>
        <v/>
      </c>
      <c r="CL312" s="39" t="str">
        <f>IF(J312="","",'Maquette CGRP indicé'!$I$32)</f>
        <v/>
      </c>
      <c r="CM312" s="39" t="str">
        <f>IF(K312="","",'Maquette CGRP indicé'!$I$33)</f>
        <v/>
      </c>
      <c r="CN312" s="39" t="str">
        <f>IF(L312="","",'Maquette CGRP indicé'!$I$34)</f>
        <v/>
      </c>
      <c r="CO312" s="39" t="str">
        <f>IF(M312="","",'Maquette CGRP indicé'!$I$35)</f>
        <v/>
      </c>
      <c r="CP312" s="39" t="str">
        <f>IF(N312="","",'Maquette CGRP indicé'!$I$36)</f>
        <v/>
      </c>
      <c r="CQ312" s="39" t="str">
        <f>IF(O312="","",'Maquette CGRP indicé'!$I$37)</f>
        <v/>
      </c>
      <c r="CR312" s="39" t="str">
        <f>IF(P312="","",'Maquette CGRP indicé'!$I$38)</f>
        <v/>
      </c>
      <c r="CS312" s="39" t="str">
        <f>IF(Q312="","",'Maquette CGRP indicé'!$I$39)</f>
        <v/>
      </c>
      <c r="CT312" s="68"/>
      <c r="CU312" s="68"/>
      <c r="CV312" s="68"/>
      <c r="CW312" s="68"/>
      <c r="CX312" s="69"/>
      <c r="CY312" s="1">
        <f t="shared" si="40"/>
        <v>45601</v>
      </c>
      <c r="CZ312" s="1" t="str">
        <f t="shared" si="41"/>
        <v>21/10-22/12</v>
      </c>
      <c r="DA312" s="22" t="str">
        <f t="shared" si="42"/>
        <v/>
      </c>
      <c r="DB312" s="22" t="str">
        <f t="shared" si="43"/>
        <v/>
      </c>
      <c r="DC312" s="29" t="str">
        <f t="shared" si="44"/>
        <v/>
      </c>
      <c r="DD312" s="29" t="str">
        <f t="shared" si="45"/>
        <v/>
      </c>
      <c r="DE312" s="29" t="str">
        <f t="shared" si="46"/>
        <v/>
      </c>
    </row>
    <row r="313" spans="1:109">
      <c r="A313" s="9">
        <f t="shared" si="47"/>
        <v>45602</v>
      </c>
      <c r="B313" s="9" t="str">
        <f>IF(AND(formules!$K$29="sogarantykids",A313&gt;formules!$F$30),"",VLOOKUP(TEXT(A313,"jj/mm"),formules!B:C,2,FALSE))</f>
        <v>21/10-22/12</v>
      </c>
      <c r="C313" s="63" t="str">
        <f>IF(B313="","",IF(AND(A313&gt;'Maquette CGRP indicé'!$C$25-1,A313&lt;'Maquette CGRP indicé'!$D$25+1),"X",""))</f>
        <v/>
      </c>
      <c r="D313" s="63" t="str">
        <f>IF(B313="","",IF(AND(A313&gt;'Maquette CGRP indicé'!$C$26-1,A313&lt;'Maquette CGRP indicé'!$D$26+1),"X",""))</f>
        <v/>
      </c>
      <c r="E313" s="63" t="str">
        <f>IF(B313="","",IF(AND(A313&gt;'Maquette CGRP indicé'!$C$27-1,A313&lt;'Maquette CGRP indicé'!$D$27+1),"X",""))</f>
        <v/>
      </c>
      <c r="F313" s="63" t="str">
        <f>IF(B313="","",IF(AND(A313&gt;'Maquette CGRP indicé'!$C$28-1,A313&lt;'Maquette CGRP indicé'!$D$28+1),"X",""))</f>
        <v/>
      </c>
      <c r="G313" s="63" t="str">
        <f>IF(B313="","",IF(AND(A313&gt;'Maquette CGRP indicé'!$C$29-1,A313&lt;'Maquette CGRP indicé'!$D$29+1),"X",""))</f>
        <v/>
      </c>
      <c r="H313" s="63" t="str">
        <f>IF(B313="","",IF(AND(A313&gt;'Maquette CGRP indicé'!$C$30-1,A313&lt;'Maquette CGRP indicé'!$D$30+1),"X",""))</f>
        <v/>
      </c>
      <c r="I313" s="63" t="str">
        <f>IF(B313="","",IF(AND(A313&gt;'Maquette CGRP indicé'!$C$31-1,A313&lt;'Maquette CGRP indicé'!$D$31+1),"X",""))</f>
        <v/>
      </c>
      <c r="J313" s="63" t="str">
        <f>IF(B313="","",IF(AND(A313&gt;'Maquette CGRP indicé'!$C$32-1,A313&lt;'Maquette CGRP indicé'!$D$32+1),"X",""))</f>
        <v/>
      </c>
      <c r="K313" s="63" t="str">
        <f>IF(B313="","",IF(AND(A313&gt;'Maquette CGRP indicé'!$C$33-1,A313&lt;'Maquette CGRP indicé'!$D$33+1),"X",""))</f>
        <v/>
      </c>
      <c r="L313" s="63" t="str">
        <f>IF(B313="","",IF(AND(A313&gt;'Maquette CGRP indicé'!$C$34-1,A313&lt;'Maquette CGRP indicé'!$D$34+1),"X",""))</f>
        <v/>
      </c>
      <c r="M313" s="63" t="str">
        <f>IF(B313="","",IF(AND(A313&gt;'Maquette CGRP indicé'!$C$35-1,A313&lt;'Maquette CGRP indicé'!$D$35+1),"X",""))</f>
        <v/>
      </c>
      <c r="N313" s="63" t="str">
        <f>IF(B313="","",IF(AND(A313&gt;'Maquette CGRP indicé'!$C$36-1,A313&lt;'Maquette CGRP indicé'!$D$36+1),"X",""))</f>
        <v/>
      </c>
      <c r="O313" s="63" t="str">
        <f>IF(B313="","",IF(AND(A313&gt;'Maquette CGRP indicé'!$C$37-1,A313&lt;'Maquette CGRP indicé'!$D$37+1),"X",""))</f>
        <v/>
      </c>
      <c r="P313" s="63" t="str">
        <f>IF(B313="","",IF(AND(A313&gt;'Maquette CGRP indicé'!$C$38-1,A313&lt;'Maquette CGRP indicé'!$D$38+1),"X",""))</f>
        <v/>
      </c>
      <c r="Q313" s="63" t="str">
        <f>IF(B313="","",IF(AND(A313&gt;'Maquette CGRP indicé'!$C$39-1,A313&lt;'Maquette CGRP indicé'!$D$39+1),"X",""))</f>
        <v/>
      </c>
      <c r="W313" s="41" t="str">
        <f>IF(C313="","",'Maquette CGRP indicé'!$R$25)</f>
        <v/>
      </c>
      <c r="X313" s="42" t="str">
        <f>IF(D313="","",'Maquette CGRP indicé'!$R$26)</f>
        <v/>
      </c>
      <c r="Y313" s="42" t="str">
        <f>IF(E313="","",'Maquette CGRP indicé'!$R$27)</f>
        <v/>
      </c>
      <c r="Z313" s="42" t="str">
        <f>IF(F313="","",'Maquette CGRP indicé'!$R$28)</f>
        <v/>
      </c>
      <c r="AA313" s="42" t="str">
        <f>IF(G313="","",'Maquette CGRP indicé'!$R$29)</f>
        <v/>
      </c>
      <c r="AB313" s="42" t="str">
        <f>IF(H313="","",'Maquette CGRP indicé'!$R$30)</f>
        <v/>
      </c>
      <c r="AC313" s="42" t="str">
        <f>IF(I313="","",'Maquette CGRP indicé'!$R$31)</f>
        <v/>
      </c>
      <c r="AD313" s="42" t="str">
        <f>IF(J313="","",'Maquette CGRP indicé'!$R$32)</f>
        <v/>
      </c>
      <c r="AE313" s="42" t="str">
        <f>IF(K313="","",'Maquette CGRP indicé'!$R$33)</f>
        <v/>
      </c>
      <c r="AF313" s="42" t="str">
        <f>IF(L313="","",'Maquette CGRP indicé'!$R$34)</f>
        <v/>
      </c>
      <c r="AG313" s="42" t="str">
        <f>IF(M313="","",'Maquette CGRP indicé'!$R$35)</f>
        <v/>
      </c>
      <c r="AH313" s="42" t="str">
        <f>IF(N313="","",'Maquette CGRP indicé'!$R$36)</f>
        <v/>
      </c>
      <c r="AI313" s="42" t="str">
        <f>IF(O313="","",'Maquette CGRP indicé'!$R$37)</f>
        <v/>
      </c>
      <c r="AJ313" s="42" t="str">
        <f>IF(P313="","",'Maquette CGRP indicé'!$R$38)</f>
        <v/>
      </c>
      <c r="AK313" s="42" t="str">
        <f>IF(Q313="","",'Maquette CGRP indicé'!$R$39)</f>
        <v/>
      </c>
      <c r="AL313" s="64"/>
      <c r="AM313" s="64"/>
      <c r="AN313" s="64"/>
      <c r="AO313" s="64"/>
      <c r="AP313" s="65"/>
      <c r="AQ313" s="45" t="str">
        <f>IF(C313="","",'Maquette CGRP indicé'!$G$25)</f>
        <v/>
      </c>
      <c r="AR313" s="46" t="str">
        <f>IF(D313="","",'Maquette CGRP indicé'!$G$26)</f>
        <v/>
      </c>
      <c r="AS313" s="46" t="str">
        <f>IF(E313="","",'Maquette CGRP indicé'!$G$27)</f>
        <v/>
      </c>
      <c r="AT313" s="46" t="str">
        <f>IF(F313="","",'Maquette CGRP indicé'!$G$28)</f>
        <v/>
      </c>
      <c r="AU313" s="46" t="str">
        <f>IF(G313="","",'Maquette CGRP indicé'!$G$29)</f>
        <v/>
      </c>
      <c r="AV313" s="46" t="str">
        <f>IF(H313="","",'Maquette CGRP indicé'!$G$30)</f>
        <v/>
      </c>
      <c r="AW313" s="46" t="str">
        <f>IF(I313="","",'Maquette CGRP indicé'!$G$31)</f>
        <v/>
      </c>
      <c r="AX313" s="46" t="str">
        <f>IF(J313="","",'Maquette CGRP indicé'!$G$32)</f>
        <v/>
      </c>
      <c r="AY313" s="46" t="str">
        <f>IF(K313="","",'Maquette CGRP indicé'!$G$33)</f>
        <v/>
      </c>
      <c r="AZ313" s="46" t="str">
        <f>IF(L313="","",'Maquette CGRP indicé'!$G$34)</f>
        <v/>
      </c>
      <c r="BA313" s="46" t="str">
        <f>IF(M313="","",'Maquette CGRP indicé'!$G$35)</f>
        <v/>
      </c>
      <c r="BB313" s="46" t="str">
        <f>IF(N313="","",'Maquette CGRP indicé'!$G$36)</f>
        <v/>
      </c>
      <c r="BC313" s="46" t="str">
        <f>IF(O313="","",'Maquette CGRP indicé'!$G$37)</f>
        <v/>
      </c>
      <c r="BD313" s="46" t="str">
        <f>IF(P313="","",'Maquette CGRP indicé'!$G$38)</f>
        <v/>
      </c>
      <c r="BE313" s="46" t="str">
        <f>IF(Q313="","",'Maquette CGRP indicé'!$G$39)</f>
        <v/>
      </c>
      <c r="BF313" s="68"/>
      <c r="BG313" s="68"/>
      <c r="BH313" s="68"/>
      <c r="BI313" s="68"/>
      <c r="BJ313" s="69"/>
      <c r="BK313" s="48" t="str">
        <f>IF(C313="","",'Maquette CGRP indicé'!$H$25)</f>
        <v/>
      </c>
      <c r="BL313" s="49" t="str">
        <f>IF(D313="","",'Maquette CGRP indicé'!$H$26)</f>
        <v/>
      </c>
      <c r="BM313" s="49" t="str">
        <f>IF(E313="","",'Maquette CGRP indicé'!$H$27)</f>
        <v/>
      </c>
      <c r="BN313" s="49" t="str">
        <f>IF(F313="","",'Maquette CGRP indicé'!$H$28)</f>
        <v/>
      </c>
      <c r="BO313" s="49" t="str">
        <f>IF(G313="","",'Maquette CGRP indicé'!$H$29)</f>
        <v/>
      </c>
      <c r="BP313" s="49" t="str">
        <f>IF(H313="","",'Maquette CGRP indicé'!$H$30)</f>
        <v/>
      </c>
      <c r="BQ313" s="49" t="str">
        <f>IF(I313="","",'Maquette CGRP indicé'!$H$31)</f>
        <v/>
      </c>
      <c r="BR313" s="49" t="str">
        <f>IF(J313="","",'Maquette CGRP indicé'!$H$32)</f>
        <v/>
      </c>
      <c r="BS313" s="49" t="str">
        <f>IF(K313="","",'Maquette CGRP indicé'!$H$33)</f>
        <v/>
      </c>
      <c r="BT313" s="49" t="str">
        <f>IF(L313="","",'Maquette CGRP indicé'!$H$34)</f>
        <v/>
      </c>
      <c r="BU313" s="49" t="str">
        <f>IF(M313="","",'Maquette CGRP indicé'!$H$35)</f>
        <v/>
      </c>
      <c r="BV313" s="49" t="str">
        <f>IF(N313="","",'Maquette CGRP indicé'!$H$36)</f>
        <v/>
      </c>
      <c r="BW313" s="49" t="str">
        <f>IF(O313="","",'Maquette CGRP indicé'!$H$37)</f>
        <v/>
      </c>
      <c r="BX313" s="49" t="str">
        <f>IF(P313="","",'Maquette CGRP indicé'!$H$38)</f>
        <v/>
      </c>
      <c r="BY313" s="49" t="str">
        <f>IF(Q313="","",'Maquette CGRP indicé'!$H$39)</f>
        <v/>
      </c>
      <c r="BZ313" s="72"/>
      <c r="CA313" s="72"/>
      <c r="CB313" s="72"/>
      <c r="CC313" s="72"/>
      <c r="CD313" s="73"/>
      <c r="CE313" s="38" t="str">
        <f>IF(C313="","",'Maquette CGRP indicé'!$I$25)</f>
        <v/>
      </c>
      <c r="CF313" s="39" t="str">
        <f>IF(D313="","",'Maquette CGRP indicé'!$I$26)</f>
        <v/>
      </c>
      <c r="CG313" s="39" t="str">
        <f>IF(E313="","",'Maquette CGRP indicé'!$I$27)</f>
        <v/>
      </c>
      <c r="CH313" s="39" t="str">
        <f>IF(F313="","",'Maquette CGRP indicé'!$I$28)</f>
        <v/>
      </c>
      <c r="CI313" s="39" t="str">
        <f>IF(G313="","",'Maquette CGRP indicé'!$I$29)</f>
        <v/>
      </c>
      <c r="CJ313" s="39" t="str">
        <f>IF(H313="","",'Maquette CGRP indicé'!$I$30)</f>
        <v/>
      </c>
      <c r="CK313" s="39" t="str">
        <f>IF(I313="","",'Maquette CGRP indicé'!$I$31)</f>
        <v/>
      </c>
      <c r="CL313" s="39" t="str">
        <f>IF(J313="","",'Maquette CGRP indicé'!$I$32)</f>
        <v/>
      </c>
      <c r="CM313" s="39" t="str">
        <f>IF(K313="","",'Maquette CGRP indicé'!$I$33)</f>
        <v/>
      </c>
      <c r="CN313" s="39" t="str">
        <f>IF(L313="","",'Maquette CGRP indicé'!$I$34)</f>
        <v/>
      </c>
      <c r="CO313" s="39" t="str">
        <f>IF(M313="","",'Maquette CGRP indicé'!$I$35)</f>
        <v/>
      </c>
      <c r="CP313" s="39" t="str">
        <f>IF(N313="","",'Maquette CGRP indicé'!$I$36)</f>
        <v/>
      </c>
      <c r="CQ313" s="39" t="str">
        <f>IF(O313="","",'Maquette CGRP indicé'!$I$37)</f>
        <v/>
      </c>
      <c r="CR313" s="39" t="str">
        <f>IF(P313="","",'Maquette CGRP indicé'!$I$38)</f>
        <v/>
      </c>
      <c r="CS313" s="39" t="str">
        <f>IF(Q313="","",'Maquette CGRP indicé'!$I$39)</f>
        <v/>
      </c>
      <c r="CT313" s="68"/>
      <c r="CU313" s="68"/>
      <c r="CV313" s="68"/>
      <c r="CW313" s="68"/>
      <c r="CX313" s="69"/>
      <c r="CY313" s="1">
        <f t="shared" si="40"/>
        <v>45602</v>
      </c>
      <c r="CZ313" s="1" t="str">
        <f t="shared" si="41"/>
        <v>21/10-22/12</v>
      </c>
      <c r="DA313" s="22" t="str">
        <f t="shared" si="42"/>
        <v/>
      </c>
      <c r="DB313" s="22" t="str">
        <f t="shared" si="43"/>
        <v/>
      </c>
      <c r="DC313" s="29" t="str">
        <f t="shared" si="44"/>
        <v/>
      </c>
      <c r="DD313" s="29" t="str">
        <f t="shared" si="45"/>
        <v/>
      </c>
      <c r="DE313" s="29" t="str">
        <f t="shared" si="46"/>
        <v/>
      </c>
    </row>
    <row r="314" spans="1:109">
      <c r="A314" s="9">
        <f t="shared" si="47"/>
        <v>45603</v>
      </c>
      <c r="B314" s="9" t="str">
        <f>IF(AND(formules!$K$29="sogarantykids",A314&gt;formules!$F$30),"",VLOOKUP(TEXT(A314,"jj/mm"),formules!B:C,2,FALSE))</f>
        <v>21/10-22/12</v>
      </c>
      <c r="C314" s="63" t="str">
        <f>IF(B314="","",IF(AND(A314&gt;'Maquette CGRP indicé'!$C$25-1,A314&lt;'Maquette CGRP indicé'!$D$25+1),"X",""))</f>
        <v/>
      </c>
      <c r="D314" s="63" t="str">
        <f>IF(B314="","",IF(AND(A314&gt;'Maquette CGRP indicé'!$C$26-1,A314&lt;'Maquette CGRP indicé'!$D$26+1),"X",""))</f>
        <v/>
      </c>
      <c r="E314" s="63" t="str">
        <f>IF(B314="","",IF(AND(A314&gt;'Maquette CGRP indicé'!$C$27-1,A314&lt;'Maquette CGRP indicé'!$D$27+1),"X",""))</f>
        <v/>
      </c>
      <c r="F314" s="63" t="str">
        <f>IF(B314="","",IF(AND(A314&gt;'Maquette CGRP indicé'!$C$28-1,A314&lt;'Maquette CGRP indicé'!$D$28+1),"X",""))</f>
        <v/>
      </c>
      <c r="G314" s="63" t="str">
        <f>IF(B314="","",IF(AND(A314&gt;'Maquette CGRP indicé'!$C$29-1,A314&lt;'Maquette CGRP indicé'!$D$29+1),"X",""))</f>
        <v/>
      </c>
      <c r="H314" s="63" t="str">
        <f>IF(B314="","",IF(AND(A314&gt;'Maquette CGRP indicé'!$C$30-1,A314&lt;'Maquette CGRP indicé'!$D$30+1),"X",""))</f>
        <v/>
      </c>
      <c r="I314" s="63" t="str">
        <f>IF(B314="","",IF(AND(A314&gt;'Maquette CGRP indicé'!$C$31-1,A314&lt;'Maquette CGRP indicé'!$D$31+1),"X",""))</f>
        <v/>
      </c>
      <c r="J314" s="63" t="str">
        <f>IF(B314="","",IF(AND(A314&gt;'Maquette CGRP indicé'!$C$32-1,A314&lt;'Maquette CGRP indicé'!$D$32+1),"X",""))</f>
        <v/>
      </c>
      <c r="K314" s="63" t="str">
        <f>IF(B314="","",IF(AND(A314&gt;'Maquette CGRP indicé'!$C$33-1,A314&lt;'Maquette CGRP indicé'!$D$33+1),"X",""))</f>
        <v/>
      </c>
      <c r="L314" s="63" t="str">
        <f>IF(B314="","",IF(AND(A314&gt;'Maquette CGRP indicé'!$C$34-1,A314&lt;'Maquette CGRP indicé'!$D$34+1),"X",""))</f>
        <v/>
      </c>
      <c r="M314" s="63" t="str">
        <f>IF(B314="","",IF(AND(A314&gt;'Maquette CGRP indicé'!$C$35-1,A314&lt;'Maquette CGRP indicé'!$D$35+1),"X",""))</f>
        <v/>
      </c>
      <c r="N314" s="63" t="str">
        <f>IF(B314="","",IF(AND(A314&gt;'Maquette CGRP indicé'!$C$36-1,A314&lt;'Maquette CGRP indicé'!$D$36+1),"X",""))</f>
        <v/>
      </c>
      <c r="O314" s="63" t="str">
        <f>IF(B314="","",IF(AND(A314&gt;'Maquette CGRP indicé'!$C$37-1,A314&lt;'Maquette CGRP indicé'!$D$37+1),"X",""))</f>
        <v/>
      </c>
      <c r="P314" s="63" t="str">
        <f>IF(B314="","",IF(AND(A314&gt;'Maquette CGRP indicé'!$C$38-1,A314&lt;'Maquette CGRP indicé'!$D$38+1),"X",""))</f>
        <v/>
      </c>
      <c r="Q314" s="63" t="str">
        <f>IF(B314="","",IF(AND(A314&gt;'Maquette CGRP indicé'!$C$39-1,A314&lt;'Maquette CGRP indicé'!$D$39+1),"X",""))</f>
        <v/>
      </c>
      <c r="W314" s="41" t="str">
        <f>IF(C314="","",'Maquette CGRP indicé'!$R$25)</f>
        <v/>
      </c>
      <c r="X314" s="42" t="str">
        <f>IF(D314="","",'Maquette CGRP indicé'!$R$26)</f>
        <v/>
      </c>
      <c r="Y314" s="42" t="str">
        <f>IF(E314="","",'Maquette CGRP indicé'!$R$27)</f>
        <v/>
      </c>
      <c r="Z314" s="42" t="str">
        <f>IF(F314="","",'Maquette CGRP indicé'!$R$28)</f>
        <v/>
      </c>
      <c r="AA314" s="42" t="str">
        <f>IF(G314="","",'Maquette CGRP indicé'!$R$29)</f>
        <v/>
      </c>
      <c r="AB314" s="42" t="str">
        <f>IF(H314="","",'Maquette CGRP indicé'!$R$30)</f>
        <v/>
      </c>
      <c r="AC314" s="42" t="str">
        <f>IF(I314="","",'Maquette CGRP indicé'!$R$31)</f>
        <v/>
      </c>
      <c r="AD314" s="42" t="str">
        <f>IF(J314="","",'Maquette CGRP indicé'!$R$32)</f>
        <v/>
      </c>
      <c r="AE314" s="42" t="str">
        <f>IF(K314="","",'Maquette CGRP indicé'!$R$33)</f>
        <v/>
      </c>
      <c r="AF314" s="42" t="str">
        <f>IF(L314="","",'Maquette CGRP indicé'!$R$34)</f>
        <v/>
      </c>
      <c r="AG314" s="42" t="str">
        <f>IF(M314="","",'Maquette CGRP indicé'!$R$35)</f>
        <v/>
      </c>
      <c r="AH314" s="42" t="str">
        <f>IF(N314="","",'Maquette CGRP indicé'!$R$36)</f>
        <v/>
      </c>
      <c r="AI314" s="42" t="str">
        <f>IF(O314="","",'Maquette CGRP indicé'!$R$37)</f>
        <v/>
      </c>
      <c r="AJ314" s="42" t="str">
        <f>IF(P314="","",'Maquette CGRP indicé'!$R$38)</f>
        <v/>
      </c>
      <c r="AK314" s="42" t="str">
        <f>IF(Q314="","",'Maquette CGRP indicé'!$R$39)</f>
        <v/>
      </c>
      <c r="AL314" s="64"/>
      <c r="AM314" s="64"/>
      <c r="AN314" s="64"/>
      <c r="AO314" s="64"/>
      <c r="AP314" s="65"/>
      <c r="AQ314" s="45" t="str">
        <f>IF(C314="","",'Maquette CGRP indicé'!$G$25)</f>
        <v/>
      </c>
      <c r="AR314" s="46" t="str">
        <f>IF(D314="","",'Maquette CGRP indicé'!$G$26)</f>
        <v/>
      </c>
      <c r="AS314" s="46" t="str">
        <f>IF(E314="","",'Maquette CGRP indicé'!$G$27)</f>
        <v/>
      </c>
      <c r="AT314" s="46" t="str">
        <f>IF(F314="","",'Maquette CGRP indicé'!$G$28)</f>
        <v/>
      </c>
      <c r="AU314" s="46" t="str">
        <f>IF(G314="","",'Maquette CGRP indicé'!$G$29)</f>
        <v/>
      </c>
      <c r="AV314" s="46" t="str">
        <f>IF(H314="","",'Maquette CGRP indicé'!$G$30)</f>
        <v/>
      </c>
      <c r="AW314" s="46" t="str">
        <f>IF(I314="","",'Maquette CGRP indicé'!$G$31)</f>
        <v/>
      </c>
      <c r="AX314" s="46" t="str">
        <f>IF(J314="","",'Maquette CGRP indicé'!$G$32)</f>
        <v/>
      </c>
      <c r="AY314" s="46" t="str">
        <f>IF(K314="","",'Maquette CGRP indicé'!$G$33)</f>
        <v/>
      </c>
      <c r="AZ314" s="46" t="str">
        <f>IF(L314="","",'Maquette CGRP indicé'!$G$34)</f>
        <v/>
      </c>
      <c r="BA314" s="46" t="str">
        <f>IF(M314="","",'Maquette CGRP indicé'!$G$35)</f>
        <v/>
      </c>
      <c r="BB314" s="46" t="str">
        <f>IF(N314="","",'Maquette CGRP indicé'!$G$36)</f>
        <v/>
      </c>
      <c r="BC314" s="46" t="str">
        <f>IF(O314="","",'Maquette CGRP indicé'!$G$37)</f>
        <v/>
      </c>
      <c r="BD314" s="46" t="str">
        <f>IF(P314="","",'Maquette CGRP indicé'!$G$38)</f>
        <v/>
      </c>
      <c r="BE314" s="46" t="str">
        <f>IF(Q314="","",'Maquette CGRP indicé'!$G$39)</f>
        <v/>
      </c>
      <c r="BF314" s="68"/>
      <c r="BG314" s="68"/>
      <c r="BH314" s="68"/>
      <c r="BI314" s="68"/>
      <c r="BJ314" s="69"/>
      <c r="BK314" s="48" t="str">
        <f>IF(C314="","",'Maquette CGRP indicé'!$H$25)</f>
        <v/>
      </c>
      <c r="BL314" s="49" t="str">
        <f>IF(D314="","",'Maquette CGRP indicé'!$H$26)</f>
        <v/>
      </c>
      <c r="BM314" s="49" t="str">
        <f>IF(E314="","",'Maquette CGRP indicé'!$H$27)</f>
        <v/>
      </c>
      <c r="BN314" s="49" t="str">
        <f>IF(F314="","",'Maquette CGRP indicé'!$H$28)</f>
        <v/>
      </c>
      <c r="BO314" s="49" t="str">
        <f>IF(G314="","",'Maquette CGRP indicé'!$H$29)</f>
        <v/>
      </c>
      <c r="BP314" s="49" t="str">
        <f>IF(H314="","",'Maquette CGRP indicé'!$H$30)</f>
        <v/>
      </c>
      <c r="BQ314" s="49" t="str">
        <f>IF(I314="","",'Maquette CGRP indicé'!$H$31)</f>
        <v/>
      </c>
      <c r="BR314" s="49" t="str">
        <f>IF(J314="","",'Maquette CGRP indicé'!$H$32)</f>
        <v/>
      </c>
      <c r="BS314" s="49" t="str">
        <f>IF(K314="","",'Maquette CGRP indicé'!$H$33)</f>
        <v/>
      </c>
      <c r="BT314" s="49" t="str">
        <f>IF(L314="","",'Maquette CGRP indicé'!$H$34)</f>
        <v/>
      </c>
      <c r="BU314" s="49" t="str">
        <f>IF(M314="","",'Maquette CGRP indicé'!$H$35)</f>
        <v/>
      </c>
      <c r="BV314" s="49" t="str">
        <f>IF(N314="","",'Maquette CGRP indicé'!$H$36)</f>
        <v/>
      </c>
      <c r="BW314" s="49" t="str">
        <f>IF(O314="","",'Maquette CGRP indicé'!$H$37)</f>
        <v/>
      </c>
      <c r="BX314" s="49" t="str">
        <f>IF(P314="","",'Maquette CGRP indicé'!$H$38)</f>
        <v/>
      </c>
      <c r="BY314" s="49" t="str">
        <f>IF(Q314="","",'Maquette CGRP indicé'!$H$39)</f>
        <v/>
      </c>
      <c r="BZ314" s="72"/>
      <c r="CA314" s="72"/>
      <c r="CB314" s="72"/>
      <c r="CC314" s="72"/>
      <c r="CD314" s="73"/>
      <c r="CE314" s="38" t="str">
        <f>IF(C314="","",'Maquette CGRP indicé'!$I$25)</f>
        <v/>
      </c>
      <c r="CF314" s="39" t="str">
        <f>IF(D314="","",'Maquette CGRP indicé'!$I$26)</f>
        <v/>
      </c>
      <c r="CG314" s="39" t="str">
        <f>IF(E314="","",'Maquette CGRP indicé'!$I$27)</f>
        <v/>
      </c>
      <c r="CH314" s="39" t="str">
        <f>IF(F314="","",'Maquette CGRP indicé'!$I$28)</f>
        <v/>
      </c>
      <c r="CI314" s="39" t="str">
        <f>IF(G314="","",'Maquette CGRP indicé'!$I$29)</f>
        <v/>
      </c>
      <c r="CJ314" s="39" t="str">
        <f>IF(H314="","",'Maquette CGRP indicé'!$I$30)</f>
        <v/>
      </c>
      <c r="CK314" s="39" t="str">
        <f>IF(I314="","",'Maquette CGRP indicé'!$I$31)</f>
        <v/>
      </c>
      <c r="CL314" s="39" t="str">
        <f>IF(J314="","",'Maquette CGRP indicé'!$I$32)</f>
        <v/>
      </c>
      <c r="CM314" s="39" t="str">
        <f>IF(K314="","",'Maquette CGRP indicé'!$I$33)</f>
        <v/>
      </c>
      <c r="CN314" s="39" t="str">
        <f>IF(L314="","",'Maquette CGRP indicé'!$I$34)</f>
        <v/>
      </c>
      <c r="CO314" s="39" t="str">
        <f>IF(M314="","",'Maquette CGRP indicé'!$I$35)</f>
        <v/>
      </c>
      <c r="CP314" s="39" t="str">
        <f>IF(N314="","",'Maquette CGRP indicé'!$I$36)</f>
        <v/>
      </c>
      <c r="CQ314" s="39" t="str">
        <f>IF(O314="","",'Maquette CGRP indicé'!$I$37)</f>
        <v/>
      </c>
      <c r="CR314" s="39" t="str">
        <f>IF(P314="","",'Maquette CGRP indicé'!$I$38)</f>
        <v/>
      </c>
      <c r="CS314" s="39" t="str">
        <f>IF(Q314="","",'Maquette CGRP indicé'!$I$39)</f>
        <v/>
      </c>
      <c r="CT314" s="68"/>
      <c r="CU314" s="68"/>
      <c r="CV314" s="68"/>
      <c r="CW314" s="68"/>
      <c r="CX314" s="69"/>
      <c r="CY314" s="1">
        <f t="shared" si="40"/>
        <v>45603</v>
      </c>
      <c r="CZ314" s="1" t="str">
        <f t="shared" si="41"/>
        <v>21/10-22/12</v>
      </c>
      <c r="DA314" s="22" t="str">
        <f t="shared" si="42"/>
        <v/>
      </c>
      <c r="DB314" s="22" t="str">
        <f t="shared" si="43"/>
        <v/>
      </c>
      <c r="DC314" s="29" t="str">
        <f t="shared" si="44"/>
        <v/>
      </c>
      <c r="DD314" s="29" t="str">
        <f t="shared" si="45"/>
        <v/>
      </c>
      <c r="DE314" s="29" t="str">
        <f t="shared" si="46"/>
        <v/>
      </c>
    </row>
    <row r="315" spans="1:109">
      <c r="A315" s="9">
        <f t="shared" si="47"/>
        <v>45604</v>
      </c>
      <c r="B315" s="9" t="str">
        <f>IF(AND(formules!$K$29="sogarantykids",A315&gt;formules!$F$30),"",VLOOKUP(TEXT(A315,"jj/mm"),formules!B:C,2,FALSE))</f>
        <v>21/10-22/12</v>
      </c>
      <c r="C315" s="63" t="str">
        <f>IF(B315="","",IF(AND(A315&gt;'Maquette CGRP indicé'!$C$25-1,A315&lt;'Maquette CGRP indicé'!$D$25+1),"X",""))</f>
        <v/>
      </c>
      <c r="D315" s="63" t="str">
        <f>IF(B315="","",IF(AND(A315&gt;'Maquette CGRP indicé'!$C$26-1,A315&lt;'Maquette CGRP indicé'!$D$26+1),"X",""))</f>
        <v/>
      </c>
      <c r="E315" s="63" t="str">
        <f>IF(B315="","",IF(AND(A315&gt;'Maquette CGRP indicé'!$C$27-1,A315&lt;'Maquette CGRP indicé'!$D$27+1),"X",""))</f>
        <v/>
      </c>
      <c r="F315" s="63" t="str">
        <f>IF(B315="","",IF(AND(A315&gt;'Maquette CGRP indicé'!$C$28-1,A315&lt;'Maquette CGRP indicé'!$D$28+1),"X",""))</f>
        <v/>
      </c>
      <c r="G315" s="63" t="str">
        <f>IF(B315="","",IF(AND(A315&gt;'Maquette CGRP indicé'!$C$29-1,A315&lt;'Maquette CGRP indicé'!$D$29+1),"X",""))</f>
        <v/>
      </c>
      <c r="H315" s="63" t="str">
        <f>IF(B315="","",IF(AND(A315&gt;'Maquette CGRP indicé'!$C$30-1,A315&lt;'Maquette CGRP indicé'!$D$30+1),"X",""))</f>
        <v/>
      </c>
      <c r="I315" s="63" t="str">
        <f>IF(B315="","",IF(AND(A315&gt;'Maquette CGRP indicé'!$C$31-1,A315&lt;'Maquette CGRP indicé'!$D$31+1),"X",""))</f>
        <v/>
      </c>
      <c r="J315" s="63" t="str">
        <f>IF(B315="","",IF(AND(A315&gt;'Maquette CGRP indicé'!$C$32-1,A315&lt;'Maquette CGRP indicé'!$D$32+1),"X",""))</f>
        <v/>
      </c>
      <c r="K315" s="63" t="str">
        <f>IF(B315="","",IF(AND(A315&gt;'Maquette CGRP indicé'!$C$33-1,A315&lt;'Maquette CGRP indicé'!$D$33+1),"X",""))</f>
        <v/>
      </c>
      <c r="L315" s="63" t="str">
        <f>IF(B315="","",IF(AND(A315&gt;'Maquette CGRP indicé'!$C$34-1,A315&lt;'Maquette CGRP indicé'!$D$34+1),"X",""))</f>
        <v/>
      </c>
      <c r="M315" s="63" t="str">
        <f>IF(B315="","",IF(AND(A315&gt;'Maquette CGRP indicé'!$C$35-1,A315&lt;'Maquette CGRP indicé'!$D$35+1),"X",""))</f>
        <v/>
      </c>
      <c r="N315" s="63" t="str">
        <f>IF(B315="","",IF(AND(A315&gt;'Maquette CGRP indicé'!$C$36-1,A315&lt;'Maquette CGRP indicé'!$D$36+1),"X",""))</f>
        <v/>
      </c>
      <c r="O315" s="63" t="str">
        <f>IF(B315="","",IF(AND(A315&gt;'Maquette CGRP indicé'!$C$37-1,A315&lt;'Maquette CGRP indicé'!$D$37+1),"X",""))</f>
        <v/>
      </c>
      <c r="P315" s="63" t="str">
        <f>IF(B315="","",IF(AND(A315&gt;'Maquette CGRP indicé'!$C$38-1,A315&lt;'Maquette CGRP indicé'!$D$38+1),"X",""))</f>
        <v/>
      </c>
      <c r="Q315" s="63" t="str">
        <f>IF(B315="","",IF(AND(A315&gt;'Maquette CGRP indicé'!$C$39-1,A315&lt;'Maquette CGRP indicé'!$D$39+1),"X",""))</f>
        <v/>
      </c>
      <c r="W315" s="41" t="str">
        <f>IF(C315="","",'Maquette CGRP indicé'!$R$25)</f>
        <v/>
      </c>
      <c r="X315" s="42" t="str">
        <f>IF(D315="","",'Maquette CGRP indicé'!$R$26)</f>
        <v/>
      </c>
      <c r="Y315" s="42" t="str">
        <f>IF(E315="","",'Maquette CGRP indicé'!$R$27)</f>
        <v/>
      </c>
      <c r="Z315" s="42" t="str">
        <f>IF(F315="","",'Maquette CGRP indicé'!$R$28)</f>
        <v/>
      </c>
      <c r="AA315" s="42" t="str">
        <f>IF(G315="","",'Maquette CGRP indicé'!$R$29)</f>
        <v/>
      </c>
      <c r="AB315" s="42" t="str">
        <f>IF(H315="","",'Maquette CGRP indicé'!$R$30)</f>
        <v/>
      </c>
      <c r="AC315" s="42" t="str">
        <f>IF(I315="","",'Maquette CGRP indicé'!$R$31)</f>
        <v/>
      </c>
      <c r="AD315" s="42" t="str">
        <f>IF(J315="","",'Maquette CGRP indicé'!$R$32)</f>
        <v/>
      </c>
      <c r="AE315" s="42" t="str">
        <f>IF(K315="","",'Maquette CGRP indicé'!$R$33)</f>
        <v/>
      </c>
      <c r="AF315" s="42" t="str">
        <f>IF(L315="","",'Maquette CGRP indicé'!$R$34)</f>
        <v/>
      </c>
      <c r="AG315" s="42" t="str">
        <f>IF(M315="","",'Maquette CGRP indicé'!$R$35)</f>
        <v/>
      </c>
      <c r="AH315" s="42" t="str">
        <f>IF(N315="","",'Maquette CGRP indicé'!$R$36)</f>
        <v/>
      </c>
      <c r="AI315" s="42" t="str">
        <f>IF(O315="","",'Maquette CGRP indicé'!$R$37)</f>
        <v/>
      </c>
      <c r="AJ315" s="42" t="str">
        <f>IF(P315="","",'Maquette CGRP indicé'!$R$38)</f>
        <v/>
      </c>
      <c r="AK315" s="42" t="str">
        <f>IF(Q315="","",'Maquette CGRP indicé'!$R$39)</f>
        <v/>
      </c>
      <c r="AL315" s="64"/>
      <c r="AM315" s="64"/>
      <c r="AN315" s="64"/>
      <c r="AO315" s="64"/>
      <c r="AP315" s="65"/>
      <c r="AQ315" s="45" t="str">
        <f>IF(C315="","",'Maquette CGRP indicé'!$G$25)</f>
        <v/>
      </c>
      <c r="AR315" s="46" t="str">
        <f>IF(D315="","",'Maquette CGRP indicé'!$G$26)</f>
        <v/>
      </c>
      <c r="AS315" s="46" t="str">
        <f>IF(E315="","",'Maquette CGRP indicé'!$G$27)</f>
        <v/>
      </c>
      <c r="AT315" s="46" t="str">
        <f>IF(F315="","",'Maquette CGRP indicé'!$G$28)</f>
        <v/>
      </c>
      <c r="AU315" s="46" t="str">
        <f>IF(G315="","",'Maquette CGRP indicé'!$G$29)</f>
        <v/>
      </c>
      <c r="AV315" s="46" t="str">
        <f>IF(H315="","",'Maquette CGRP indicé'!$G$30)</f>
        <v/>
      </c>
      <c r="AW315" s="46" t="str">
        <f>IF(I315="","",'Maquette CGRP indicé'!$G$31)</f>
        <v/>
      </c>
      <c r="AX315" s="46" t="str">
        <f>IF(J315="","",'Maquette CGRP indicé'!$G$32)</f>
        <v/>
      </c>
      <c r="AY315" s="46" t="str">
        <f>IF(K315="","",'Maquette CGRP indicé'!$G$33)</f>
        <v/>
      </c>
      <c r="AZ315" s="46" t="str">
        <f>IF(L315="","",'Maquette CGRP indicé'!$G$34)</f>
        <v/>
      </c>
      <c r="BA315" s="46" t="str">
        <f>IF(M315="","",'Maquette CGRP indicé'!$G$35)</f>
        <v/>
      </c>
      <c r="BB315" s="46" t="str">
        <f>IF(N315="","",'Maquette CGRP indicé'!$G$36)</f>
        <v/>
      </c>
      <c r="BC315" s="46" t="str">
        <f>IF(O315="","",'Maquette CGRP indicé'!$G$37)</f>
        <v/>
      </c>
      <c r="BD315" s="46" t="str">
        <f>IF(P315="","",'Maquette CGRP indicé'!$G$38)</f>
        <v/>
      </c>
      <c r="BE315" s="46" t="str">
        <f>IF(Q315="","",'Maquette CGRP indicé'!$G$39)</f>
        <v/>
      </c>
      <c r="BF315" s="68"/>
      <c r="BG315" s="68"/>
      <c r="BH315" s="68"/>
      <c r="BI315" s="68"/>
      <c r="BJ315" s="69"/>
      <c r="BK315" s="48" t="str">
        <f>IF(C315="","",'Maquette CGRP indicé'!$H$25)</f>
        <v/>
      </c>
      <c r="BL315" s="49" t="str">
        <f>IF(D315="","",'Maquette CGRP indicé'!$H$26)</f>
        <v/>
      </c>
      <c r="BM315" s="49" t="str">
        <f>IF(E315="","",'Maquette CGRP indicé'!$H$27)</f>
        <v/>
      </c>
      <c r="BN315" s="49" t="str">
        <f>IF(F315="","",'Maquette CGRP indicé'!$H$28)</f>
        <v/>
      </c>
      <c r="BO315" s="49" t="str">
        <f>IF(G315="","",'Maquette CGRP indicé'!$H$29)</f>
        <v/>
      </c>
      <c r="BP315" s="49" t="str">
        <f>IF(H315="","",'Maquette CGRP indicé'!$H$30)</f>
        <v/>
      </c>
      <c r="BQ315" s="49" t="str">
        <f>IF(I315="","",'Maquette CGRP indicé'!$H$31)</f>
        <v/>
      </c>
      <c r="BR315" s="49" t="str">
        <f>IF(J315="","",'Maquette CGRP indicé'!$H$32)</f>
        <v/>
      </c>
      <c r="BS315" s="49" t="str">
        <f>IF(K315="","",'Maquette CGRP indicé'!$H$33)</f>
        <v/>
      </c>
      <c r="BT315" s="49" t="str">
        <f>IF(L315="","",'Maquette CGRP indicé'!$H$34)</f>
        <v/>
      </c>
      <c r="BU315" s="49" t="str">
        <f>IF(M315="","",'Maquette CGRP indicé'!$H$35)</f>
        <v/>
      </c>
      <c r="BV315" s="49" t="str">
        <f>IF(N315="","",'Maquette CGRP indicé'!$H$36)</f>
        <v/>
      </c>
      <c r="BW315" s="49" t="str">
        <f>IF(O315="","",'Maquette CGRP indicé'!$H$37)</f>
        <v/>
      </c>
      <c r="BX315" s="49" t="str">
        <f>IF(P315="","",'Maquette CGRP indicé'!$H$38)</f>
        <v/>
      </c>
      <c r="BY315" s="49" t="str">
        <f>IF(Q315="","",'Maquette CGRP indicé'!$H$39)</f>
        <v/>
      </c>
      <c r="BZ315" s="72"/>
      <c r="CA315" s="72"/>
      <c r="CB315" s="72"/>
      <c r="CC315" s="72"/>
      <c r="CD315" s="73"/>
      <c r="CE315" s="38" t="str">
        <f>IF(C315="","",'Maquette CGRP indicé'!$I$25)</f>
        <v/>
      </c>
      <c r="CF315" s="39" t="str">
        <f>IF(D315="","",'Maquette CGRP indicé'!$I$26)</f>
        <v/>
      </c>
      <c r="CG315" s="39" t="str">
        <f>IF(E315="","",'Maquette CGRP indicé'!$I$27)</f>
        <v/>
      </c>
      <c r="CH315" s="39" t="str">
        <f>IF(F315="","",'Maquette CGRP indicé'!$I$28)</f>
        <v/>
      </c>
      <c r="CI315" s="39" t="str">
        <f>IF(G315="","",'Maquette CGRP indicé'!$I$29)</f>
        <v/>
      </c>
      <c r="CJ315" s="39" t="str">
        <f>IF(H315="","",'Maquette CGRP indicé'!$I$30)</f>
        <v/>
      </c>
      <c r="CK315" s="39" t="str">
        <f>IF(I315="","",'Maquette CGRP indicé'!$I$31)</f>
        <v/>
      </c>
      <c r="CL315" s="39" t="str">
        <f>IF(J315="","",'Maquette CGRP indicé'!$I$32)</f>
        <v/>
      </c>
      <c r="CM315" s="39" t="str">
        <f>IF(K315="","",'Maquette CGRP indicé'!$I$33)</f>
        <v/>
      </c>
      <c r="CN315" s="39" t="str">
        <f>IF(L315="","",'Maquette CGRP indicé'!$I$34)</f>
        <v/>
      </c>
      <c r="CO315" s="39" t="str">
        <f>IF(M315="","",'Maquette CGRP indicé'!$I$35)</f>
        <v/>
      </c>
      <c r="CP315" s="39" t="str">
        <f>IF(N315="","",'Maquette CGRP indicé'!$I$36)</f>
        <v/>
      </c>
      <c r="CQ315" s="39" t="str">
        <f>IF(O315="","",'Maquette CGRP indicé'!$I$37)</f>
        <v/>
      </c>
      <c r="CR315" s="39" t="str">
        <f>IF(P315="","",'Maquette CGRP indicé'!$I$38)</f>
        <v/>
      </c>
      <c r="CS315" s="39" t="str">
        <f>IF(Q315="","",'Maquette CGRP indicé'!$I$39)</f>
        <v/>
      </c>
      <c r="CT315" s="68"/>
      <c r="CU315" s="68"/>
      <c r="CV315" s="68"/>
      <c r="CW315" s="68"/>
      <c r="CX315" s="69"/>
      <c r="CY315" s="1">
        <f t="shared" si="40"/>
        <v>45604</v>
      </c>
      <c r="CZ315" s="1" t="str">
        <f t="shared" si="41"/>
        <v>21/10-22/12</v>
      </c>
      <c r="DA315" s="22" t="str">
        <f t="shared" si="42"/>
        <v/>
      </c>
      <c r="DB315" s="22" t="str">
        <f t="shared" si="43"/>
        <v/>
      </c>
      <c r="DC315" s="29" t="str">
        <f t="shared" si="44"/>
        <v/>
      </c>
      <c r="DD315" s="29" t="str">
        <f t="shared" si="45"/>
        <v/>
      </c>
      <c r="DE315" s="29" t="str">
        <f t="shared" si="46"/>
        <v/>
      </c>
    </row>
    <row r="316" spans="1:109">
      <c r="A316" s="9">
        <f t="shared" si="47"/>
        <v>45605</v>
      </c>
      <c r="B316" s="9" t="str">
        <f>IF(AND(formules!$K$29="sogarantykids",A316&gt;formules!$F$30),"",VLOOKUP(TEXT(A316,"jj/mm"),formules!B:C,2,FALSE))</f>
        <v>21/10-22/12</v>
      </c>
      <c r="C316" s="63" t="str">
        <f>IF(B316="","",IF(AND(A316&gt;'Maquette CGRP indicé'!$C$25-1,A316&lt;'Maquette CGRP indicé'!$D$25+1),"X",""))</f>
        <v/>
      </c>
      <c r="D316" s="63" t="str">
        <f>IF(B316="","",IF(AND(A316&gt;'Maquette CGRP indicé'!$C$26-1,A316&lt;'Maquette CGRP indicé'!$D$26+1),"X",""))</f>
        <v/>
      </c>
      <c r="E316" s="63" t="str">
        <f>IF(B316="","",IF(AND(A316&gt;'Maquette CGRP indicé'!$C$27-1,A316&lt;'Maquette CGRP indicé'!$D$27+1),"X",""))</f>
        <v/>
      </c>
      <c r="F316" s="63" t="str">
        <f>IF(B316="","",IF(AND(A316&gt;'Maquette CGRP indicé'!$C$28-1,A316&lt;'Maquette CGRP indicé'!$D$28+1),"X",""))</f>
        <v/>
      </c>
      <c r="G316" s="63" t="str">
        <f>IF(B316="","",IF(AND(A316&gt;'Maquette CGRP indicé'!$C$29-1,A316&lt;'Maquette CGRP indicé'!$D$29+1),"X",""))</f>
        <v/>
      </c>
      <c r="H316" s="63" t="str">
        <f>IF(B316="","",IF(AND(A316&gt;'Maquette CGRP indicé'!$C$30-1,A316&lt;'Maquette CGRP indicé'!$D$30+1),"X",""))</f>
        <v/>
      </c>
      <c r="I316" s="63" t="str">
        <f>IF(B316="","",IF(AND(A316&gt;'Maquette CGRP indicé'!$C$31-1,A316&lt;'Maquette CGRP indicé'!$D$31+1),"X",""))</f>
        <v/>
      </c>
      <c r="J316" s="63" t="str">
        <f>IF(B316="","",IF(AND(A316&gt;'Maquette CGRP indicé'!$C$32-1,A316&lt;'Maquette CGRP indicé'!$D$32+1),"X",""))</f>
        <v/>
      </c>
      <c r="K316" s="63" t="str">
        <f>IF(B316="","",IF(AND(A316&gt;'Maquette CGRP indicé'!$C$33-1,A316&lt;'Maquette CGRP indicé'!$D$33+1),"X",""))</f>
        <v/>
      </c>
      <c r="L316" s="63" t="str">
        <f>IF(B316="","",IF(AND(A316&gt;'Maquette CGRP indicé'!$C$34-1,A316&lt;'Maquette CGRP indicé'!$D$34+1),"X",""))</f>
        <v/>
      </c>
      <c r="M316" s="63" t="str">
        <f>IF(B316="","",IF(AND(A316&gt;'Maquette CGRP indicé'!$C$35-1,A316&lt;'Maquette CGRP indicé'!$D$35+1),"X",""))</f>
        <v/>
      </c>
      <c r="N316" s="63" t="str">
        <f>IF(B316="","",IF(AND(A316&gt;'Maquette CGRP indicé'!$C$36-1,A316&lt;'Maquette CGRP indicé'!$D$36+1),"X",""))</f>
        <v/>
      </c>
      <c r="O316" s="63" t="str">
        <f>IF(B316="","",IF(AND(A316&gt;'Maquette CGRP indicé'!$C$37-1,A316&lt;'Maquette CGRP indicé'!$D$37+1),"X",""))</f>
        <v/>
      </c>
      <c r="P316" s="63" t="str">
        <f>IF(B316="","",IF(AND(A316&gt;'Maquette CGRP indicé'!$C$38-1,A316&lt;'Maquette CGRP indicé'!$D$38+1),"X",""))</f>
        <v/>
      </c>
      <c r="Q316" s="63" t="str">
        <f>IF(B316="","",IF(AND(A316&gt;'Maquette CGRP indicé'!$C$39-1,A316&lt;'Maquette CGRP indicé'!$D$39+1),"X",""))</f>
        <v/>
      </c>
      <c r="W316" s="41" t="str">
        <f>IF(C316="","",'Maquette CGRP indicé'!$R$25)</f>
        <v/>
      </c>
      <c r="X316" s="42" t="str">
        <f>IF(D316="","",'Maquette CGRP indicé'!$R$26)</f>
        <v/>
      </c>
      <c r="Y316" s="42" t="str">
        <f>IF(E316="","",'Maquette CGRP indicé'!$R$27)</f>
        <v/>
      </c>
      <c r="Z316" s="42" t="str">
        <f>IF(F316="","",'Maquette CGRP indicé'!$R$28)</f>
        <v/>
      </c>
      <c r="AA316" s="42" t="str">
        <f>IF(G316="","",'Maquette CGRP indicé'!$R$29)</f>
        <v/>
      </c>
      <c r="AB316" s="42" t="str">
        <f>IF(H316="","",'Maquette CGRP indicé'!$R$30)</f>
        <v/>
      </c>
      <c r="AC316" s="42" t="str">
        <f>IF(I316="","",'Maquette CGRP indicé'!$R$31)</f>
        <v/>
      </c>
      <c r="AD316" s="42" t="str">
        <f>IF(J316="","",'Maquette CGRP indicé'!$R$32)</f>
        <v/>
      </c>
      <c r="AE316" s="42" t="str">
        <f>IF(K316="","",'Maquette CGRP indicé'!$R$33)</f>
        <v/>
      </c>
      <c r="AF316" s="42" t="str">
        <f>IF(L316="","",'Maquette CGRP indicé'!$R$34)</f>
        <v/>
      </c>
      <c r="AG316" s="42" t="str">
        <f>IF(M316="","",'Maquette CGRP indicé'!$R$35)</f>
        <v/>
      </c>
      <c r="AH316" s="42" t="str">
        <f>IF(N316="","",'Maquette CGRP indicé'!$R$36)</f>
        <v/>
      </c>
      <c r="AI316" s="42" t="str">
        <f>IF(O316="","",'Maquette CGRP indicé'!$R$37)</f>
        <v/>
      </c>
      <c r="AJ316" s="42" t="str">
        <f>IF(P316="","",'Maquette CGRP indicé'!$R$38)</f>
        <v/>
      </c>
      <c r="AK316" s="42" t="str">
        <f>IF(Q316="","",'Maquette CGRP indicé'!$R$39)</f>
        <v/>
      </c>
      <c r="AL316" s="64"/>
      <c r="AM316" s="64"/>
      <c r="AN316" s="64"/>
      <c r="AO316" s="64"/>
      <c r="AP316" s="65"/>
      <c r="AQ316" s="45" t="str">
        <f>IF(C316="","",'Maquette CGRP indicé'!$G$25)</f>
        <v/>
      </c>
      <c r="AR316" s="46" t="str">
        <f>IF(D316="","",'Maquette CGRP indicé'!$G$26)</f>
        <v/>
      </c>
      <c r="AS316" s="46" t="str">
        <f>IF(E316="","",'Maquette CGRP indicé'!$G$27)</f>
        <v/>
      </c>
      <c r="AT316" s="46" t="str">
        <f>IF(F316="","",'Maquette CGRP indicé'!$G$28)</f>
        <v/>
      </c>
      <c r="AU316" s="46" t="str">
        <f>IF(G316="","",'Maquette CGRP indicé'!$G$29)</f>
        <v/>
      </c>
      <c r="AV316" s="46" t="str">
        <f>IF(H316="","",'Maquette CGRP indicé'!$G$30)</f>
        <v/>
      </c>
      <c r="AW316" s="46" t="str">
        <f>IF(I316="","",'Maquette CGRP indicé'!$G$31)</f>
        <v/>
      </c>
      <c r="AX316" s="46" t="str">
        <f>IF(J316="","",'Maquette CGRP indicé'!$G$32)</f>
        <v/>
      </c>
      <c r="AY316" s="46" t="str">
        <f>IF(K316="","",'Maquette CGRP indicé'!$G$33)</f>
        <v/>
      </c>
      <c r="AZ316" s="46" t="str">
        <f>IF(L316="","",'Maquette CGRP indicé'!$G$34)</f>
        <v/>
      </c>
      <c r="BA316" s="46" t="str">
        <f>IF(M316="","",'Maquette CGRP indicé'!$G$35)</f>
        <v/>
      </c>
      <c r="BB316" s="46" t="str">
        <f>IF(N316="","",'Maquette CGRP indicé'!$G$36)</f>
        <v/>
      </c>
      <c r="BC316" s="46" t="str">
        <f>IF(O316="","",'Maquette CGRP indicé'!$G$37)</f>
        <v/>
      </c>
      <c r="BD316" s="46" t="str">
        <f>IF(P316="","",'Maquette CGRP indicé'!$G$38)</f>
        <v/>
      </c>
      <c r="BE316" s="46" t="str">
        <f>IF(Q316="","",'Maquette CGRP indicé'!$G$39)</f>
        <v/>
      </c>
      <c r="BF316" s="68"/>
      <c r="BG316" s="68"/>
      <c r="BH316" s="68"/>
      <c r="BI316" s="68"/>
      <c r="BJ316" s="69"/>
      <c r="BK316" s="48" t="str">
        <f>IF(C316="","",'Maquette CGRP indicé'!$H$25)</f>
        <v/>
      </c>
      <c r="BL316" s="49" t="str">
        <f>IF(D316="","",'Maquette CGRP indicé'!$H$26)</f>
        <v/>
      </c>
      <c r="BM316" s="49" t="str">
        <f>IF(E316="","",'Maquette CGRP indicé'!$H$27)</f>
        <v/>
      </c>
      <c r="BN316" s="49" t="str">
        <f>IF(F316="","",'Maquette CGRP indicé'!$H$28)</f>
        <v/>
      </c>
      <c r="BO316" s="49" t="str">
        <f>IF(G316="","",'Maquette CGRP indicé'!$H$29)</f>
        <v/>
      </c>
      <c r="BP316" s="49" t="str">
        <f>IF(H316="","",'Maquette CGRP indicé'!$H$30)</f>
        <v/>
      </c>
      <c r="BQ316" s="49" t="str">
        <f>IF(I316="","",'Maquette CGRP indicé'!$H$31)</f>
        <v/>
      </c>
      <c r="BR316" s="49" t="str">
        <f>IF(J316="","",'Maquette CGRP indicé'!$H$32)</f>
        <v/>
      </c>
      <c r="BS316" s="49" t="str">
        <f>IF(K316="","",'Maquette CGRP indicé'!$H$33)</f>
        <v/>
      </c>
      <c r="BT316" s="49" t="str">
        <f>IF(L316="","",'Maquette CGRP indicé'!$H$34)</f>
        <v/>
      </c>
      <c r="BU316" s="49" t="str">
        <f>IF(M316="","",'Maquette CGRP indicé'!$H$35)</f>
        <v/>
      </c>
      <c r="BV316" s="49" t="str">
        <f>IF(N316="","",'Maquette CGRP indicé'!$H$36)</f>
        <v/>
      </c>
      <c r="BW316" s="49" t="str">
        <f>IF(O316="","",'Maquette CGRP indicé'!$H$37)</f>
        <v/>
      </c>
      <c r="BX316" s="49" t="str">
        <f>IF(P316="","",'Maquette CGRP indicé'!$H$38)</f>
        <v/>
      </c>
      <c r="BY316" s="49" t="str">
        <f>IF(Q316="","",'Maquette CGRP indicé'!$H$39)</f>
        <v/>
      </c>
      <c r="BZ316" s="72"/>
      <c r="CA316" s="72"/>
      <c r="CB316" s="72"/>
      <c r="CC316" s="72"/>
      <c r="CD316" s="73"/>
      <c r="CE316" s="38" t="str">
        <f>IF(C316="","",'Maquette CGRP indicé'!$I$25)</f>
        <v/>
      </c>
      <c r="CF316" s="39" t="str">
        <f>IF(D316="","",'Maquette CGRP indicé'!$I$26)</f>
        <v/>
      </c>
      <c r="CG316" s="39" t="str">
        <f>IF(E316="","",'Maquette CGRP indicé'!$I$27)</f>
        <v/>
      </c>
      <c r="CH316" s="39" t="str">
        <f>IF(F316="","",'Maquette CGRP indicé'!$I$28)</f>
        <v/>
      </c>
      <c r="CI316" s="39" t="str">
        <f>IF(G316="","",'Maquette CGRP indicé'!$I$29)</f>
        <v/>
      </c>
      <c r="CJ316" s="39" t="str">
        <f>IF(H316="","",'Maquette CGRP indicé'!$I$30)</f>
        <v/>
      </c>
      <c r="CK316" s="39" t="str">
        <f>IF(I316="","",'Maquette CGRP indicé'!$I$31)</f>
        <v/>
      </c>
      <c r="CL316" s="39" t="str">
        <f>IF(J316="","",'Maquette CGRP indicé'!$I$32)</f>
        <v/>
      </c>
      <c r="CM316" s="39" t="str">
        <f>IF(K316="","",'Maquette CGRP indicé'!$I$33)</f>
        <v/>
      </c>
      <c r="CN316" s="39" t="str">
        <f>IF(L316="","",'Maquette CGRP indicé'!$I$34)</f>
        <v/>
      </c>
      <c r="CO316" s="39" t="str">
        <f>IF(M316="","",'Maquette CGRP indicé'!$I$35)</f>
        <v/>
      </c>
      <c r="CP316" s="39" t="str">
        <f>IF(N316="","",'Maquette CGRP indicé'!$I$36)</f>
        <v/>
      </c>
      <c r="CQ316" s="39" t="str">
        <f>IF(O316="","",'Maquette CGRP indicé'!$I$37)</f>
        <v/>
      </c>
      <c r="CR316" s="39" t="str">
        <f>IF(P316="","",'Maquette CGRP indicé'!$I$38)</f>
        <v/>
      </c>
      <c r="CS316" s="39" t="str">
        <f>IF(Q316="","",'Maquette CGRP indicé'!$I$39)</f>
        <v/>
      </c>
      <c r="CT316" s="68"/>
      <c r="CU316" s="68"/>
      <c r="CV316" s="68"/>
      <c r="CW316" s="68"/>
      <c r="CX316" s="69"/>
      <c r="CY316" s="1">
        <f t="shared" si="40"/>
        <v>45605</v>
      </c>
      <c r="CZ316" s="1" t="str">
        <f t="shared" si="41"/>
        <v>21/10-22/12</v>
      </c>
      <c r="DA316" s="22" t="str">
        <f t="shared" si="42"/>
        <v/>
      </c>
      <c r="DB316" s="22" t="str">
        <f t="shared" si="43"/>
        <v/>
      </c>
      <c r="DC316" s="29" t="str">
        <f t="shared" si="44"/>
        <v/>
      </c>
      <c r="DD316" s="29" t="str">
        <f t="shared" si="45"/>
        <v/>
      </c>
      <c r="DE316" s="29" t="str">
        <f t="shared" si="46"/>
        <v/>
      </c>
    </row>
    <row r="317" spans="1:109">
      <c r="A317" s="9">
        <f t="shared" si="47"/>
        <v>45606</v>
      </c>
      <c r="B317" s="9" t="str">
        <f>IF(AND(formules!$K$29="sogarantykids",A317&gt;formules!$F$30),"",VLOOKUP(TEXT(A317,"jj/mm"),formules!B:C,2,FALSE))</f>
        <v>21/10-22/12</v>
      </c>
      <c r="C317" s="63" t="str">
        <f>IF(B317="","",IF(AND(A317&gt;'Maquette CGRP indicé'!$C$25-1,A317&lt;'Maquette CGRP indicé'!$D$25+1),"X",""))</f>
        <v/>
      </c>
      <c r="D317" s="63" t="str">
        <f>IF(B317="","",IF(AND(A317&gt;'Maquette CGRP indicé'!$C$26-1,A317&lt;'Maquette CGRP indicé'!$D$26+1),"X",""))</f>
        <v/>
      </c>
      <c r="E317" s="63" t="str">
        <f>IF(B317="","",IF(AND(A317&gt;'Maquette CGRP indicé'!$C$27-1,A317&lt;'Maquette CGRP indicé'!$D$27+1),"X",""))</f>
        <v/>
      </c>
      <c r="F317" s="63" t="str">
        <f>IF(B317="","",IF(AND(A317&gt;'Maquette CGRP indicé'!$C$28-1,A317&lt;'Maquette CGRP indicé'!$D$28+1),"X",""))</f>
        <v/>
      </c>
      <c r="G317" s="63" t="str">
        <f>IF(B317="","",IF(AND(A317&gt;'Maquette CGRP indicé'!$C$29-1,A317&lt;'Maquette CGRP indicé'!$D$29+1),"X",""))</f>
        <v/>
      </c>
      <c r="H317" s="63" t="str">
        <f>IF(B317="","",IF(AND(A317&gt;'Maquette CGRP indicé'!$C$30-1,A317&lt;'Maquette CGRP indicé'!$D$30+1),"X",""))</f>
        <v/>
      </c>
      <c r="I317" s="63" t="str">
        <f>IF(B317="","",IF(AND(A317&gt;'Maquette CGRP indicé'!$C$31-1,A317&lt;'Maquette CGRP indicé'!$D$31+1),"X",""))</f>
        <v/>
      </c>
      <c r="J317" s="63" t="str">
        <f>IF(B317="","",IF(AND(A317&gt;'Maquette CGRP indicé'!$C$32-1,A317&lt;'Maquette CGRP indicé'!$D$32+1),"X",""))</f>
        <v/>
      </c>
      <c r="K317" s="63" t="str">
        <f>IF(B317="","",IF(AND(A317&gt;'Maquette CGRP indicé'!$C$33-1,A317&lt;'Maquette CGRP indicé'!$D$33+1),"X",""))</f>
        <v/>
      </c>
      <c r="L317" s="63" t="str">
        <f>IF(B317="","",IF(AND(A317&gt;'Maquette CGRP indicé'!$C$34-1,A317&lt;'Maquette CGRP indicé'!$D$34+1),"X",""))</f>
        <v/>
      </c>
      <c r="M317" s="63" t="str">
        <f>IF(B317="","",IF(AND(A317&gt;'Maquette CGRP indicé'!$C$35-1,A317&lt;'Maquette CGRP indicé'!$D$35+1),"X",""))</f>
        <v/>
      </c>
      <c r="N317" s="63" t="str">
        <f>IF(B317="","",IF(AND(A317&gt;'Maquette CGRP indicé'!$C$36-1,A317&lt;'Maquette CGRP indicé'!$D$36+1),"X",""))</f>
        <v/>
      </c>
      <c r="O317" s="63" t="str">
        <f>IF(B317="","",IF(AND(A317&gt;'Maquette CGRP indicé'!$C$37-1,A317&lt;'Maquette CGRP indicé'!$D$37+1),"X",""))</f>
        <v/>
      </c>
      <c r="P317" s="63" t="str">
        <f>IF(B317="","",IF(AND(A317&gt;'Maquette CGRP indicé'!$C$38-1,A317&lt;'Maquette CGRP indicé'!$D$38+1),"X",""))</f>
        <v/>
      </c>
      <c r="Q317" s="63" t="str">
        <f>IF(B317="","",IF(AND(A317&gt;'Maquette CGRP indicé'!$C$39-1,A317&lt;'Maquette CGRP indicé'!$D$39+1),"X",""))</f>
        <v/>
      </c>
      <c r="W317" s="41" t="str">
        <f>IF(C317="","",'Maquette CGRP indicé'!$R$25)</f>
        <v/>
      </c>
      <c r="X317" s="42" t="str">
        <f>IF(D317="","",'Maquette CGRP indicé'!$R$26)</f>
        <v/>
      </c>
      <c r="Y317" s="42" t="str">
        <f>IF(E317="","",'Maquette CGRP indicé'!$R$27)</f>
        <v/>
      </c>
      <c r="Z317" s="42" t="str">
        <f>IF(F317="","",'Maquette CGRP indicé'!$R$28)</f>
        <v/>
      </c>
      <c r="AA317" s="42" t="str">
        <f>IF(G317="","",'Maquette CGRP indicé'!$R$29)</f>
        <v/>
      </c>
      <c r="AB317" s="42" t="str">
        <f>IF(H317="","",'Maquette CGRP indicé'!$R$30)</f>
        <v/>
      </c>
      <c r="AC317" s="42" t="str">
        <f>IF(I317="","",'Maquette CGRP indicé'!$R$31)</f>
        <v/>
      </c>
      <c r="AD317" s="42" t="str">
        <f>IF(J317="","",'Maquette CGRP indicé'!$R$32)</f>
        <v/>
      </c>
      <c r="AE317" s="42" t="str">
        <f>IF(K317="","",'Maquette CGRP indicé'!$R$33)</f>
        <v/>
      </c>
      <c r="AF317" s="42" t="str">
        <f>IF(L317="","",'Maquette CGRP indicé'!$R$34)</f>
        <v/>
      </c>
      <c r="AG317" s="42" t="str">
        <f>IF(M317="","",'Maquette CGRP indicé'!$R$35)</f>
        <v/>
      </c>
      <c r="AH317" s="42" t="str">
        <f>IF(N317="","",'Maquette CGRP indicé'!$R$36)</f>
        <v/>
      </c>
      <c r="AI317" s="42" t="str">
        <f>IF(O317="","",'Maquette CGRP indicé'!$R$37)</f>
        <v/>
      </c>
      <c r="AJ317" s="42" t="str">
        <f>IF(P317="","",'Maquette CGRP indicé'!$R$38)</f>
        <v/>
      </c>
      <c r="AK317" s="42" t="str">
        <f>IF(Q317="","",'Maquette CGRP indicé'!$R$39)</f>
        <v/>
      </c>
      <c r="AL317" s="64"/>
      <c r="AM317" s="64"/>
      <c r="AN317" s="64"/>
      <c r="AO317" s="64"/>
      <c r="AP317" s="65"/>
      <c r="AQ317" s="45" t="str">
        <f>IF(C317="","",'Maquette CGRP indicé'!$G$25)</f>
        <v/>
      </c>
      <c r="AR317" s="46" t="str">
        <f>IF(D317="","",'Maquette CGRP indicé'!$G$26)</f>
        <v/>
      </c>
      <c r="AS317" s="46" t="str">
        <f>IF(E317="","",'Maquette CGRP indicé'!$G$27)</f>
        <v/>
      </c>
      <c r="AT317" s="46" t="str">
        <f>IF(F317="","",'Maquette CGRP indicé'!$G$28)</f>
        <v/>
      </c>
      <c r="AU317" s="46" t="str">
        <f>IF(G317="","",'Maquette CGRP indicé'!$G$29)</f>
        <v/>
      </c>
      <c r="AV317" s="46" t="str">
        <f>IF(H317="","",'Maquette CGRP indicé'!$G$30)</f>
        <v/>
      </c>
      <c r="AW317" s="46" t="str">
        <f>IF(I317="","",'Maquette CGRP indicé'!$G$31)</f>
        <v/>
      </c>
      <c r="AX317" s="46" t="str">
        <f>IF(J317="","",'Maquette CGRP indicé'!$G$32)</f>
        <v/>
      </c>
      <c r="AY317" s="46" t="str">
        <f>IF(K317="","",'Maquette CGRP indicé'!$G$33)</f>
        <v/>
      </c>
      <c r="AZ317" s="46" t="str">
        <f>IF(L317="","",'Maquette CGRP indicé'!$G$34)</f>
        <v/>
      </c>
      <c r="BA317" s="46" t="str">
        <f>IF(M317="","",'Maquette CGRP indicé'!$G$35)</f>
        <v/>
      </c>
      <c r="BB317" s="46" t="str">
        <f>IF(N317="","",'Maquette CGRP indicé'!$G$36)</f>
        <v/>
      </c>
      <c r="BC317" s="46" t="str">
        <f>IF(O317="","",'Maquette CGRP indicé'!$G$37)</f>
        <v/>
      </c>
      <c r="BD317" s="46" t="str">
        <f>IF(P317="","",'Maquette CGRP indicé'!$G$38)</f>
        <v/>
      </c>
      <c r="BE317" s="46" t="str">
        <f>IF(Q317="","",'Maquette CGRP indicé'!$G$39)</f>
        <v/>
      </c>
      <c r="BF317" s="68"/>
      <c r="BG317" s="68"/>
      <c r="BH317" s="68"/>
      <c r="BI317" s="68"/>
      <c r="BJ317" s="69"/>
      <c r="BK317" s="48" t="str">
        <f>IF(C317="","",'Maquette CGRP indicé'!$H$25)</f>
        <v/>
      </c>
      <c r="BL317" s="49" t="str">
        <f>IF(D317="","",'Maquette CGRP indicé'!$H$26)</f>
        <v/>
      </c>
      <c r="BM317" s="49" t="str">
        <f>IF(E317="","",'Maquette CGRP indicé'!$H$27)</f>
        <v/>
      </c>
      <c r="BN317" s="49" t="str">
        <f>IF(F317="","",'Maquette CGRP indicé'!$H$28)</f>
        <v/>
      </c>
      <c r="BO317" s="49" t="str">
        <f>IF(G317="","",'Maquette CGRP indicé'!$H$29)</f>
        <v/>
      </c>
      <c r="BP317" s="49" t="str">
        <f>IF(H317="","",'Maquette CGRP indicé'!$H$30)</f>
        <v/>
      </c>
      <c r="BQ317" s="49" t="str">
        <f>IF(I317="","",'Maquette CGRP indicé'!$H$31)</f>
        <v/>
      </c>
      <c r="BR317" s="49" t="str">
        <f>IF(J317="","",'Maquette CGRP indicé'!$H$32)</f>
        <v/>
      </c>
      <c r="BS317" s="49" t="str">
        <f>IF(K317="","",'Maquette CGRP indicé'!$H$33)</f>
        <v/>
      </c>
      <c r="BT317" s="49" t="str">
        <f>IF(L317="","",'Maquette CGRP indicé'!$H$34)</f>
        <v/>
      </c>
      <c r="BU317" s="49" t="str">
        <f>IF(M317="","",'Maquette CGRP indicé'!$H$35)</f>
        <v/>
      </c>
      <c r="BV317" s="49" t="str">
        <f>IF(N317="","",'Maquette CGRP indicé'!$H$36)</f>
        <v/>
      </c>
      <c r="BW317" s="49" t="str">
        <f>IF(O317="","",'Maquette CGRP indicé'!$H$37)</f>
        <v/>
      </c>
      <c r="BX317" s="49" t="str">
        <f>IF(P317="","",'Maquette CGRP indicé'!$H$38)</f>
        <v/>
      </c>
      <c r="BY317" s="49" t="str">
        <f>IF(Q317="","",'Maquette CGRP indicé'!$H$39)</f>
        <v/>
      </c>
      <c r="BZ317" s="72"/>
      <c r="CA317" s="72"/>
      <c r="CB317" s="72"/>
      <c r="CC317" s="72"/>
      <c r="CD317" s="73"/>
      <c r="CE317" s="38" t="str">
        <f>IF(C317="","",'Maquette CGRP indicé'!$I$25)</f>
        <v/>
      </c>
      <c r="CF317" s="39" t="str">
        <f>IF(D317="","",'Maquette CGRP indicé'!$I$26)</f>
        <v/>
      </c>
      <c r="CG317" s="39" t="str">
        <f>IF(E317="","",'Maquette CGRP indicé'!$I$27)</f>
        <v/>
      </c>
      <c r="CH317" s="39" t="str">
        <f>IF(F317="","",'Maquette CGRP indicé'!$I$28)</f>
        <v/>
      </c>
      <c r="CI317" s="39" t="str">
        <f>IF(G317="","",'Maquette CGRP indicé'!$I$29)</f>
        <v/>
      </c>
      <c r="CJ317" s="39" t="str">
        <f>IF(H317="","",'Maquette CGRP indicé'!$I$30)</f>
        <v/>
      </c>
      <c r="CK317" s="39" t="str">
        <f>IF(I317="","",'Maquette CGRP indicé'!$I$31)</f>
        <v/>
      </c>
      <c r="CL317" s="39" t="str">
        <f>IF(J317="","",'Maquette CGRP indicé'!$I$32)</f>
        <v/>
      </c>
      <c r="CM317" s="39" t="str">
        <f>IF(K317="","",'Maquette CGRP indicé'!$I$33)</f>
        <v/>
      </c>
      <c r="CN317" s="39" t="str">
        <f>IF(L317="","",'Maquette CGRP indicé'!$I$34)</f>
        <v/>
      </c>
      <c r="CO317" s="39" t="str">
        <f>IF(M317="","",'Maquette CGRP indicé'!$I$35)</f>
        <v/>
      </c>
      <c r="CP317" s="39" t="str">
        <f>IF(N317="","",'Maquette CGRP indicé'!$I$36)</f>
        <v/>
      </c>
      <c r="CQ317" s="39" t="str">
        <f>IF(O317="","",'Maquette CGRP indicé'!$I$37)</f>
        <v/>
      </c>
      <c r="CR317" s="39" t="str">
        <f>IF(P317="","",'Maquette CGRP indicé'!$I$38)</f>
        <v/>
      </c>
      <c r="CS317" s="39" t="str">
        <f>IF(Q317="","",'Maquette CGRP indicé'!$I$39)</f>
        <v/>
      </c>
      <c r="CT317" s="68"/>
      <c r="CU317" s="68"/>
      <c r="CV317" s="68"/>
      <c r="CW317" s="68"/>
      <c r="CX317" s="69"/>
      <c r="CY317" s="1">
        <f t="shared" si="40"/>
        <v>45606</v>
      </c>
      <c r="CZ317" s="1" t="str">
        <f t="shared" si="41"/>
        <v>21/10-22/12</v>
      </c>
      <c r="DA317" s="22" t="str">
        <f t="shared" si="42"/>
        <v/>
      </c>
      <c r="DB317" s="22" t="str">
        <f t="shared" si="43"/>
        <v/>
      </c>
      <c r="DC317" s="29" t="str">
        <f t="shared" si="44"/>
        <v/>
      </c>
      <c r="DD317" s="29" t="str">
        <f t="shared" si="45"/>
        <v/>
      </c>
      <c r="DE317" s="29" t="str">
        <f t="shared" si="46"/>
        <v/>
      </c>
    </row>
    <row r="318" spans="1:109">
      <c r="A318" s="9">
        <f t="shared" si="47"/>
        <v>45607</v>
      </c>
      <c r="B318" s="9" t="str">
        <f>IF(AND(formules!$K$29="sogarantykids",A318&gt;formules!$F$30),"",VLOOKUP(TEXT(A318,"jj/mm"),formules!B:C,2,FALSE))</f>
        <v>21/10-22/12</v>
      </c>
      <c r="C318" s="63" t="str">
        <f>IF(B318="","",IF(AND(A318&gt;'Maquette CGRP indicé'!$C$25-1,A318&lt;'Maquette CGRP indicé'!$D$25+1),"X",""))</f>
        <v/>
      </c>
      <c r="D318" s="63" t="str">
        <f>IF(B318="","",IF(AND(A318&gt;'Maquette CGRP indicé'!$C$26-1,A318&lt;'Maquette CGRP indicé'!$D$26+1),"X",""))</f>
        <v/>
      </c>
      <c r="E318" s="63" t="str">
        <f>IF(B318="","",IF(AND(A318&gt;'Maquette CGRP indicé'!$C$27-1,A318&lt;'Maquette CGRP indicé'!$D$27+1),"X",""))</f>
        <v/>
      </c>
      <c r="F318" s="63" t="str">
        <f>IF(B318="","",IF(AND(A318&gt;'Maquette CGRP indicé'!$C$28-1,A318&lt;'Maquette CGRP indicé'!$D$28+1),"X",""))</f>
        <v/>
      </c>
      <c r="G318" s="63" t="str">
        <f>IF(B318="","",IF(AND(A318&gt;'Maquette CGRP indicé'!$C$29-1,A318&lt;'Maquette CGRP indicé'!$D$29+1),"X",""))</f>
        <v/>
      </c>
      <c r="H318" s="63" t="str">
        <f>IF(B318="","",IF(AND(A318&gt;'Maquette CGRP indicé'!$C$30-1,A318&lt;'Maquette CGRP indicé'!$D$30+1),"X",""))</f>
        <v/>
      </c>
      <c r="I318" s="63" t="str">
        <f>IF(B318="","",IF(AND(A318&gt;'Maquette CGRP indicé'!$C$31-1,A318&lt;'Maquette CGRP indicé'!$D$31+1),"X",""))</f>
        <v/>
      </c>
      <c r="J318" s="63" t="str">
        <f>IF(B318="","",IF(AND(A318&gt;'Maquette CGRP indicé'!$C$32-1,A318&lt;'Maquette CGRP indicé'!$D$32+1),"X",""))</f>
        <v/>
      </c>
      <c r="K318" s="63" t="str">
        <f>IF(B318="","",IF(AND(A318&gt;'Maquette CGRP indicé'!$C$33-1,A318&lt;'Maquette CGRP indicé'!$D$33+1),"X",""))</f>
        <v/>
      </c>
      <c r="L318" s="63" t="str">
        <f>IF(B318="","",IF(AND(A318&gt;'Maquette CGRP indicé'!$C$34-1,A318&lt;'Maquette CGRP indicé'!$D$34+1),"X",""))</f>
        <v/>
      </c>
      <c r="M318" s="63" t="str">
        <f>IF(B318="","",IF(AND(A318&gt;'Maquette CGRP indicé'!$C$35-1,A318&lt;'Maquette CGRP indicé'!$D$35+1),"X",""))</f>
        <v/>
      </c>
      <c r="N318" s="63" t="str">
        <f>IF(B318="","",IF(AND(A318&gt;'Maquette CGRP indicé'!$C$36-1,A318&lt;'Maquette CGRP indicé'!$D$36+1),"X",""))</f>
        <v/>
      </c>
      <c r="O318" s="63" t="str">
        <f>IF(B318="","",IF(AND(A318&gt;'Maquette CGRP indicé'!$C$37-1,A318&lt;'Maquette CGRP indicé'!$D$37+1),"X",""))</f>
        <v/>
      </c>
      <c r="P318" s="63" t="str">
        <f>IF(B318="","",IF(AND(A318&gt;'Maquette CGRP indicé'!$C$38-1,A318&lt;'Maquette CGRP indicé'!$D$38+1),"X",""))</f>
        <v/>
      </c>
      <c r="Q318" s="63" t="str">
        <f>IF(B318="","",IF(AND(A318&gt;'Maquette CGRP indicé'!$C$39-1,A318&lt;'Maquette CGRP indicé'!$D$39+1),"X",""))</f>
        <v/>
      </c>
      <c r="W318" s="41" t="str">
        <f>IF(C318="","",'Maquette CGRP indicé'!$R$25)</f>
        <v/>
      </c>
      <c r="X318" s="42" t="str">
        <f>IF(D318="","",'Maquette CGRP indicé'!$R$26)</f>
        <v/>
      </c>
      <c r="Y318" s="42" t="str">
        <f>IF(E318="","",'Maquette CGRP indicé'!$R$27)</f>
        <v/>
      </c>
      <c r="Z318" s="42" t="str">
        <f>IF(F318="","",'Maquette CGRP indicé'!$R$28)</f>
        <v/>
      </c>
      <c r="AA318" s="42" t="str">
        <f>IF(G318="","",'Maquette CGRP indicé'!$R$29)</f>
        <v/>
      </c>
      <c r="AB318" s="42" t="str">
        <f>IF(H318="","",'Maquette CGRP indicé'!$R$30)</f>
        <v/>
      </c>
      <c r="AC318" s="42" t="str">
        <f>IF(I318="","",'Maquette CGRP indicé'!$R$31)</f>
        <v/>
      </c>
      <c r="AD318" s="42" t="str">
        <f>IF(J318="","",'Maquette CGRP indicé'!$R$32)</f>
        <v/>
      </c>
      <c r="AE318" s="42" t="str">
        <f>IF(K318="","",'Maquette CGRP indicé'!$R$33)</f>
        <v/>
      </c>
      <c r="AF318" s="42" t="str">
        <f>IF(L318="","",'Maquette CGRP indicé'!$R$34)</f>
        <v/>
      </c>
      <c r="AG318" s="42" t="str">
        <f>IF(M318="","",'Maquette CGRP indicé'!$R$35)</f>
        <v/>
      </c>
      <c r="AH318" s="42" t="str">
        <f>IF(N318="","",'Maquette CGRP indicé'!$R$36)</f>
        <v/>
      </c>
      <c r="AI318" s="42" t="str">
        <f>IF(O318="","",'Maquette CGRP indicé'!$R$37)</f>
        <v/>
      </c>
      <c r="AJ318" s="42" t="str">
        <f>IF(P318="","",'Maquette CGRP indicé'!$R$38)</f>
        <v/>
      </c>
      <c r="AK318" s="42" t="str">
        <f>IF(Q318="","",'Maquette CGRP indicé'!$R$39)</f>
        <v/>
      </c>
      <c r="AL318" s="64"/>
      <c r="AM318" s="64"/>
      <c r="AN318" s="64"/>
      <c r="AO318" s="64"/>
      <c r="AP318" s="65"/>
      <c r="AQ318" s="45" t="str">
        <f>IF(C318="","",'Maquette CGRP indicé'!$G$25)</f>
        <v/>
      </c>
      <c r="AR318" s="46" t="str">
        <f>IF(D318="","",'Maquette CGRP indicé'!$G$26)</f>
        <v/>
      </c>
      <c r="AS318" s="46" t="str">
        <f>IF(E318="","",'Maquette CGRP indicé'!$G$27)</f>
        <v/>
      </c>
      <c r="AT318" s="46" t="str">
        <f>IF(F318="","",'Maquette CGRP indicé'!$G$28)</f>
        <v/>
      </c>
      <c r="AU318" s="46" t="str">
        <f>IF(G318="","",'Maquette CGRP indicé'!$G$29)</f>
        <v/>
      </c>
      <c r="AV318" s="46" t="str">
        <f>IF(H318="","",'Maquette CGRP indicé'!$G$30)</f>
        <v/>
      </c>
      <c r="AW318" s="46" t="str">
        <f>IF(I318="","",'Maquette CGRP indicé'!$G$31)</f>
        <v/>
      </c>
      <c r="AX318" s="46" t="str">
        <f>IF(J318="","",'Maquette CGRP indicé'!$G$32)</f>
        <v/>
      </c>
      <c r="AY318" s="46" t="str">
        <f>IF(K318="","",'Maquette CGRP indicé'!$G$33)</f>
        <v/>
      </c>
      <c r="AZ318" s="46" t="str">
        <f>IF(L318="","",'Maquette CGRP indicé'!$G$34)</f>
        <v/>
      </c>
      <c r="BA318" s="46" t="str">
        <f>IF(M318="","",'Maquette CGRP indicé'!$G$35)</f>
        <v/>
      </c>
      <c r="BB318" s="46" t="str">
        <f>IF(N318="","",'Maquette CGRP indicé'!$G$36)</f>
        <v/>
      </c>
      <c r="BC318" s="46" t="str">
        <f>IF(O318="","",'Maquette CGRP indicé'!$G$37)</f>
        <v/>
      </c>
      <c r="BD318" s="46" t="str">
        <f>IF(P318="","",'Maquette CGRP indicé'!$G$38)</f>
        <v/>
      </c>
      <c r="BE318" s="46" t="str">
        <f>IF(Q318="","",'Maquette CGRP indicé'!$G$39)</f>
        <v/>
      </c>
      <c r="BF318" s="68"/>
      <c r="BG318" s="68"/>
      <c r="BH318" s="68"/>
      <c r="BI318" s="68"/>
      <c r="BJ318" s="69"/>
      <c r="BK318" s="48" t="str">
        <f>IF(C318="","",'Maquette CGRP indicé'!$H$25)</f>
        <v/>
      </c>
      <c r="BL318" s="49" t="str">
        <f>IF(D318="","",'Maquette CGRP indicé'!$H$26)</f>
        <v/>
      </c>
      <c r="BM318" s="49" t="str">
        <f>IF(E318="","",'Maquette CGRP indicé'!$H$27)</f>
        <v/>
      </c>
      <c r="BN318" s="49" t="str">
        <f>IF(F318="","",'Maquette CGRP indicé'!$H$28)</f>
        <v/>
      </c>
      <c r="BO318" s="49" t="str">
        <f>IF(G318="","",'Maquette CGRP indicé'!$H$29)</f>
        <v/>
      </c>
      <c r="BP318" s="49" t="str">
        <f>IF(H318="","",'Maquette CGRP indicé'!$H$30)</f>
        <v/>
      </c>
      <c r="BQ318" s="49" t="str">
        <f>IF(I318="","",'Maquette CGRP indicé'!$H$31)</f>
        <v/>
      </c>
      <c r="BR318" s="49" t="str">
        <f>IF(J318="","",'Maquette CGRP indicé'!$H$32)</f>
        <v/>
      </c>
      <c r="BS318" s="49" t="str">
        <f>IF(K318="","",'Maquette CGRP indicé'!$H$33)</f>
        <v/>
      </c>
      <c r="BT318" s="49" t="str">
        <f>IF(L318="","",'Maquette CGRP indicé'!$H$34)</f>
        <v/>
      </c>
      <c r="BU318" s="49" t="str">
        <f>IF(M318="","",'Maquette CGRP indicé'!$H$35)</f>
        <v/>
      </c>
      <c r="BV318" s="49" t="str">
        <f>IF(N318="","",'Maquette CGRP indicé'!$H$36)</f>
        <v/>
      </c>
      <c r="BW318" s="49" t="str">
        <f>IF(O318="","",'Maquette CGRP indicé'!$H$37)</f>
        <v/>
      </c>
      <c r="BX318" s="49" t="str">
        <f>IF(P318="","",'Maquette CGRP indicé'!$H$38)</f>
        <v/>
      </c>
      <c r="BY318" s="49" t="str">
        <f>IF(Q318="","",'Maquette CGRP indicé'!$H$39)</f>
        <v/>
      </c>
      <c r="BZ318" s="72"/>
      <c r="CA318" s="72"/>
      <c r="CB318" s="72"/>
      <c r="CC318" s="72"/>
      <c r="CD318" s="73"/>
      <c r="CE318" s="38" t="str">
        <f>IF(C318="","",'Maquette CGRP indicé'!$I$25)</f>
        <v/>
      </c>
      <c r="CF318" s="39" t="str">
        <f>IF(D318="","",'Maquette CGRP indicé'!$I$26)</f>
        <v/>
      </c>
      <c r="CG318" s="39" t="str">
        <f>IF(E318="","",'Maquette CGRP indicé'!$I$27)</f>
        <v/>
      </c>
      <c r="CH318" s="39" t="str">
        <f>IF(F318="","",'Maquette CGRP indicé'!$I$28)</f>
        <v/>
      </c>
      <c r="CI318" s="39" t="str">
        <f>IF(G318="","",'Maquette CGRP indicé'!$I$29)</f>
        <v/>
      </c>
      <c r="CJ318" s="39" t="str">
        <f>IF(H318="","",'Maquette CGRP indicé'!$I$30)</f>
        <v/>
      </c>
      <c r="CK318" s="39" t="str">
        <f>IF(I318="","",'Maquette CGRP indicé'!$I$31)</f>
        <v/>
      </c>
      <c r="CL318" s="39" t="str">
        <f>IF(J318="","",'Maquette CGRP indicé'!$I$32)</f>
        <v/>
      </c>
      <c r="CM318" s="39" t="str">
        <f>IF(K318="","",'Maquette CGRP indicé'!$I$33)</f>
        <v/>
      </c>
      <c r="CN318" s="39" t="str">
        <f>IF(L318="","",'Maquette CGRP indicé'!$I$34)</f>
        <v/>
      </c>
      <c r="CO318" s="39" t="str">
        <f>IF(M318="","",'Maquette CGRP indicé'!$I$35)</f>
        <v/>
      </c>
      <c r="CP318" s="39" t="str">
        <f>IF(N318="","",'Maquette CGRP indicé'!$I$36)</f>
        <v/>
      </c>
      <c r="CQ318" s="39" t="str">
        <f>IF(O318="","",'Maquette CGRP indicé'!$I$37)</f>
        <v/>
      </c>
      <c r="CR318" s="39" t="str">
        <f>IF(P318="","",'Maquette CGRP indicé'!$I$38)</f>
        <v/>
      </c>
      <c r="CS318" s="39" t="str">
        <f>IF(Q318="","",'Maquette CGRP indicé'!$I$39)</f>
        <v/>
      </c>
      <c r="CT318" s="68"/>
      <c r="CU318" s="68"/>
      <c r="CV318" s="68"/>
      <c r="CW318" s="68"/>
      <c r="CX318" s="69"/>
      <c r="CY318" s="1">
        <f t="shared" si="40"/>
        <v>45607</v>
      </c>
      <c r="CZ318" s="1" t="str">
        <f t="shared" si="41"/>
        <v>21/10-22/12</v>
      </c>
      <c r="DA318" s="22" t="str">
        <f t="shared" si="42"/>
        <v/>
      </c>
      <c r="DB318" s="22" t="str">
        <f t="shared" si="43"/>
        <v/>
      </c>
      <c r="DC318" s="29" t="str">
        <f t="shared" si="44"/>
        <v/>
      </c>
      <c r="DD318" s="29" t="str">
        <f t="shared" si="45"/>
        <v/>
      </c>
      <c r="DE318" s="29" t="str">
        <f t="shared" si="46"/>
        <v/>
      </c>
    </row>
    <row r="319" spans="1:109">
      <c r="A319" s="9">
        <f t="shared" si="47"/>
        <v>45608</v>
      </c>
      <c r="B319" s="9" t="str">
        <f>IF(AND(formules!$K$29="sogarantykids",A319&gt;formules!$F$30),"",VLOOKUP(TEXT(A319,"jj/mm"),formules!B:C,2,FALSE))</f>
        <v>21/10-22/12</v>
      </c>
      <c r="C319" s="63" t="str">
        <f>IF(B319="","",IF(AND(A319&gt;'Maquette CGRP indicé'!$C$25-1,A319&lt;'Maquette CGRP indicé'!$D$25+1),"X",""))</f>
        <v/>
      </c>
      <c r="D319" s="63" t="str">
        <f>IF(B319="","",IF(AND(A319&gt;'Maquette CGRP indicé'!$C$26-1,A319&lt;'Maquette CGRP indicé'!$D$26+1),"X",""))</f>
        <v/>
      </c>
      <c r="E319" s="63" t="str">
        <f>IF(B319="","",IF(AND(A319&gt;'Maquette CGRP indicé'!$C$27-1,A319&lt;'Maquette CGRP indicé'!$D$27+1),"X",""))</f>
        <v/>
      </c>
      <c r="F319" s="63" t="str">
        <f>IF(B319="","",IF(AND(A319&gt;'Maquette CGRP indicé'!$C$28-1,A319&lt;'Maquette CGRP indicé'!$D$28+1),"X",""))</f>
        <v/>
      </c>
      <c r="G319" s="63" t="str">
        <f>IF(B319="","",IF(AND(A319&gt;'Maquette CGRP indicé'!$C$29-1,A319&lt;'Maquette CGRP indicé'!$D$29+1),"X",""))</f>
        <v/>
      </c>
      <c r="H319" s="63" t="str">
        <f>IF(B319="","",IF(AND(A319&gt;'Maquette CGRP indicé'!$C$30-1,A319&lt;'Maquette CGRP indicé'!$D$30+1),"X",""))</f>
        <v/>
      </c>
      <c r="I319" s="63" t="str">
        <f>IF(B319="","",IF(AND(A319&gt;'Maquette CGRP indicé'!$C$31-1,A319&lt;'Maquette CGRP indicé'!$D$31+1),"X",""))</f>
        <v/>
      </c>
      <c r="J319" s="63" t="str">
        <f>IF(B319="","",IF(AND(A319&gt;'Maquette CGRP indicé'!$C$32-1,A319&lt;'Maquette CGRP indicé'!$D$32+1),"X",""))</f>
        <v/>
      </c>
      <c r="K319" s="63" t="str">
        <f>IF(B319="","",IF(AND(A319&gt;'Maquette CGRP indicé'!$C$33-1,A319&lt;'Maquette CGRP indicé'!$D$33+1),"X",""))</f>
        <v/>
      </c>
      <c r="L319" s="63" t="str">
        <f>IF(B319="","",IF(AND(A319&gt;'Maquette CGRP indicé'!$C$34-1,A319&lt;'Maquette CGRP indicé'!$D$34+1),"X",""))</f>
        <v/>
      </c>
      <c r="M319" s="63" t="str">
        <f>IF(B319="","",IF(AND(A319&gt;'Maquette CGRP indicé'!$C$35-1,A319&lt;'Maquette CGRP indicé'!$D$35+1),"X",""))</f>
        <v/>
      </c>
      <c r="N319" s="63" t="str">
        <f>IF(B319="","",IF(AND(A319&gt;'Maquette CGRP indicé'!$C$36-1,A319&lt;'Maquette CGRP indicé'!$D$36+1),"X",""))</f>
        <v/>
      </c>
      <c r="O319" s="63" t="str">
        <f>IF(B319="","",IF(AND(A319&gt;'Maquette CGRP indicé'!$C$37-1,A319&lt;'Maquette CGRP indicé'!$D$37+1),"X",""))</f>
        <v/>
      </c>
      <c r="P319" s="63" t="str">
        <f>IF(B319="","",IF(AND(A319&gt;'Maquette CGRP indicé'!$C$38-1,A319&lt;'Maquette CGRP indicé'!$D$38+1),"X",""))</f>
        <v/>
      </c>
      <c r="Q319" s="63" t="str">
        <f>IF(B319="","",IF(AND(A319&gt;'Maquette CGRP indicé'!$C$39-1,A319&lt;'Maquette CGRP indicé'!$D$39+1),"X",""))</f>
        <v/>
      </c>
      <c r="W319" s="41" t="str">
        <f>IF(C319="","",'Maquette CGRP indicé'!$R$25)</f>
        <v/>
      </c>
      <c r="X319" s="42" t="str">
        <f>IF(D319="","",'Maquette CGRP indicé'!$R$26)</f>
        <v/>
      </c>
      <c r="Y319" s="42" t="str">
        <f>IF(E319="","",'Maquette CGRP indicé'!$R$27)</f>
        <v/>
      </c>
      <c r="Z319" s="42" t="str">
        <f>IF(F319="","",'Maquette CGRP indicé'!$R$28)</f>
        <v/>
      </c>
      <c r="AA319" s="42" t="str">
        <f>IF(G319="","",'Maquette CGRP indicé'!$R$29)</f>
        <v/>
      </c>
      <c r="AB319" s="42" t="str">
        <f>IF(H319="","",'Maquette CGRP indicé'!$R$30)</f>
        <v/>
      </c>
      <c r="AC319" s="42" t="str">
        <f>IF(I319="","",'Maquette CGRP indicé'!$R$31)</f>
        <v/>
      </c>
      <c r="AD319" s="42" t="str">
        <f>IF(J319="","",'Maquette CGRP indicé'!$R$32)</f>
        <v/>
      </c>
      <c r="AE319" s="42" t="str">
        <f>IF(K319="","",'Maquette CGRP indicé'!$R$33)</f>
        <v/>
      </c>
      <c r="AF319" s="42" t="str">
        <f>IF(L319="","",'Maquette CGRP indicé'!$R$34)</f>
        <v/>
      </c>
      <c r="AG319" s="42" t="str">
        <f>IF(M319="","",'Maquette CGRP indicé'!$R$35)</f>
        <v/>
      </c>
      <c r="AH319" s="42" t="str">
        <f>IF(N319="","",'Maquette CGRP indicé'!$R$36)</f>
        <v/>
      </c>
      <c r="AI319" s="42" t="str">
        <f>IF(O319="","",'Maquette CGRP indicé'!$R$37)</f>
        <v/>
      </c>
      <c r="AJ319" s="42" t="str">
        <f>IF(P319="","",'Maquette CGRP indicé'!$R$38)</f>
        <v/>
      </c>
      <c r="AK319" s="42" t="str">
        <f>IF(Q319="","",'Maquette CGRP indicé'!$R$39)</f>
        <v/>
      </c>
      <c r="AL319" s="64"/>
      <c r="AM319" s="64"/>
      <c r="AN319" s="64"/>
      <c r="AO319" s="64"/>
      <c r="AP319" s="65"/>
      <c r="AQ319" s="45" t="str">
        <f>IF(C319="","",'Maquette CGRP indicé'!$G$25)</f>
        <v/>
      </c>
      <c r="AR319" s="46" t="str">
        <f>IF(D319="","",'Maquette CGRP indicé'!$G$26)</f>
        <v/>
      </c>
      <c r="AS319" s="46" t="str">
        <f>IF(E319="","",'Maquette CGRP indicé'!$G$27)</f>
        <v/>
      </c>
      <c r="AT319" s="46" t="str">
        <f>IF(F319="","",'Maquette CGRP indicé'!$G$28)</f>
        <v/>
      </c>
      <c r="AU319" s="46" t="str">
        <f>IF(G319="","",'Maquette CGRP indicé'!$G$29)</f>
        <v/>
      </c>
      <c r="AV319" s="46" t="str">
        <f>IF(H319="","",'Maquette CGRP indicé'!$G$30)</f>
        <v/>
      </c>
      <c r="AW319" s="46" t="str">
        <f>IF(I319="","",'Maquette CGRP indicé'!$G$31)</f>
        <v/>
      </c>
      <c r="AX319" s="46" t="str">
        <f>IF(J319="","",'Maquette CGRP indicé'!$G$32)</f>
        <v/>
      </c>
      <c r="AY319" s="46" t="str">
        <f>IF(K319="","",'Maquette CGRP indicé'!$G$33)</f>
        <v/>
      </c>
      <c r="AZ319" s="46" t="str">
        <f>IF(L319="","",'Maquette CGRP indicé'!$G$34)</f>
        <v/>
      </c>
      <c r="BA319" s="46" t="str">
        <f>IF(M319="","",'Maquette CGRP indicé'!$G$35)</f>
        <v/>
      </c>
      <c r="BB319" s="46" t="str">
        <f>IF(N319="","",'Maquette CGRP indicé'!$G$36)</f>
        <v/>
      </c>
      <c r="BC319" s="46" t="str">
        <f>IF(O319="","",'Maquette CGRP indicé'!$G$37)</f>
        <v/>
      </c>
      <c r="BD319" s="46" t="str">
        <f>IF(P319="","",'Maquette CGRP indicé'!$G$38)</f>
        <v/>
      </c>
      <c r="BE319" s="46" t="str">
        <f>IF(Q319="","",'Maquette CGRP indicé'!$G$39)</f>
        <v/>
      </c>
      <c r="BF319" s="68"/>
      <c r="BG319" s="68"/>
      <c r="BH319" s="68"/>
      <c r="BI319" s="68"/>
      <c r="BJ319" s="69"/>
      <c r="BK319" s="48" t="str">
        <f>IF(C319="","",'Maquette CGRP indicé'!$H$25)</f>
        <v/>
      </c>
      <c r="BL319" s="49" t="str">
        <f>IF(D319="","",'Maquette CGRP indicé'!$H$26)</f>
        <v/>
      </c>
      <c r="BM319" s="49" t="str">
        <f>IF(E319="","",'Maquette CGRP indicé'!$H$27)</f>
        <v/>
      </c>
      <c r="BN319" s="49" t="str">
        <f>IF(F319="","",'Maquette CGRP indicé'!$H$28)</f>
        <v/>
      </c>
      <c r="BO319" s="49" t="str">
        <f>IF(G319="","",'Maquette CGRP indicé'!$H$29)</f>
        <v/>
      </c>
      <c r="BP319" s="49" t="str">
        <f>IF(H319="","",'Maquette CGRP indicé'!$H$30)</f>
        <v/>
      </c>
      <c r="BQ319" s="49" t="str">
        <f>IF(I319="","",'Maquette CGRP indicé'!$H$31)</f>
        <v/>
      </c>
      <c r="BR319" s="49" t="str">
        <f>IF(J319="","",'Maquette CGRP indicé'!$H$32)</f>
        <v/>
      </c>
      <c r="BS319" s="49" t="str">
        <f>IF(K319="","",'Maquette CGRP indicé'!$H$33)</f>
        <v/>
      </c>
      <c r="BT319" s="49" t="str">
        <f>IF(L319="","",'Maquette CGRP indicé'!$H$34)</f>
        <v/>
      </c>
      <c r="BU319" s="49" t="str">
        <f>IF(M319="","",'Maquette CGRP indicé'!$H$35)</f>
        <v/>
      </c>
      <c r="BV319" s="49" t="str">
        <f>IF(N319="","",'Maquette CGRP indicé'!$H$36)</f>
        <v/>
      </c>
      <c r="BW319" s="49" t="str">
        <f>IF(O319="","",'Maquette CGRP indicé'!$H$37)</f>
        <v/>
      </c>
      <c r="BX319" s="49" t="str">
        <f>IF(P319="","",'Maquette CGRP indicé'!$H$38)</f>
        <v/>
      </c>
      <c r="BY319" s="49" t="str">
        <f>IF(Q319="","",'Maquette CGRP indicé'!$H$39)</f>
        <v/>
      </c>
      <c r="BZ319" s="72"/>
      <c r="CA319" s="72"/>
      <c r="CB319" s="72"/>
      <c r="CC319" s="72"/>
      <c r="CD319" s="73"/>
      <c r="CE319" s="38" t="str">
        <f>IF(C319="","",'Maquette CGRP indicé'!$I$25)</f>
        <v/>
      </c>
      <c r="CF319" s="39" t="str">
        <f>IF(D319="","",'Maquette CGRP indicé'!$I$26)</f>
        <v/>
      </c>
      <c r="CG319" s="39" t="str">
        <f>IF(E319="","",'Maquette CGRP indicé'!$I$27)</f>
        <v/>
      </c>
      <c r="CH319" s="39" t="str">
        <f>IF(F319="","",'Maquette CGRP indicé'!$I$28)</f>
        <v/>
      </c>
      <c r="CI319" s="39" t="str">
        <f>IF(G319="","",'Maquette CGRP indicé'!$I$29)</f>
        <v/>
      </c>
      <c r="CJ319" s="39" t="str">
        <f>IF(H319="","",'Maquette CGRP indicé'!$I$30)</f>
        <v/>
      </c>
      <c r="CK319" s="39" t="str">
        <f>IF(I319="","",'Maquette CGRP indicé'!$I$31)</f>
        <v/>
      </c>
      <c r="CL319" s="39" t="str">
        <f>IF(J319="","",'Maquette CGRP indicé'!$I$32)</f>
        <v/>
      </c>
      <c r="CM319" s="39" t="str">
        <f>IF(K319="","",'Maquette CGRP indicé'!$I$33)</f>
        <v/>
      </c>
      <c r="CN319" s="39" t="str">
        <f>IF(L319="","",'Maquette CGRP indicé'!$I$34)</f>
        <v/>
      </c>
      <c r="CO319" s="39" t="str">
        <f>IF(M319="","",'Maquette CGRP indicé'!$I$35)</f>
        <v/>
      </c>
      <c r="CP319" s="39" t="str">
        <f>IF(N319="","",'Maquette CGRP indicé'!$I$36)</f>
        <v/>
      </c>
      <c r="CQ319" s="39" t="str">
        <f>IF(O319="","",'Maquette CGRP indicé'!$I$37)</f>
        <v/>
      </c>
      <c r="CR319" s="39" t="str">
        <f>IF(P319="","",'Maquette CGRP indicé'!$I$38)</f>
        <v/>
      </c>
      <c r="CS319" s="39" t="str">
        <f>IF(Q319="","",'Maquette CGRP indicé'!$I$39)</f>
        <v/>
      </c>
      <c r="CT319" s="68"/>
      <c r="CU319" s="68"/>
      <c r="CV319" s="68"/>
      <c r="CW319" s="68"/>
      <c r="CX319" s="69"/>
      <c r="CY319" s="1">
        <f t="shared" si="40"/>
        <v>45608</v>
      </c>
      <c r="CZ319" s="1" t="str">
        <f t="shared" si="41"/>
        <v>21/10-22/12</v>
      </c>
      <c r="DA319" s="22" t="str">
        <f t="shared" si="42"/>
        <v/>
      </c>
      <c r="DB319" s="22" t="str">
        <f t="shared" si="43"/>
        <v/>
      </c>
      <c r="DC319" s="29" t="str">
        <f t="shared" si="44"/>
        <v/>
      </c>
      <c r="DD319" s="29" t="str">
        <f t="shared" si="45"/>
        <v/>
      </c>
      <c r="DE319" s="29" t="str">
        <f t="shared" si="46"/>
        <v/>
      </c>
    </row>
    <row r="320" spans="1:109">
      <c r="A320" s="9">
        <f t="shared" si="47"/>
        <v>45609</v>
      </c>
      <c r="B320" s="9" t="str">
        <f>IF(AND(formules!$K$29="sogarantykids",A320&gt;formules!$F$30),"",VLOOKUP(TEXT(A320,"jj/mm"),formules!B:C,2,FALSE))</f>
        <v>21/10-22/12</v>
      </c>
      <c r="C320" s="63" t="str">
        <f>IF(B320="","",IF(AND(A320&gt;'Maquette CGRP indicé'!$C$25-1,A320&lt;'Maquette CGRP indicé'!$D$25+1),"X",""))</f>
        <v/>
      </c>
      <c r="D320" s="63" t="str">
        <f>IF(B320="","",IF(AND(A320&gt;'Maquette CGRP indicé'!$C$26-1,A320&lt;'Maquette CGRP indicé'!$D$26+1),"X",""))</f>
        <v/>
      </c>
      <c r="E320" s="63" t="str">
        <f>IF(B320="","",IF(AND(A320&gt;'Maquette CGRP indicé'!$C$27-1,A320&lt;'Maquette CGRP indicé'!$D$27+1),"X",""))</f>
        <v/>
      </c>
      <c r="F320" s="63" t="str">
        <f>IF(B320="","",IF(AND(A320&gt;'Maquette CGRP indicé'!$C$28-1,A320&lt;'Maquette CGRP indicé'!$D$28+1),"X",""))</f>
        <v/>
      </c>
      <c r="G320" s="63" t="str">
        <f>IF(B320="","",IF(AND(A320&gt;'Maquette CGRP indicé'!$C$29-1,A320&lt;'Maquette CGRP indicé'!$D$29+1),"X",""))</f>
        <v/>
      </c>
      <c r="H320" s="63" t="str">
        <f>IF(B320="","",IF(AND(A320&gt;'Maquette CGRP indicé'!$C$30-1,A320&lt;'Maquette CGRP indicé'!$D$30+1),"X",""))</f>
        <v/>
      </c>
      <c r="I320" s="63" t="str">
        <f>IF(B320="","",IF(AND(A320&gt;'Maquette CGRP indicé'!$C$31-1,A320&lt;'Maquette CGRP indicé'!$D$31+1),"X",""))</f>
        <v/>
      </c>
      <c r="J320" s="63" t="str">
        <f>IF(B320="","",IF(AND(A320&gt;'Maquette CGRP indicé'!$C$32-1,A320&lt;'Maquette CGRP indicé'!$D$32+1),"X",""))</f>
        <v/>
      </c>
      <c r="K320" s="63" t="str">
        <f>IF(B320="","",IF(AND(A320&gt;'Maquette CGRP indicé'!$C$33-1,A320&lt;'Maquette CGRP indicé'!$D$33+1),"X",""))</f>
        <v/>
      </c>
      <c r="L320" s="63" t="str">
        <f>IF(B320="","",IF(AND(A320&gt;'Maquette CGRP indicé'!$C$34-1,A320&lt;'Maquette CGRP indicé'!$D$34+1),"X",""))</f>
        <v/>
      </c>
      <c r="M320" s="63" t="str">
        <f>IF(B320="","",IF(AND(A320&gt;'Maquette CGRP indicé'!$C$35-1,A320&lt;'Maquette CGRP indicé'!$D$35+1),"X",""))</f>
        <v/>
      </c>
      <c r="N320" s="63" t="str">
        <f>IF(B320="","",IF(AND(A320&gt;'Maquette CGRP indicé'!$C$36-1,A320&lt;'Maquette CGRP indicé'!$D$36+1),"X",""))</f>
        <v/>
      </c>
      <c r="O320" s="63" t="str">
        <f>IF(B320="","",IF(AND(A320&gt;'Maquette CGRP indicé'!$C$37-1,A320&lt;'Maquette CGRP indicé'!$D$37+1),"X",""))</f>
        <v/>
      </c>
      <c r="P320" s="63" t="str">
        <f>IF(B320="","",IF(AND(A320&gt;'Maquette CGRP indicé'!$C$38-1,A320&lt;'Maquette CGRP indicé'!$D$38+1),"X",""))</f>
        <v/>
      </c>
      <c r="Q320" s="63" t="str">
        <f>IF(B320="","",IF(AND(A320&gt;'Maquette CGRP indicé'!$C$39-1,A320&lt;'Maquette CGRP indicé'!$D$39+1),"X",""))</f>
        <v/>
      </c>
      <c r="W320" s="41" t="str">
        <f>IF(C320="","",'Maquette CGRP indicé'!$R$25)</f>
        <v/>
      </c>
      <c r="X320" s="42" t="str">
        <f>IF(D320="","",'Maquette CGRP indicé'!$R$26)</f>
        <v/>
      </c>
      <c r="Y320" s="42" t="str">
        <f>IF(E320="","",'Maquette CGRP indicé'!$R$27)</f>
        <v/>
      </c>
      <c r="Z320" s="42" t="str">
        <f>IF(F320="","",'Maquette CGRP indicé'!$R$28)</f>
        <v/>
      </c>
      <c r="AA320" s="42" t="str">
        <f>IF(G320="","",'Maquette CGRP indicé'!$R$29)</f>
        <v/>
      </c>
      <c r="AB320" s="42" t="str">
        <f>IF(H320="","",'Maquette CGRP indicé'!$R$30)</f>
        <v/>
      </c>
      <c r="AC320" s="42" t="str">
        <f>IF(I320="","",'Maquette CGRP indicé'!$R$31)</f>
        <v/>
      </c>
      <c r="AD320" s="42" t="str">
        <f>IF(J320="","",'Maquette CGRP indicé'!$R$32)</f>
        <v/>
      </c>
      <c r="AE320" s="42" t="str">
        <f>IF(K320="","",'Maquette CGRP indicé'!$R$33)</f>
        <v/>
      </c>
      <c r="AF320" s="42" t="str">
        <f>IF(L320="","",'Maquette CGRP indicé'!$R$34)</f>
        <v/>
      </c>
      <c r="AG320" s="42" t="str">
        <f>IF(M320="","",'Maquette CGRP indicé'!$R$35)</f>
        <v/>
      </c>
      <c r="AH320" s="42" t="str">
        <f>IF(N320="","",'Maquette CGRP indicé'!$R$36)</f>
        <v/>
      </c>
      <c r="AI320" s="42" t="str">
        <f>IF(O320="","",'Maquette CGRP indicé'!$R$37)</f>
        <v/>
      </c>
      <c r="AJ320" s="42" t="str">
        <f>IF(P320="","",'Maquette CGRP indicé'!$R$38)</f>
        <v/>
      </c>
      <c r="AK320" s="42" t="str">
        <f>IF(Q320="","",'Maquette CGRP indicé'!$R$39)</f>
        <v/>
      </c>
      <c r="AL320" s="64"/>
      <c r="AM320" s="64"/>
      <c r="AN320" s="64"/>
      <c r="AO320" s="64"/>
      <c r="AP320" s="65"/>
      <c r="AQ320" s="45" t="str">
        <f>IF(C320="","",'Maquette CGRP indicé'!$G$25)</f>
        <v/>
      </c>
      <c r="AR320" s="46" t="str">
        <f>IF(D320="","",'Maquette CGRP indicé'!$G$26)</f>
        <v/>
      </c>
      <c r="AS320" s="46" t="str">
        <f>IF(E320="","",'Maquette CGRP indicé'!$G$27)</f>
        <v/>
      </c>
      <c r="AT320" s="46" t="str">
        <f>IF(F320="","",'Maquette CGRP indicé'!$G$28)</f>
        <v/>
      </c>
      <c r="AU320" s="46" t="str">
        <f>IF(G320="","",'Maquette CGRP indicé'!$G$29)</f>
        <v/>
      </c>
      <c r="AV320" s="46" t="str">
        <f>IF(H320="","",'Maquette CGRP indicé'!$G$30)</f>
        <v/>
      </c>
      <c r="AW320" s="46" t="str">
        <f>IF(I320="","",'Maquette CGRP indicé'!$G$31)</f>
        <v/>
      </c>
      <c r="AX320" s="46" t="str">
        <f>IF(J320="","",'Maquette CGRP indicé'!$G$32)</f>
        <v/>
      </c>
      <c r="AY320" s="46" t="str">
        <f>IF(K320="","",'Maquette CGRP indicé'!$G$33)</f>
        <v/>
      </c>
      <c r="AZ320" s="46" t="str">
        <f>IF(L320="","",'Maquette CGRP indicé'!$G$34)</f>
        <v/>
      </c>
      <c r="BA320" s="46" t="str">
        <f>IF(M320="","",'Maquette CGRP indicé'!$G$35)</f>
        <v/>
      </c>
      <c r="BB320" s="46" t="str">
        <f>IF(N320="","",'Maquette CGRP indicé'!$G$36)</f>
        <v/>
      </c>
      <c r="BC320" s="46" t="str">
        <f>IF(O320="","",'Maquette CGRP indicé'!$G$37)</f>
        <v/>
      </c>
      <c r="BD320" s="46" t="str">
        <f>IF(P320="","",'Maquette CGRP indicé'!$G$38)</f>
        <v/>
      </c>
      <c r="BE320" s="46" t="str">
        <f>IF(Q320="","",'Maquette CGRP indicé'!$G$39)</f>
        <v/>
      </c>
      <c r="BF320" s="68"/>
      <c r="BG320" s="68"/>
      <c r="BH320" s="68"/>
      <c r="BI320" s="68"/>
      <c r="BJ320" s="69"/>
      <c r="BK320" s="48" t="str">
        <f>IF(C320="","",'Maquette CGRP indicé'!$H$25)</f>
        <v/>
      </c>
      <c r="BL320" s="49" t="str">
        <f>IF(D320="","",'Maquette CGRP indicé'!$H$26)</f>
        <v/>
      </c>
      <c r="BM320" s="49" t="str">
        <f>IF(E320="","",'Maquette CGRP indicé'!$H$27)</f>
        <v/>
      </c>
      <c r="BN320" s="49" t="str">
        <f>IF(F320="","",'Maquette CGRP indicé'!$H$28)</f>
        <v/>
      </c>
      <c r="BO320" s="49" t="str">
        <f>IF(G320="","",'Maquette CGRP indicé'!$H$29)</f>
        <v/>
      </c>
      <c r="BP320" s="49" t="str">
        <f>IF(H320="","",'Maquette CGRP indicé'!$H$30)</f>
        <v/>
      </c>
      <c r="BQ320" s="49" t="str">
        <f>IF(I320="","",'Maquette CGRP indicé'!$H$31)</f>
        <v/>
      </c>
      <c r="BR320" s="49" t="str">
        <f>IF(J320="","",'Maquette CGRP indicé'!$H$32)</f>
        <v/>
      </c>
      <c r="BS320" s="49" t="str">
        <f>IF(K320="","",'Maquette CGRP indicé'!$H$33)</f>
        <v/>
      </c>
      <c r="BT320" s="49" t="str">
        <f>IF(L320="","",'Maquette CGRP indicé'!$H$34)</f>
        <v/>
      </c>
      <c r="BU320" s="49" t="str">
        <f>IF(M320="","",'Maquette CGRP indicé'!$H$35)</f>
        <v/>
      </c>
      <c r="BV320" s="49" t="str">
        <f>IF(N320="","",'Maquette CGRP indicé'!$H$36)</f>
        <v/>
      </c>
      <c r="BW320" s="49" t="str">
        <f>IF(O320="","",'Maquette CGRP indicé'!$H$37)</f>
        <v/>
      </c>
      <c r="BX320" s="49" t="str">
        <f>IF(P320="","",'Maquette CGRP indicé'!$H$38)</f>
        <v/>
      </c>
      <c r="BY320" s="49" t="str">
        <f>IF(Q320="","",'Maquette CGRP indicé'!$H$39)</f>
        <v/>
      </c>
      <c r="BZ320" s="72"/>
      <c r="CA320" s="72"/>
      <c r="CB320" s="72"/>
      <c r="CC320" s="72"/>
      <c r="CD320" s="73"/>
      <c r="CE320" s="38" t="str">
        <f>IF(C320="","",'Maquette CGRP indicé'!$I$25)</f>
        <v/>
      </c>
      <c r="CF320" s="39" t="str">
        <f>IF(D320="","",'Maquette CGRP indicé'!$I$26)</f>
        <v/>
      </c>
      <c r="CG320" s="39" t="str">
        <f>IF(E320="","",'Maquette CGRP indicé'!$I$27)</f>
        <v/>
      </c>
      <c r="CH320" s="39" t="str">
        <f>IF(F320="","",'Maquette CGRP indicé'!$I$28)</f>
        <v/>
      </c>
      <c r="CI320" s="39" t="str">
        <f>IF(G320="","",'Maquette CGRP indicé'!$I$29)</f>
        <v/>
      </c>
      <c r="CJ320" s="39" t="str">
        <f>IF(H320="","",'Maquette CGRP indicé'!$I$30)</f>
        <v/>
      </c>
      <c r="CK320" s="39" t="str">
        <f>IF(I320="","",'Maquette CGRP indicé'!$I$31)</f>
        <v/>
      </c>
      <c r="CL320" s="39" t="str">
        <f>IF(J320="","",'Maquette CGRP indicé'!$I$32)</f>
        <v/>
      </c>
      <c r="CM320" s="39" t="str">
        <f>IF(K320="","",'Maquette CGRP indicé'!$I$33)</f>
        <v/>
      </c>
      <c r="CN320" s="39" t="str">
        <f>IF(L320="","",'Maquette CGRP indicé'!$I$34)</f>
        <v/>
      </c>
      <c r="CO320" s="39" t="str">
        <f>IF(M320="","",'Maquette CGRP indicé'!$I$35)</f>
        <v/>
      </c>
      <c r="CP320" s="39" t="str">
        <f>IF(N320="","",'Maquette CGRP indicé'!$I$36)</f>
        <v/>
      </c>
      <c r="CQ320" s="39" t="str">
        <f>IF(O320="","",'Maquette CGRP indicé'!$I$37)</f>
        <v/>
      </c>
      <c r="CR320" s="39" t="str">
        <f>IF(P320="","",'Maquette CGRP indicé'!$I$38)</f>
        <v/>
      </c>
      <c r="CS320" s="39" t="str">
        <f>IF(Q320="","",'Maquette CGRP indicé'!$I$39)</f>
        <v/>
      </c>
      <c r="CT320" s="68"/>
      <c r="CU320" s="68"/>
      <c r="CV320" s="68"/>
      <c r="CW320" s="68"/>
      <c r="CX320" s="69"/>
      <c r="CY320" s="1">
        <f t="shared" si="40"/>
        <v>45609</v>
      </c>
      <c r="CZ320" s="1" t="str">
        <f t="shared" si="41"/>
        <v>21/10-22/12</v>
      </c>
      <c r="DA320" s="22" t="str">
        <f t="shared" si="42"/>
        <v/>
      </c>
      <c r="DB320" s="22" t="str">
        <f t="shared" si="43"/>
        <v/>
      </c>
      <c r="DC320" s="29" t="str">
        <f t="shared" si="44"/>
        <v/>
      </c>
      <c r="DD320" s="29" t="str">
        <f t="shared" si="45"/>
        <v/>
      </c>
      <c r="DE320" s="29" t="str">
        <f t="shared" si="46"/>
        <v/>
      </c>
    </row>
    <row r="321" spans="1:109">
      <c r="A321" s="9">
        <f t="shared" si="47"/>
        <v>45610</v>
      </c>
      <c r="B321" s="9" t="str">
        <f>IF(AND(formules!$K$29="sogarantykids",A321&gt;formules!$F$30),"",VLOOKUP(TEXT(A321,"jj/mm"),formules!B:C,2,FALSE))</f>
        <v>21/10-22/12</v>
      </c>
      <c r="C321" s="63" t="str">
        <f>IF(B321="","",IF(AND(A321&gt;'Maquette CGRP indicé'!$C$25-1,A321&lt;'Maquette CGRP indicé'!$D$25+1),"X",""))</f>
        <v/>
      </c>
      <c r="D321" s="63" t="str">
        <f>IF(B321="","",IF(AND(A321&gt;'Maquette CGRP indicé'!$C$26-1,A321&lt;'Maquette CGRP indicé'!$D$26+1),"X",""))</f>
        <v/>
      </c>
      <c r="E321" s="63" t="str">
        <f>IF(B321="","",IF(AND(A321&gt;'Maquette CGRP indicé'!$C$27-1,A321&lt;'Maquette CGRP indicé'!$D$27+1),"X",""))</f>
        <v/>
      </c>
      <c r="F321" s="63" t="str">
        <f>IF(B321="","",IF(AND(A321&gt;'Maquette CGRP indicé'!$C$28-1,A321&lt;'Maquette CGRP indicé'!$D$28+1),"X",""))</f>
        <v/>
      </c>
      <c r="G321" s="63" t="str">
        <f>IF(B321="","",IF(AND(A321&gt;'Maquette CGRP indicé'!$C$29-1,A321&lt;'Maquette CGRP indicé'!$D$29+1),"X",""))</f>
        <v/>
      </c>
      <c r="H321" s="63" t="str">
        <f>IF(B321="","",IF(AND(A321&gt;'Maquette CGRP indicé'!$C$30-1,A321&lt;'Maquette CGRP indicé'!$D$30+1),"X",""))</f>
        <v/>
      </c>
      <c r="I321" s="63" t="str">
        <f>IF(B321="","",IF(AND(A321&gt;'Maquette CGRP indicé'!$C$31-1,A321&lt;'Maquette CGRP indicé'!$D$31+1),"X",""))</f>
        <v/>
      </c>
      <c r="J321" s="63" t="str">
        <f>IF(B321="","",IF(AND(A321&gt;'Maquette CGRP indicé'!$C$32-1,A321&lt;'Maquette CGRP indicé'!$D$32+1),"X",""))</f>
        <v/>
      </c>
      <c r="K321" s="63" t="str">
        <f>IF(B321="","",IF(AND(A321&gt;'Maquette CGRP indicé'!$C$33-1,A321&lt;'Maquette CGRP indicé'!$D$33+1),"X",""))</f>
        <v/>
      </c>
      <c r="L321" s="63" t="str">
        <f>IF(B321="","",IF(AND(A321&gt;'Maquette CGRP indicé'!$C$34-1,A321&lt;'Maquette CGRP indicé'!$D$34+1),"X",""))</f>
        <v/>
      </c>
      <c r="M321" s="63" t="str">
        <f>IF(B321="","",IF(AND(A321&gt;'Maquette CGRP indicé'!$C$35-1,A321&lt;'Maquette CGRP indicé'!$D$35+1),"X",""))</f>
        <v/>
      </c>
      <c r="N321" s="63" t="str">
        <f>IF(B321="","",IF(AND(A321&gt;'Maquette CGRP indicé'!$C$36-1,A321&lt;'Maquette CGRP indicé'!$D$36+1),"X",""))</f>
        <v/>
      </c>
      <c r="O321" s="63" t="str">
        <f>IF(B321="","",IF(AND(A321&gt;'Maquette CGRP indicé'!$C$37-1,A321&lt;'Maquette CGRP indicé'!$D$37+1),"X",""))</f>
        <v/>
      </c>
      <c r="P321" s="63" t="str">
        <f>IF(B321="","",IF(AND(A321&gt;'Maquette CGRP indicé'!$C$38-1,A321&lt;'Maquette CGRP indicé'!$D$38+1),"X",""))</f>
        <v/>
      </c>
      <c r="Q321" s="63" t="str">
        <f>IF(B321="","",IF(AND(A321&gt;'Maquette CGRP indicé'!$C$39-1,A321&lt;'Maquette CGRP indicé'!$D$39+1),"X",""))</f>
        <v/>
      </c>
      <c r="W321" s="41" t="str">
        <f>IF(C321="","",'Maquette CGRP indicé'!$R$25)</f>
        <v/>
      </c>
      <c r="X321" s="42" t="str">
        <f>IF(D321="","",'Maquette CGRP indicé'!$R$26)</f>
        <v/>
      </c>
      <c r="Y321" s="42" t="str">
        <f>IF(E321="","",'Maquette CGRP indicé'!$R$27)</f>
        <v/>
      </c>
      <c r="Z321" s="42" t="str">
        <f>IF(F321="","",'Maquette CGRP indicé'!$R$28)</f>
        <v/>
      </c>
      <c r="AA321" s="42" t="str">
        <f>IF(G321="","",'Maquette CGRP indicé'!$R$29)</f>
        <v/>
      </c>
      <c r="AB321" s="42" t="str">
        <f>IF(H321="","",'Maquette CGRP indicé'!$R$30)</f>
        <v/>
      </c>
      <c r="AC321" s="42" t="str">
        <f>IF(I321="","",'Maquette CGRP indicé'!$R$31)</f>
        <v/>
      </c>
      <c r="AD321" s="42" t="str">
        <f>IF(J321="","",'Maquette CGRP indicé'!$R$32)</f>
        <v/>
      </c>
      <c r="AE321" s="42" t="str">
        <f>IF(K321="","",'Maquette CGRP indicé'!$R$33)</f>
        <v/>
      </c>
      <c r="AF321" s="42" t="str">
        <f>IF(L321="","",'Maquette CGRP indicé'!$R$34)</f>
        <v/>
      </c>
      <c r="AG321" s="42" t="str">
        <f>IF(M321="","",'Maquette CGRP indicé'!$R$35)</f>
        <v/>
      </c>
      <c r="AH321" s="42" t="str">
        <f>IF(N321="","",'Maquette CGRP indicé'!$R$36)</f>
        <v/>
      </c>
      <c r="AI321" s="42" t="str">
        <f>IF(O321="","",'Maquette CGRP indicé'!$R$37)</f>
        <v/>
      </c>
      <c r="AJ321" s="42" t="str">
        <f>IF(P321="","",'Maquette CGRP indicé'!$R$38)</f>
        <v/>
      </c>
      <c r="AK321" s="42" t="str">
        <f>IF(Q321="","",'Maquette CGRP indicé'!$R$39)</f>
        <v/>
      </c>
      <c r="AL321" s="64"/>
      <c r="AM321" s="64"/>
      <c r="AN321" s="64"/>
      <c r="AO321" s="64"/>
      <c r="AP321" s="65"/>
      <c r="AQ321" s="45" t="str">
        <f>IF(C321="","",'Maquette CGRP indicé'!$G$25)</f>
        <v/>
      </c>
      <c r="AR321" s="46" t="str">
        <f>IF(D321="","",'Maquette CGRP indicé'!$G$26)</f>
        <v/>
      </c>
      <c r="AS321" s="46" t="str">
        <f>IF(E321="","",'Maquette CGRP indicé'!$G$27)</f>
        <v/>
      </c>
      <c r="AT321" s="46" t="str">
        <f>IF(F321="","",'Maquette CGRP indicé'!$G$28)</f>
        <v/>
      </c>
      <c r="AU321" s="46" t="str">
        <f>IF(G321="","",'Maquette CGRP indicé'!$G$29)</f>
        <v/>
      </c>
      <c r="AV321" s="46" t="str">
        <f>IF(H321="","",'Maquette CGRP indicé'!$G$30)</f>
        <v/>
      </c>
      <c r="AW321" s="46" t="str">
        <f>IF(I321="","",'Maquette CGRP indicé'!$G$31)</f>
        <v/>
      </c>
      <c r="AX321" s="46" t="str">
        <f>IF(J321="","",'Maquette CGRP indicé'!$G$32)</f>
        <v/>
      </c>
      <c r="AY321" s="46" t="str">
        <f>IF(K321="","",'Maquette CGRP indicé'!$G$33)</f>
        <v/>
      </c>
      <c r="AZ321" s="46" t="str">
        <f>IF(L321="","",'Maquette CGRP indicé'!$G$34)</f>
        <v/>
      </c>
      <c r="BA321" s="46" t="str">
        <f>IF(M321="","",'Maquette CGRP indicé'!$G$35)</f>
        <v/>
      </c>
      <c r="BB321" s="46" t="str">
        <f>IF(N321="","",'Maquette CGRP indicé'!$G$36)</f>
        <v/>
      </c>
      <c r="BC321" s="46" t="str">
        <f>IF(O321="","",'Maquette CGRP indicé'!$G$37)</f>
        <v/>
      </c>
      <c r="BD321" s="46" t="str">
        <f>IF(P321="","",'Maquette CGRP indicé'!$G$38)</f>
        <v/>
      </c>
      <c r="BE321" s="46" t="str">
        <f>IF(Q321="","",'Maquette CGRP indicé'!$G$39)</f>
        <v/>
      </c>
      <c r="BF321" s="68"/>
      <c r="BG321" s="68"/>
      <c r="BH321" s="68"/>
      <c r="BI321" s="68"/>
      <c r="BJ321" s="69"/>
      <c r="BK321" s="48" t="str">
        <f>IF(C321="","",'Maquette CGRP indicé'!$H$25)</f>
        <v/>
      </c>
      <c r="BL321" s="49" t="str">
        <f>IF(D321="","",'Maquette CGRP indicé'!$H$26)</f>
        <v/>
      </c>
      <c r="BM321" s="49" t="str">
        <f>IF(E321="","",'Maquette CGRP indicé'!$H$27)</f>
        <v/>
      </c>
      <c r="BN321" s="49" t="str">
        <f>IF(F321="","",'Maquette CGRP indicé'!$H$28)</f>
        <v/>
      </c>
      <c r="BO321" s="49" t="str">
        <f>IF(G321="","",'Maquette CGRP indicé'!$H$29)</f>
        <v/>
      </c>
      <c r="BP321" s="49" t="str">
        <f>IF(H321="","",'Maquette CGRP indicé'!$H$30)</f>
        <v/>
      </c>
      <c r="BQ321" s="49" t="str">
        <f>IF(I321="","",'Maquette CGRP indicé'!$H$31)</f>
        <v/>
      </c>
      <c r="BR321" s="49" t="str">
        <f>IF(J321="","",'Maquette CGRP indicé'!$H$32)</f>
        <v/>
      </c>
      <c r="BS321" s="49" t="str">
        <f>IF(K321="","",'Maquette CGRP indicé'!$H$33)</f>
        <v/>
      </c>
      <c r="BT321" s="49" t="str">
        <f>IF(L321="","",'Maquette CGRP indicé'!$H$34)</f>
        <v/>
      </c>
      <c r="BU321" s="49" t="str">
        <f>IF(M321="","",'Maquette CGRP indicé'!$H$35)</f>
        <v/>
      </c>
      <c r="BV321" s="49" t="str">
        <f>IF(N321="","",'Maquette CGRP indicé'!$H$36)</f>
        <v/>
      </c>
      <c r="BW321" s="49" t="str">
        <f>IF(O321="","",'Maquette CGRP indicé'!$H$37)</f>
        <v/>
      </c>
      <c r="BX321" s="49" t="str">
        <f>IF(P321="","",'Maquette CGRP indicé'!$H$38)</f>
        <v/>
      </c>
      <c r="BY321" s="49" t="str">
        <f>IF(Q321="","",'Maquette CGRP indicé'!$H$39)</f>
        <v/>
      </c>
      <c r="BZ321" s="72"/>
      <c r="CA321" s="72"/>
      <c r="CB321" s="72"/>
      <c r="CC321" s="72"/>
      <c r="CD321" s="73"/>
      <c r="CE321" s="38" t="str">
        <f>IF(C321="","",'Maquette CGRP indicé'!$I$25)</f>
        <v/>
      </c>
      <c r="CF321" s="39" t="str">
        <f>IF(D321="","",'Maquette CGRP indicé'!$I$26)</f>
        <v/>
      </c>
      <c r="CG321" s="39" t="str">
        <f>IF(E321="","",'Maquette CGRP indicé'!$I$27)</f>
        <v/>
      </c>
      <c r="CH321" s="39" t="str">
        <f>IF(F321="","",'Maquette CGRP indicé'!$I$28)</f>
        <v/>
      </c>
      <c r="CI321" s="39" t="str">
        <f>IF(G321="","",'Maquette CGRP indicé'!$I$29)</f>
        <v/>
      </c>
      <c r="CJ321" s="39" t="str">
        <f>IF(H321="","",'Maquette CGRP indicé'!$I$30)</f>
        <v/>
      </c>
      <c r="CK321" s="39" t="str">
        <f>IF(I321="","",'Maquette CGRP indicé'!$I$31)</f>
        <v/>
      </c>
      <c r="CL321" s="39" t="str">
        <f>IF(J321="","",'Maquette CGRP indicé'!$I$32)</f>
        <v/>
      </c>
      <c r="CM321" s="39" t="str">
        <f>IF(K321="","",'Maquette CGRP indicé'!$I$33)</f>
        <v/>
      </c>
      <c r="CN321" s="39" t="str">
        <f>IF(L321="","",'Maquette CGRP indicé'!$I$34)</f>
        <v/>
      </c>
      <c r="CO321" s="39" t="str">
        <f>IF(M321="","",'Maquette CGRP indicé'!$I$35)</f>
        <v/>
      </c>
      <c r="CP321" s="39" t="str">
        <f>IF(N321="","",'Maquette CGRP indicé'!$I$36)</f>
        <v/>
      </c>
      <c r="CQ321" s="39" t="str">
        <f>IF(O321="","",'Maquette CGRP indicé'!$I$37)</f>
        <v/>
      </c>
      <c r="CR321" s="39" t="str">
        <f>IF(P321="","",'Maquette CGRP indicé'!$I$38)</f>
        <v/>
      </c>
      <c r="CS321" s="39" t="str">
        <f>IF(Q321="","",'Maquette CGRP indicé'!$I$39)</f>
        <v/>
      </c>
      <c r="CT321" s="68"/>
      <c r="CU321" s="68"/>
      <c r="CV321" s="68"/>
      <c r="CW321" s="68"/>
      <c r="CX321" s="69"/>
      <c r="CY321" s="1">
        <f t="shared" si="40"/>
        <v>45610</v>
      </c>
      <c r="CZ321" s="1" t="str">
        <f t="shared" si="41"/>
        <v>21/10-22/12</v>
      </c>
      <c r="DA321" s="22" t="str">
        <f t="shared" si="42"/>
        <v/>
      </c>
      <c r="DB321" s="22" t="str">
        <f t="shared" si="43"/>
        <v/>
      </c>
      <c r="DC321" s="29" t="str">
        <f t="shared" si="44"/>
        <v/>
      </c>
      <c r="DD321" s="29" t="str">
        <f t="shared" si="45"/>
        <v/>
      </c>
      <c r="DE321" s="29" t="str">
        <f t="shared" si="46"/>
        <v/>
      </c>
    </row>
    <row r="322" spans="1:109">
      <c r="A322" s="9">
        <f t="shared" si="47"/>
        <v>45611</v>
      </c>
      <c r="B322" s="9" t="str">
        <f>IF(AND(formules!$K$29="sogarantykids",A322&gt;formules!$F$30),"",VLOOKUP(TEXT(A322,"jj/mm"),formules!B:C,2,FALSE))</f>
        <v>21/10-22/12</v>
      </c>
      <c r="C322" s="63" t="str">
        <f>IF(B322="","",IF(AND(A322&gt;'Maquette CGRP indicé'!$C$25-1,A322&lt;'Maquette CGRP indicé'!$D$25+1),"X",""))</f>
        <v/>
      </c>
      <c r="D322" s="63" t="str">
        <f>IF(B322="","",IF(AND(A322&gt;'Maquette CGRP indicé'!$C$26-1,A322&lt;'Maquette CGRP indicé'!$D$26+1),"X",""))</f>
        <v/>
      </c>
      <c r="E322" s="63" t="str">
        <f>IF(B322="","",IF(AND(A322&gt;'Maquette CGRP indicé'!$C$27-1,A322&lt;'Maquette CGRP indicé'!$D$27+1),"X",""))</f>
        <v/>
      </c>
      <c r="F322" s="63" t="str">
        <f>IF(B322="","",IF(AND(A322&gt;'Maquette CGRP indicé'!$C$28-1,A322&lt;'Maquette CGRP indicé'!$D$28+1),"X",""))</f>
        <v/>
      </c>
      <c r="G322" s="63" t="str">
        <f>IF(B322="","",IF(AND(A322&gt;'Maquette CGRP indicé'!$C$29-1,A322&lt;'Maquette CGRP indicé'!$D$29+1),"X",""))</f>
        <v/>
      </c>
      <c r="H322" s="63" t="str">
        <f>IF(B322="","",IF(AND(A322&gt;'Maquette CGRP indicé'!$C$30-1,A322&lt;'Maquette CGRP indicé'!$D$30+1),"X",""))</f>
        <v/>
      </c>
      <c r="I322" s="63" t="str">
        <f>IF(B322="","",IF(AND(A322&gt;'Maquette CGRP indicé'!$C$31-1,A322&lt;'Maquette CGRP indicé'!$D$31+1),"X",""))</f>
        <v/>
      </c>
      <c r="J322" s="63" t="str">
        <f>IF(B322="","",IF(AND(A322&gt;'Maquette CGRP indicé'!$C$32-1,A322&lt;'Maquette CGRP indicé'!$D$32+1),"X",""))</f>
        <v/>
      </c>
      <c r="K322" s="63" t="str">
        <f>IF(B322="","",IF(AND(A322&gt;'Maquette CGRP indicé'!$C$33-1,A322&lt;'Maquette CGRP indicé'!$D$33+1),"X",""))</f>
        <v/>
      </c>
      <c r="L322" s="63" t="str">
        <f>IF(B322="","",IF(AND(A322&gt;'Maquette CGRP indicé'!$C$34-1,A322&lt;'Maquette CGRP indicé'!$D$34+1),"X",""))</f>
        <v/>
      </c>
      <c r="M322" s="63" t="str">
        <f>IF(B322="","",IF(AND(A322&gt;'Maquette CGRP indicé'!$C$35-1,A322&lt;'Maquette CGRP indicé'!$D$35+1),"X",""))</f>
        <v/>
      </c>
      <c r="N322" s="63" t="str">
        <f>IF(B322="","",IF(AND(A322&gt;'Maquette CGRP indicé'!$C$36-1,A322&lt;'Maquette CGRP indicé'!$D$36+1),"X",""))</f>
        <v/>
      </c>
      <c r="O322" s="63" t="str">
        <f>IF(B322="","",IF(AND(A322&gt;'Maquette CGRP indicé'!$C$37-1,A322&lt;'Maquette CGRP indicé'!$D$37+1),"X",""))</f>
        <v/>
      </c>
      <c r="P322" s="63" t="str">
        <f>IF(B322="","",IF(AND(A322&gt;'Maquette CGRP indicé'!$C$38-1,A322&lt;'Maquette CGRP indicé'!$D$38+1),"X",""))</f>
        <v/>
      </c>
      <c r="Q322" s="63" t="str">
        <f>IF(B322="","",IF(AND(A322&gt;'Maquette CGRP indicé'!$C$39-1,A322&lt;'Maquette CGRP indicé'!$D$39+1),"X",""))</f>
        <v/>
      </c>
      <c r="W322" s="41" t="str">
        <f>IF(C322="","",'Maquette CGRP indicé'!$R$25)</f>
        <v/>
      </c>
      <c r="X322" s="42" t="str">
        <f>IF(D322="","",'Maquette CGRP indicé'!$R$26)</f>
        <v/>
      </c>
      <c r="Y322" s="42" t="str">
        <f>IF(E322="","",'Maquette CGRP indicé'!$R$27)</f>
        <v/>
      </c>
      <c r="Z322" s="42" t="str">
        <f>IF(F322="","",'Maquette CGRP indicé'!$R$28)</f>
        <v/>
      </c>
      <c r="AA322" s="42" t="str">
        <f>IF(G322="","",'Maquette CGRP indicé'!$R$29)</f>
        <v/>
      </c>
      <c r="AB322" s="42" t="str">
        <f>IF(H322="","",'Maquette CGRP indicé'!$R$30)</f>
        <v/>
      </c>
      <c r="AC322" s="42" t="str">
        <f>IF(I322="","",'Maquette CGRP indicé'!$R$31)</f>
        <v/>
      </c>
      <c r="AD322" s="42" t="str">
        <f>IF(J322="","",'Maquette CGRP indicé'!$R$32)</f>
        <v/>
      </c>
      <c r="AE322" s="42" t="str">
        <f>IF(K322="","",'Maquette CGRP indicé'!$R$33)</f>
        <v/>
      </c>
      <c r="AF322" s="42" t="str">
        <f>IF(L322="","",'Maquette CGRP indicé'!$R$34)</f>
        <v/>
      </c>
      <c r="AG322" s="42" t="str">
        <f>IF(M322="","",'Maquette CGRP indicé'!$R$35)</f>
        <v/>
      </c>
      <c r="AH322" s="42" t="str">
        <f>IF(N322="","",'Maquette CGRP indicé'!$R$36)</f>
        <v/>
      </c>
      <c r="AI322" s="42" t="str">
        <f>IF(O322="","",'Maquette CGRP indicé'!$R$37)</f>
        <v/>
      </c>
      <c r="AJ322" s="42" t="str">
        <f>IF(P322="","",'Maquette CGRP indicé'!$R$38)</f>
        <v/>
      </c>
      <c r="AK322" s="42" t="str">
        <f>IF(Q322="","",'Maquette CGRP indicé'!$R$39)</f>
        <v/>
      </c>
      <c r="AL322" s="64"/>
      <c r="AM322" s="64"/>
      <c r="AN322" s="64"/>
      <c r="AO322" s="64"/>
      <c r="AP322" s="65"/>
      <c r="AQ322" s="45" t="str">
        <f>IF(C322="","",'Maquette CGRP indicé'!$G$25)</f>
        <v/>
      </c>
      <c r="AR322" s="46" t="str">
        <f>IF(D322="","",'Maquette CGRP indicé'!$G$26)</f>
        <v/>
      </c>
      <c r="AS322" s="46" t="str">
        <f>IF(E322="","",'Maquette CGRP indicé'!$G$27)</f>
        <v/>
      </c>
      <c r="AT322" s="46" t="str">
        <f>IF(F322="","",'Maquette CGRP indicé'!$G$28)</f>
        <v/>
      </c>
      <c r="AU322" s="46" t="str">
        <f>IF(G322="","",'Maquette CGRP indicé'!$G$29)</f>
        <v/>
      </c>
      <c r="AV322" s="46" t="str">
        <f>IF(H322="","",'Maquette CGRP indicé'!$G$30)</f>
        <v/>
      </c>
      <c r="AW322" s="46" t="str">
        <f>IF(I322="","",'Maquette CGRP indicé'!$G$31)</f>
        <v/>
      </c>
      <c r="AX322" s="46" t="str">
        <f>IF(J322="","",'Maquette CGRP indicé'!$G$32)</f>
        <v/>
      </c>
      <c r="AY322" s="46" t="str">
        <f>IF(K322="","",'Maquette CGRP indicé'!$G$33)</f>
        <v/>
      </c>
      <c r="AZ322" s="46" t="str">
        <f>IF(L322="","",'Maquette CGRP indicé'!$G$34)</f>
        <v/>
      </c>
      <c r="BA322" s="46" t="str">
        <f>IF(M322="","",'Maquette CGRP indicé'!$G$35)</f>
        <v/>
      </c>
      <c r="BB322" s="46" t="str">
        <f>IF(N322="","",'Maquette CGRP indicé'!$G$36)</f>
        <v/>
      </c>
      <c r="BC322" s="46" t="str">
        <f>IF(O322="","",'Maquette CGRP indicé'!$G$37)</f>
        <v/>
      </c>
      <c r="BD322" s="46" t="str">
        <f>IF(P322="","",'Maquette CGRP indicé'!$G$38)</f>
        <v/>
      </c>
      <c r="BE322" s="46" t="str">
        <f>IF(Q322="","",'Maquette CGRP indicé'!$G$39)</f>
        <v/>
      </c>
      <c r="BF322" s="68"/>
      <c r="BG322" s="68"/>
      <c r="BH322" s="68"/>
      <c r="BI322" s="68"/>
      <c r="BJ322" s="69"/>
      <c r="BK322" s="48" t="str">
        <f>IF(C322="","",'Maquette CGRP indicé'!$H$25)</f>
        <v/>
      </c>
      <c r="BL322" s="49" t="str">
        <f>IF(D322="","",'Maquette CGRP indicé'!$H$26)</f>
        <v/>
      </c>
      <c r="BM322" s="49" t="str">
        <f>IF(E322="","",'Maquette CGRP indicé'!$H$27)</f>
        <v/>
      </c>
      <c r="BN322" s="49" t="str">
        <f>IF(F322="","",'Maquette CGRP indicé'!$H$28)</f>
        <v/>
      </c>
      <c r="BO322" s="49" t="str">
        <f>IF(G322="","",'Maquette CGRP indicé'!$H$29)</f>
        <v/>
      </c>
      <c r="BP322" s="49" t="str">
        <f>IF(H322="","",'Maquette CGRP indicé'!$H$30)</f>
        <v/>
      </c>
      <c r="BQ322" s="49" t="str">
        <f>IF(I322="","",'Maquette CGRP indicé'!$H$31)</f>
        <v/>
      </c>
      <c r="BR322" s="49" t="str">
        <f>IF(J322="","",'Maquette CGRP indicé'!$H$32)</f>
        <v/>
      </c>
      <c r="BS322" s="49" t="str">
        <f>IF(K322="","",'Maquette CGRP indicé'!$H$33)</f>
        <v/>
      </c>
      <c r="BT322" s="49" t="str">
        <f>IF(L322="","",'Maquette CGRP indicé'!$H$34)</f>
        <v/>
      </c>
      <c r="BU322" s="49" t="str">
        <f>IF(M322="","",'Maquette CGRP indicé'!$H$35)</f>
        <v/>
      </c>
      <c r="BV322" s="49" t="str">
        <f>IF(N322="","",'Maquette CGRP indicé'!$H$36)</f>
        <v/>
      </c>
      <c r="BW322" s="49" t="str">
        <f>IF(O322="","",'Maquette CGRP indicé'!$H$37)</f>
        <v/>
      </c>
      <c r="BX322" s="49" t="str">
        <f>IF(P322="","",'Maquette CGRP indicé'!$H$38)</f>
        <v/>
      </c>
      <c r="BY322" s="49" t="str">
        <f>IF(Q322="","",'Maquette CGRP indicé'!$H$39)</f>
        <v/>
      </c>
      <c r="BZ322" s="72"/>
      <c r="CA322" s="72"/>
      <c r="CB322" s="72"/>
      <c r="CC322" s="72"/>
      <c r="CD322" s="73"/>
      <c r="CE322" s="38" t="str">
        <f>IF(C322="","",'Maquette CGRP indicé'!$I$25)</f>
        <v/>
      </c>
      <c r="CF322" s="39" t="str">
        <f>IF(D322="","",'Maquette CGRP indicé'!$I$26)</f>
        <v/>
      </c>
      <c r="CG322" s="39" t="str">
        <f>IF(E322="","",'Maquette CGRP indicé'!$I$27)</f>
        <v/>
      </c>
      <c r="CH322" s="39" t="str">
        <f>IF(F322="","",'Maquette CGRP indicé'!$I$28)</f>
        <v/>
      </c>
      <c r="CI322" s="39" t="str">
        <f>IF(G322="","",'Maquette CGRP indicé'!$I$29)</f>
        <v/>
      </c>
      <c r="CJ322" s="39" t="str">
        <f>IF(H322="","",'Maquette CGRP indicé'!$I$30)</f>
        <v/>
      </c>
      <c r="CK322" s="39" t="str">
        <f>IF(I322="","",'Maquette CGRP indicé'!$I$31)</f>
        <v/>
      </c>
      <c r="CL322" s="39" t="str">
        <f>IF(J322="","",'Maquette CGRP indicé'!$I$32)</f>
        <v/>
      </c>
      <c r="CM322" s="39" t="str">
        <f>IF(K322="","",'Maquette CGRP indicé'!$I$33)</f>
        <v/>
      </c>
      <c r="CN322" s="39" t="str">
        <f>IF(L322="","",'Maquette CGRP indicé'!$I$34)</f>
        <v/>
      </c>
      <c r="CO322" s="39" t="str">
        <f>IF(M322="","",'Maquette CGRP indicé'!$I$35)</f>
        <v/>
      </c>
      <c r="CP322" s="39" t="str">
        <f>IF(N322="","",'Maquette CGRP indicé'!$I$36)</f>
        <v/>
      </c>
      <c r="CQ322" s="39" t="str">
        <f>IF(O322="","",'Maquette CGRP indicé'!$I$37)</f>
        <v/>
      </c>
      <c r="CR322" s="39" t="str">
        <f>IF(P322="","",'Maquette CGRP indicé'!$I$38)</f>
        <v/>
      </c>
      <c r="CS322" s="39" t="str">
        <f>IF(Q322="","",'Maquette CGRP indicé'!$I$39)</f>
        <v/>
      </c>
      <c r="CT322" s="68"/>
      <c r="CU322" s="68"/>
      <c r="CV322" s="68"/>
      <c r="CW322" s="68"/>
      <c r="CX322" s="69"/>
      <c r="CY322" s="1">
        <f t="shared" si="40"/>
        <v>45611</v>
      </c>
      <c r="CZ322" s="1" t="str">
        <f t="shared" si="41"/>
        <v>21/10-22/12</v>
      </c>
      <c r="DA322" s="22" t="str">
        <f t="shared" si="42"/>
        <v/>
      </c>
      <c r="DB322" s="22" t="str">
        <f t="shared" si="43"/>
        <v/>
      </c>
      <c r="DC322" s="29" t="str">
        <f t="shared" si="44"/>
        <v/>
      </c>
      <c r="DD322" s="29" t="str">
        <f t="shared" si="45"/>
        <v/>
      </c>
      <c r="DE322" s="29" t="str">
        <f t="shared" si="46"/>
        <v/>
      </c>
    </row>
    <row r="323" spans="1:109">
      <c r="A323" s="9">
        <f t="shared" si="47"/>
        <v>45612</v>
      </c>
      <c r="B323" s="9" t="str">
        <f>IF(AND(formules!$K$29="sogarantykids",A323&gt;formules!$F$30),"",VLOOKUP(TEXT(A323,"jj/mm"),formules!B:C,2,FALSE))</f>
        <v>21/10-22/12</v>
      </c>
      <c r="C323" s="63" t="str">
        <f>IF(B323="","",IF(AND(A323&gt;'Maquette CGRP indicé'!$C$25-1,A323&lt;'Maquette CGRP indicé'!$D$25+1),"X",""))</f>
        <v/>
      </c>
      <c r="D323" s="63" t="str">
        <f>IF(B323="","",IF(AND(A323&gt;'Maquette CGRP indicé'!$C$26-1,A323&lt;'Maquette CGRP indicé'!$D$26+1),"X",""))</f>
        <v/>
      </c>
      <c r="E323" s="63" t="str">
        <f>IF(B323="","",IF(AND(A323&gt;'Maquette CGRP indicé'!$C$27-1,A323&lt;'Maquette CGRP indicé'!$D$27+1),"X",""))</f>
        <v/>
      </c>
      <c r="F323" s="63" t="str">
        <f>IF(B323="","",IF(AND(A323&gt;'Maquette CGRP indicé'!$C$28-1,A323&lt;'Maquette CGRP indicé'!$D$28+1),"X",""))</f>
        <v/>
      </c>
      <c r="G323" s="63" t="str">
        <f>IF(B323="","",IF(AND(A323&gt;'Maquette CGRP indicé'!$C$29-1,A323&lt;'Maquette CGRP indicé'!$D$29+1),"X",""))</f>
        <v/>
      </c>
      <c r="H323" s="63" t="str">
        <f>IF(B323="","",IF(AND(A323&gt;'Maquette CGRP indicé'!$C$30-1,A323&lt;'Maquette CGRP indicé'!$D$30+1),"X",""))</f>
        <v/>
      </c>
      <c r="I323" s="63" t="str">
        <f>IF(B323="","",IF(AND(A323&gt;'Maquette CGRP indicé'!$C$31-1,A323&lt;'Maquette CGRP indicé'!$D$31+1),"X",""))</f>
        <v/>
      </c>
      <c r="J323" s="63" t="str">
        <f>IF(B323="","",IF(AND(A323&gt;'Maquette CGRP indicé'!$C$32-1,A323&lt;'Maquette CGRP indicé'!$D$32+1),"X",""))</f>
        <v/>
      </c>
      <c r="K323" s="63" t="str">
        <f>IF(B323="","",IF(AND(A323&gt;'Maquette CGRP indicé'!$C$33-1,A323&lt;'Maquette CGRP indicé'!$D$33+1),"X",""))</f>
        <v/>
      </c>
      <c r="L323" s="63" t="str">
        <f>IF(B323="","",IF(AND(A323&gt;'Maquette CGRP indicé'!$C$34-1,A323&lt;'Maquette CGRP indicé'!$D$34+1),"X",""))</f>
        <v/>
      </c>
      <c r="M323" s="63" t="str">
        <f>IF(B323="","",IF(AND(A323&gt;'Maquette CGRP indicé'!$C$35-1,A323&lt;'Maquette CGRP indicé'!$D$35+1),"X",""))</f>
        <v/>
      </c>
      <c r="N323" s="63" t="str">
        <f>IF(B323="","",IF(AND(A323&gt;'Maquette CGRP indicé'!$C$36-1,A323&lt;'Maquette CGRP indicé'!$D$36+1),"X",""))</f>
        <v/>
      </c>
      <c r="O323" s="63" t="str">
        <f>IF(B323="","",IF(AND(A323&gt;'Maquette CGRP indicé'!$C$37-1,A323&lt;'Maquette CGRP indicé'!$D$37+1),"X",""))</f>
        <v/>
      </c>
      <c r="P323" s="63" t="str">
        <f>IF(B323="","",IF(AND(A323&gt;'Maquette CGRP indicé'!$C$38-1,A323&lt;'Maquette CGRP indicé'!$D$38+1),"X",""))</f>
        <v/>
      </c>
      <c r="Q323" s="63" t="str">
        <f>IF(B323="","",IF(AND(A323&gt;'Maquette CGRP indicé'!$C$39-1,A323&lt;'Maquette CGRP indicé'!$D$39+1),"X",""))</f>
        <v/>
      </c>
      <c r="W323" s="41" t="str">
        <f>IF(C323="","",'Maquette CGRP indicé'!$R$25)</f>
        <v/>
      </c>
      <c r="X323" s="42" t="str">
        <f>IF(D323="","",'Maquette CGRP indicé'!$R$26)</f>
        <v/>
      </c>
      <c r="Y323" s="42" t="str">
        <f>IF(E323="","",'Maquette CGRP indicé'!$R$27)</f>
        <v/>
      </c>
      <c r="Z323" s="42" t="str">
        <f>IF(F323="","",'Maquette CGRP indicé'!$R$28)</f>
        <v/>
      </c>
      <c r="AA323" s="42" t="str">
        <f>IF(G323="","",'Maquette CGRP indicé'!$R$29)</f>
        <v/>
      </c>
      <c r="AB323" s="42" t="str">
        <f>IF(H323="","",'Maquette CGRP indicé'!$R$30)</f>
        <v/>
      </c>
      <c r="AC323" s="42" t="str">
        <f>IF(I323="","",'Maquette CGRP indicé'!$R$31)</f>
        <v/>
      </c>
      <c r="AD323" s="42" t="str">
        <f>IF(J323="","",'Maquette CGRP indicé'!$R$32)</f>
        <v/>
      </c>
      <c r="AE323" s="42" t="str">
        <f>IF(K323="","",'Maquette CGRP indicé'!$R$33)</f>
        <v/>
      </c>
      <c r="AF323" s="42" t="str">
        <f>IF(L323="","",'Maquette CGRP indicé'!$R$34)</f>
        <v/>
      </c>
      <c r="AG323" s="42" t="str">
        <f>IF(M323="","",'Maquette CGRP indicé'!$R$35)</f>
        <v/>
      </c>
      <c r="AH323" s="42" t="str">
        <f>IF(N323="","",'Maquette CGRP indicé'!$R$36)</f>
        <v/>
      </c>
      <c r="AI323" s="42" t="str">
        <f>IF(O323="","",'Maquette CGRP indicé'!$R$37)</f>
        <v/>
      </c>
      <c r="AJ323" s="42" t="str">
        <f>IF(P323="","",'Maquette CGRP indicé'!$R$38)</f>
        <v/>
      </c>
      <c r="AK323" s="42" t="str">
        <f>IF(Q323="","",'Maquette CGRP indicé'!$R$39)</f>
        <v/>
      </c>
      <c r="AL323" s="64"/>
      <c r="AM323" s="64"/>
      <c r="AN323" s="64"/>
      <c r="AO323" s="64"/>
      <c r="AP323" s="65"/>
      <c r="AQ323" s="45" t="str">
        <f>IF(C323="","",'Maquette CGRP indicé'!$G$25)</f>
        <v/>
      </c>
      <c r="AR323" s="46" t="str">
        <f>IF(D323="","",'Maquette CGRP indicé'!$G$26)</f>
        <v/>
      </c>
      <c r="AS323" s="46" t="str">
        <f>IF(E323="","",'Maquette CGRP indicé'!$G$27)</f>
        <v/>
      </c>
      <c r="AT323" s="46" t="str">
        <f>IF(F323="","",'Maquette CGRP indicé'!$G$28)</f>
        <v/>
      </c>
      <c r="AU323" s="46" t="str">
        <f>IF(G323="","",'Maquette CGRP indicé'!$G$29)</f>
        <v/>
      </c>
      <c r="AV323" s="46" t="str">
        <f>IF(H323="","",'Maquette CGRP indicé'!$G$30)</f>
        <v/>
      </c>
      <c r="AW323" s="46" t="str">
        <f>IF(I323="","",'Maquette CGRP indicé'!$G$31)</f>
        <v/>
      </c>
      <c r="AX323" s="46" t="str">
        <f>IF(J323="","",'Maquette CGRP indicé'!$G$32)</f>
        <v/>
      </c>
      <c r="AY323" s="46" t="str">
        <f>IF(K323="","",'Maquette CGRP indicé'!$G$33)</f>
        <v/>
      </c>
      <c r="AZ323" s="46" t="str">
        <f>IF(L323="","",'Maquette CGRP indicé'!$G$34)</f>
        <v/>
      </c>
      <c r="BA323" s="46" t="str">
        <f>IF(M323="","",'Maquette CGRP indicé'!$G$35)</f>
        <v/>
      </c>
      <c r="BB323" s="46" t="str">
        <f>IF(N323="","",'Maquette CGRP indicé'!$G$36)</f>
        <v/>
      </c>
      <c r="BC323" s="46" t="str">
        <f>IF(O323="","",'Maquette CGRP indicé'!$G$37)</f>
        <v/>
      </c>
      <c r="BD323" s="46" t="str">
        <f>IF(P323="","",'Maquette CGRP indicé'!$G$38)</f>
        <v/>
      </c>
      <c r="BE323" s="46" t="str">
        <f>IF(Q323="","",'Maquette CGRP indicé'!$G$39)</f>
        <v/>
      </c>
      <c r="BF323" s="68"/>
      <c r="BG323" s="68"/>
      <c r="BH323" s="68"/>
      <c r="BI323" s="68"/>
      <c r="BJ323" s="69"/>
      <c r="BK323" s="48" t="str">
        <f>IF(C323="","",'Maquette CGRP indicé'!$H$25)</f>
        <v/>
      </c>
      <c r="BL323" s="49" t="str">
        <f>IF(D323="","",'Maquette CGRP indicé'!$H$26)</f>
        <v/>
      </c>
      <c r="BM323" s="49" t="str">
        <f>IF(E323="","",'Maquette CGRP indicé'!$H$27)</f>
        <v/>
      </c>
      <c r="BN323" s="49" t="str">
        <f>IF(F323="","",'Maquette CGRP indicé'!$H$28)</f>
        <v/>
      </c>
      <c r="BO323" s="49" t="str">
        <f>IF(G323="","",'Maquette CGRP indicé'!$H$29)</f>
        <v/>
      </c>
      <c r="BP323" s="49" t="str">
        <f>IF(H323="","",'Maquette CGRP indicé'!$H$30)</f>
        <v/>
      </c>
      <c r="BQ323" s="49" t="str">
        <f>IF(I323="","",'Maquette CGRP indicé'!$H$31)</f>
        <v/>
      </c>
      <c r="BR323" s="49" t="str">
        <f>IF(J323="","",'Maquette CGRP indicé'!$H$32)</f>
        <v/>
      </c>
      <c r="BS323" s="49" t="str">
        <f>IF(K323="","",'Maquette CGRP indicé'!$H$33)</f>
        <v/>
      </c>
      <c r="BT323" s="49" t="str">
        <f>IF(L323="","",'Maquette CGRP indicé'!$H$34)</f>
        <v/>
      </c>
      <c r="BU323" s="49" t="str">
        <f>IF(M323="","",'Maquette CGRP indicé'!$H$35)</f>
        <v/>
      </c>
      <c r="BV323" s="49" t="str">
        <f>IF(N323="","",'Maquette CGRP indicé'!$H$36)</f>
        <v/>
      </c>
      <c r="BW323" s="49" t="str">
        <f>IF(O323="","",'Maquette CGRP indicé'!$H$37)</f>
        <v/>
      </c>
      <c r="BX323" s="49" t="str">
        <f>IF(P323="","",'Maquette CGRP indicé'!$H$38)</f>
        <v/>
      </c>
      <c r="BY323" s="49" t="str">
        <f>IF(Q323="","",'Maquette CGRP indicé'!$H$39)</f>
        <v/>
      </c>
      <c r="BZ323" s="72"/>
      <c r="CA323" s="72"/>
      <c r="CB323" s="72"/>
      <c r="CC323" s="72"/>
      <c r="CD323" s="73"/>
      <c r="CE323" s="38" t="str">
        <f>IF(C323="","",'Maquette CGRP indicé'!$I$25)</f>
        <v/>
      </c>
      <c r="CF323" s="39" t="str">
        <f>IF(D323="","",'Maquette CGRP indicé'!$I$26)</f>
        <v/>
      </c>
      <c r="CG323" s="39" t="str">
        <f>IF(E323="","",'Maquette CGRP indicé'!$I$27)</f>
        <v/>
      </c>
      <c r="CH323" s="39" t="str">
        <f>IF(F323="","",'Maquette CGRP indicé'!$I$28)</f>
        <v/>
      </c>
      <c r="CI323" s="39" t="str">
        <f>IF(G323="","",'Maquette CGRP indicé'!$I$29)</f>
        <v/>
      </c>
      <c r="CJ323" s="39" t="str">
        <f>IF(H323="","",'Maquette CGRP indicé'!$I$30)</f>
        <v/>
      </c>
      <c r="CK323" s="39" t="str">
        <f>IF(I323="","",'Maquette CGRP indicé'!$I$31)</f>
        <v/>
      </c>
      <c r="CL323" s="39" t="str">
        <f>IF(J323="","",'Maquette CGRP indicé'!$I$32)</f>
        <v/>
      </c>
      <c r="CM323" s="39" t="str">
        <f>IF(K323="","",'Maquette CGRP indicé'!$I$33)</f>
        <v/>
      </c>
      <c r="CN323" s="39" t="str">
        <f>IF(L323="","",'Maquette CGRP indicé'!$I$34)</f>
        <v/>
      </c>
      <c r="CO323" s="39" t="str">
        <f>IF(M323="","",'Maquette CGRP indicé'!$I$35)</f>
        <v/>
      </c>
      <c r="CP323" s="39" t="str">
        <f>IF(N323="","",'Maquette CGRP indicé'!$I$36)</f>
        <v/>
      </c>
      <c r="CQ323" s="39" t="str">
        <f>IF(O323="","",'Maquette CGRP indicé'!$I$37)</f>
        <v/>
      </c>
      <c r="CR323" s="39" t="str">
        <f>IF(P323="","",'Maquette CGRP indicé'!$I$38)</f>
        <v/>
      </c>
      <c r="CS323" s="39" t="str">
        <f>IF(Q323="","",'Maquette CGRP indicé'!$I$39)</f>
        <v/>
      </c>
      <c r="CT323" s="68"/>
      <c r="CU323" s="68"/>
      <c r="CV323" s="68"/>
      <c r="CW323" s="68"/>
      <c r="CX323" s="69"/>
      <c r="CY323" s="1">
        <f t="shared" si="40"/>
        <v>45612</v>
      </c>
      <c r="CZ323" s="1" t="str">
        <f t="shared" si="41"/>
        <v>21/10-22/12</v>
      </c>
      <c r="DA323" s="22" t="str">
        <f t="shared" si="42"/>
        <v/>
      </c>
      <c r="DB323" s="22" t="str">
        <f t="shared" si="43"/>
        <v/>
      </c>
      <c r="DC323" s="29" t="str">
        <f t="shared" si="44"/>
        <v/>
      </c>
      <c r="DD323" s="29" t="str">
        <f t="shared" si="45"/>
        <v/>
      </c>
      <c r="DE323" s="29" t="str">
        <f t="shared" si="46"/>
        <v/>
      </c>
    </row>
    <row r="324" spans="1:109">
      <c r="A324" s="9">
        <f t="shared" si="47"/>
        <v>45613</v>
      </c>
      <c r="B324" s="9" t="str">
        <f>IF(AND(formules!$K$29="sogarantykids",A324&gt;formules!$F$30),"",VLOOKUP(TEXT(A324,"jj/mm"),formules!B:C,2,FALSE))</f>
        <v>21/10-22/12</v>
      </c>
      <c r="C324" s="63" t="str">
        <f>IF(B324="","",IF(AND(A324&gt;'Maquette CGRP indicé'!$C$25-1,A324&lt;'Maquette CGRP indicé'!$D$25+1),"X",""))</f>
        <v/>
      </c>
      <c r="D324" s="63" t="str">
        <f>IF(B324="","",IF(AND(A324&gt;'Maquette CGRP indicé'!$C$26-1,A324&lt;'Maquette CGRP indicé'!$D$26+1),"X",""))</f>
        <v/>
      </c>
      <c r="E324" s="63" t="str">
        <f>IF(B324="","",IF(AND(A324&gt;'Maquette CGRP indicé'!$C$27-1,A324&lt;'Maquette CGRP indicé'!$D$27+1),"X",""))</f>
        <v/>
      </c>
      <c r="F324" s="63" t="str">
        <f>IF(B324="","",IF(AND(A324&gt;'Maquette CGRP indicé'!$C$28-1,A324&lt;'Maquette CGRP indicé'!$D$28+1),"X",""))</f>
        <v/>
      </c>
      <c r="G324" s="63" t="str">
        <f>IF(B324="","",IF(AND(A324&gt;'Maquette CGRP indicé'!$C$29-1,A324&lt;'Maquette CGRP indicé'!$D$29+1),"X",""))</f>
        <v/>
      </c>
      <c r="H324" s="63" t="str">
        <f>IF(B324="","",IF(AND(A324&gt;'Maquette CGRP indicé'!$C$30-1,A324&lt;'Maquette CGRP indicé'!$D$30+1),"X",""))</f>
        <v/>
      </c>
      <c r="I324" s="63" t="str">
        <f>IF(B324="","",IF(AND(A324&gt;'Maquette CGRP indicé'!$C$31-1,A324&lt;'Maquette CGRP indicé'!$D$31+1),"X",""))</f>
        <v/>
      </c>
      <c r="J324" s="63" t="str">
        <f>IF(B324="","",IF(AND(A324&gt;'Maquette CGRP indicé'!$C$32-1,A324&lt;'Maquette CGRP indicé'!$D$32+1),"X",""))</f>
        <v/>
      </c>
      <c r="K324" s="63" t="str">
        <f>IF(B324="","",IF(AND(A324&gt;'Maquette CGRP indicé'!$C$33-1,A324&lt;'Maquette CGRP indicé'!$D$33+1),"X",""))</f>
        <v/>
      </c>
      <c r="L324" s="63" t="str">
        <f>IF(B324="","",IF(AND(A324&gt;'Maquette CGRP indicé'!$C$34-1,A324&lt;'Maquette CGRP indicé'!$D$34+1),"X",""))</f>
        <v/>
      </c>
      <c r="M324" s="63" t="str">
        <f>IF(B324="","",IF(AND(A324&gt;'Maquette CGRP indicé'!$C$35-1,A324&lt;'Maquette CGRP indicé'!$D$35+1),"X",""))</f>
        <v/>
      </c>
      <c r="N324" s="63" t="str">
        <f>IF(B324="","",IF(AND(A324&gt;'Maquette CGRP indicé'!$C$36-1,A324&lt;'Maquette CGRP indicé'!$D$36+1),"X",""))</f>
        <v/>
      </c>
      <c r="O324" s="63" t="str">
        <f>IF(B324="","",IF(AND(A324&gt;'Maquette CGRP indicé'!$C$37-1,A324&lt;'Maquette CGRP indicé'!$D$37+1),"X",""))</f>
        <v/>
      </c>
      <c r="P324" s="63" t="str">
        <f>IF(B324="","",IF(AND(A324&gt;'Maquette CGRP indicé'!$C$38-1,A324&lt;'Maquette CGRP indicé'!$D$38+1),"X",""))</f>
        <v/>
      </c>
      <c r="Q324" s="63" t="str">
        <f>IF(B324="","",IF(AND(A324&gt;'Maquette CGRP indicé'!$C$39-1,A324&lt;'Maquette CGRP indicé'!$D$39+1),"X",""))</f>
        <v/>
      </c>
      <c r="W324" s="41" t="str">
        <f>IF(C324="","",'Maquette CGRP indicé'!$R$25)</f>
        <v/>
      </c>
      <c r="X324" s="42" t="str">
        <f>IF(D324="","",'Maquette CGRP indicé'!$R$26)</f>
        <v/>
      </c>
      <c r="Y324" s="42" t="str">
        <f>IF(E324="","",'Maquette CGRP indicé'!$R$27)</f>
        <v/>
      </c>
      <c r="Z324" s="42" t="str">
        <f>IF(F324="","",'Maquette CGRP indicé'!$R$28)</f>
        <v/>
      </c>
      <c r="AA324" s="42" t="str">
        <f>IF(G324="","",'Maquette CGRP indicé'!$R$29)</f>
        <v/>
      </c>
      <c r="AB324" s="42" t="str">
        <f>IF(H324="","",'Maquette CGRP indicé'!$R$30)</f>
        <v/>
      </c>
      <c r="AC324" s="42" t="str">
        <f>IF(I324="","",'Maquette CGRP indicé'!$R$31)</f>
        <v/>
      </c>
      <c r="AD324" s="42" t="str">
        <f>IF(J324="","",'Maquette CGRP indicé'!$R$32)</f>
        <v/>
      </c>
      <c r="AE324" s="42" t="str">
        <f>IF(K324="","",'Maquette CGRP indicé'!$R$33)</f>
        <v/>
      </c>
      <c r="AF324" s="42" t="str">
        <f>IF(L324="","",'Maquette CGRP indicé'!$R$34)</f>
        <v/>
      </c>
      <c r="AG324" s="42" t="str">
        <f>IF(M324="","",'Maquette CGRP indicé'!$R$35)</f>
        <v/>
      </c>
      <c r="AH324" s="42" t="str">
        <f>IF(N324="","",'Maquette CGRP indicé'!$R$36)</f>
        <v/>
      </c>
      <c r="AI324" s="42" t="str">
        <f>IF(O324="","",'Maquette CGRP indicé'!$R$37)</f>
        <v/>
      </c>
      <c r="AJ324" s="42" t="str">
        <f>IF(P324="","",'Maquette CGRP indicé'!$R$38)</f>
        <v/>
      </c>
      <c r="AK324" s="42" t="str">
        <f>IF(Q324="","",'Maquette CGRP indicé'!$R$39)</f>
        <v/>
      </c>
      <c r="AL324" s="64"/>
      <c r="AM324" s="64"/>
      <c r="AN324" s="64"/>
      <c r="AO324" s="64"/>
      <c r="AP324" s="65"/>
      <c r="AQ324" s="45" t="str">
        <f>IF(C324="","",'Maquette CGRP indicé'!$G$25)</f>
        <v/>
      </c>
      <c r="AR324" s="46" t="str">
        <f>IF(D324="","",'Maquette CGRP indicé'!$G$26)</f>
        <v/>
      </c>
      <c r="AS324" s="46" t="str">
        <f>IF(E324="","",'Maquette CGRP indicé'!$G$27)</f>
        <v/>
      </c>
      <c r="AT324" s="46" t="str">
        <f>IF(F324="","",'Maquette CGRP indicé'!$G$28)</f>
        <v/>
      </c>
      <c r="AU324" s="46" t="str">
        <f>IF(G324="","",'Maquette CGRP indicé'!$G$29)</f>
        <v/>
      </c>
      <c r="AV324" s="46" t="str">
        <f>IF(H324="","",'Maquette CGRP indicé'!$G$30)</f>
        <v/>
      </c>
      <c r="AW324" s="46" t="str">
        <f>IF(I324="","",'Maquette CGRP indicé'!$G$31)</f>
        <v/>
      </c>
      <c r="AX324" s="46" t="str">
        <f>IF(J324="","",'Maquette CGRP indicé'!$G$32)</f>
        <v/>
      </c>
      <c r="AY324" s="46" t="str">
        <f>IF(K324="","",'Maquette CGRP indicé'!$G$33)</f>
        <v/>
      </c>
      <c r="AZ324" s="46" t="str">
        <f>IF(L324="","",'Maquette CGRP indicé'!$G$34)</f>
        <v/>
      </c>
      <c r="BA324" s="46" t="str">
        <f>IF(M324="","",'Maquette CGRP indicé'!$G$35)</f>
        <v/>
      </c>
      <c r="BB324" s="46" t="str">
        <f>IF(N324="","",'Maquette CGRP indicé'!$G$36)</f>
        <v/>
      </c>
      <c r="BC324" s="46" t="str">
        <f>IF(O324="","",'Maquette CGRP indicé'!$G$37)</f>
        <v/>
      </c>
      <c r="BD324" s="46" t="str">
        <f>IF(P324="","",'Maquette CGRP indicé'!$G$38)</f>
        <v/>
      </c>
      <c r="BE324" s="46" t="str">
        <f>IF(Q324="","",'Maquette CGRP indicé'!$G$39)</f>
        <v/>
      </c>
      <c r="BF324" s="68"/>
      <c r="BG324" s="68"/>
      <c r="BH324" s="68"/>
      <c r="BI324" s="68"/>
      <c r="BJ324" s="69"/>
      <c r="BK324" s="48" t="str">
        <f>IF(C324="","",'Maquette CGRP indicé'!$H$25)</f>
        <v/>
      </c>
      <c r="BL324" s="49" t="str">
        <f>IF(D324="","",'Maquette CGRP indicé'!$H$26)</f>
        <v/>
      </c>
      <c r="BM324" s="49" t="str">
        <f>IF(E324="","",'Maquette CGRP indicé'!$H$27)</f>
        <v/>
      </c>
      <c r="BN324" s="49" t="str">
        <f>IF(F324="","",'Maquette CGRP indicé'!$H$28)</f>
        <v/>
      </c>
      <c r="BO324" s="49" t="str">
        <f>IF(G324="","",'Maquette CGRP indicé'!$H$29)</f>
        <v/>
      </c>
      <c r="BP324" s="49" t="str">
        <f>IF(H324="","",'Maquette CGRP indicé'!$H$30)</f>
        <v/>
      </c>
      <c r="BQ324" s="49" t="str">
        <f>IF(I324="","",'Maquette CGRP indicé'!$H$31)</f>
        <v/>
      </c>
      <c r="BR324" s="49" t="str">
        <f>IF(J324="","",'Maquette CGRP indicé'!$H$32)</f>
        <v/>
      </c>
      <c r="BS324" s="49" t="str">
        <f>IF(K324="","",'Maquette CGRP indicé'!$H$33)</f>
        <v/>
      </c>
      <c r="BT324" s="49" t="str">
        <f>IF(L324="","",'Maquette CGRP indicé'!$H$34)</f>
        <v/>
      </c>
      <c r="BU324" s="49" t="str">
        <f>IF(M324="","",'Maquette CGRP indicé'!$H$35)</f>
        <v/>
      </c>
      <c r="BV324" s="49" t="str">
        <f>IF(N324="","",'Maquette CGRP indicé'!$H$36)</f>
        <v/>
      </c>
      <c r="BW324" s="49" t="str">
        <f>IF(O324="","",'Maquette CGRP indicé'!$H$37)</f>
        <v/>
      </c>
      <c r="BX324" s="49" t="str">
        <f>IF(P324="","",'Maquette CGRP indicé'!$H$38)</f>
        <v/>
      </c>
      <c r="BY324" s="49" t="str">
        <f>IF(Q324="","",'Maquette CGRP indicé'!$H$39)</f>
        <v/>
      </c>
      <c r="BZ324" s="72"/>
      <c r="CA324" s="72"/>
      <c r="CB324" s="72"/>
      <c r="CC324" s="72"/>
      <c r="CD324" s="73"/>
      <c r="CE324" s="38" t="str">
        <f>IF(C324="","",'Maquette CGRP indicé'!$I$25)</f>
        <v/>
      </c>
      <c r="CF324" s="39" t="str">
        <f>IF(D324="","",'Maquette CGRP indicé'!$I$26)</f>
        <v/>
      </c>
      <c r="CG324" s="39" t="str">
        <f>IF(E324="","",'Maquette CGRP indicé'!$I$27)</f>
        <v/>
      </c>
      <c r="CH324" s="39" t="str">
        <f>IF(F324="","",'Maquette CGRP indicé'!$I$28)</f>
        <v/>
      </c>
      <c r="CI324" s="39" t="str">
        <f>IF(G324="","",'Maquette CGRP indicé'!$I$29)</f>
        <v/>
      </c>
      <c r="CJ324" s="39" t="str">
        <f>IF(H324="","",'Maquette CGRP indicé'!$I$30)</f>
        <v/>
      </c>
      <c r="CK324" s="39" t="str">
        <f>IF(I324="","",'Maquette CGRP indicé'!$I$31)</f>
        <v/>
      </c>
      <c r="CL324" s="39" t="str">
        <f>IF(J324="","",'Maquette CGRP indicé'!$I$32)</f>
        <v/>
      </c>
      <c r="CM324" s="39" t="str">
        <f>IF(K324="","",'Maquette CGRP indicé'!$I$33)</f>
        <v/>
      </c>
      <c r="CN324" s="39" t="str">
        <f>IF(L324="","",'Maquette CGRP indicé'!$I$34)</f>
        <v/>
      </c>
      <c r="CO324" s="39" t="str">
        <f>IF(M324="","",'Maquette CGRP indicé'!$I$35)</f>
        <v/>
      </c>
      <c r="CP324" s="39" t="str">
        <f>IF(N324="","",'Maquette CGRP indicé'!$I$36)</f>
        <v/>
      </c>
      <c r="CQ324" s="39" t="str">
        <f>IF(O324="","",'Maquette CGRP indicé'!$I$37)</f>
        <v/>
      </c>
      <c r="CR324" s="39" t="str">
        <f>IF(P324="","",'Maquette CGRP indicé'!$I$38)</f>
        <v/>
      </c>
      <c r="CS324" s="39" t="str">
        <f>IF(Q324="","",'Maquette CGRP indicé'!$I$39)</f>
        <v/>
      </c>
      <c r="CT324" s="68"/>
      <c r="CU324" s="68"/>
      <c r="CV324" s="68"/>
      <c r="CW324" s="68"/>
      <c r="CX324" s="69"/>
      <c r="CY324" s="1">
        <f t="shared" ref="CY324:CY367" si="48">A324</f>
        <v>45613</v>
      </c>
      <c r="CZ324" s="1" t="str">
        <f t="shared" ref="CZ324:CZ367" si="49">B324</f>
        <v>21/10-22/12</v>
      </c>
      <c r="DA324" s="22" t="str">
        <f t="shared" ref="DA324:DA368" si="50">IF(COUNTIF(C324:V324,"x")=0,"","x")</f>
        <v/>
      </c>
      <c r="DB324" s="22" t="str">
        <f t="shared" ref="DB324:DB368" si="51">IF(SUM(W324:AP324)=0,"",SUM(W324:AP324))</f>
        <v/>
      </c>
      <c r="DC324" s="29" t="str">
        <f t="shared" ref="DC324:DC368" si="52">IF(SUM(AQ324:BJ324)=0,"",SUM(AQ324:BJ324))</f>
        <v/>
      </c>
      <c r="DD324" s="29" t="str">
        <f t="shared" ref="DD324:DD368" si="53">IF(SUM(BK324:CD324)=0,"",SUM(BK324:CD324))</f>
        <v/>
      </c>
      <c r="DE324" s="29" t="str">
        <f t="shared" ref="DE324:DE368" si="54">IF(SUM(CE324:CX324)=0,"",SUM(CE324:CX324))</f>
        <v/>
      </c>
    </row>
    <row r="325" spans="1:109">
      <c r="A325" s="9">
        <f t="shared" ref="A325:A368" si="55">+A324+1</f>
        <v>45614</v>
      </c>
      <c r="B325" s="9" t="str">
        <f>IF(AND(formules!$K$29="sogarantykids",A325&gt;formules!$F$30),"",VLOOKUP(TEXT(A325,"jj/mm"),formules!B:C,2,FALSE))</f>
        <v>21/10-22/12</v>
      </c>
      <c r="C325" s="63" t="str">
        <f>IF(B325="","",IF(AND(A325&gt;'Maquette CGRP indicé'!$C$25-1,A325&lt;'Maquette CGRP indicé'!$D$25+1),"X",""))</f>
        <v/>
      </c>
      <c r="D325" s="63" t="str">
        <f>IF(B325="","",IF(AND(A325&gt;'Maquette CGRP indicé'!$C$26-1,A325&lt;'Maquette CGRP indicé'!$D$26+1),"X",""))</f>
        <v/>
      </c>
      <c r="E325" s="63" t="str">
        <f>IF(B325="","",IF(AND(A325&gt;'Maquette CGRP indicé'!$C$27-1,A325&lt;'Maquette CGRP indicé'!$D$27+1),"X",""))</f>
        <v/>
      </c>
      <c r="F325" s="63" t="str">
        <f>IF(B325="","",IF(AND(A325&gt;'Maquette CGRP indicé'!$C$28-1,A325&lt;'Maquette CGRP indicé'!$D$28+1),"X",""))</f>
        <v/>
      </c>
      <c r="G325" s="63" t="str">
        <f>IF(B325="","",IF(AND(A325&gt;'Maquette CGRP indicé'!$C$29-1,A325&lt;'Maquette CGRP indicé'!$D$29+1),"X",""))</f>
        <v/>
      </c>
      <c r="H325" s="63" t="str">
        <f>IF(B325="","",IF(AND(A325&gt;'Maquette CGRP indicé'!$C$30-1,A325&lt;'Maquette CGRP indicé'!$D$30+1),"X",""))</f>
        <v/>
      </c>
      <c r="I325" s="63" t="str">
        <f>IF(B325="","",IF(AND(A325&gt;'Maquette CGRP indicé'!$C$31-1,A325&lt;'Maquette CGRP indicé'!$D$31+1),"X",""))</f>
        <v/>
      </c>
      <c r="J325" s="63" t="str">
        <f>IF(B325="","",IF(AND(A325&gt;'Maquette CGRP indicé'!$C$32-1,A325&lt;'Maquette CGRP indicé'!$D$32+1),"X",""))</f>
        <v/>
      </c>
      <c r="K325" s="63" t="str">
        <f>IF(B325="","",IF(AND(A325&gt;'Maquette CGRP indicé'!$C$33-1,A325&lt;'Maquette CGRP indicé'!$D$33+1),"X",""))</f>
        <v/>
      </c>
      <c r="L325" s="63" t="str">
        <f>IF(B325="","",IF(AND(A325&gt;'Maquette CGRP indicé'!$C$34-1,A325&lt;'Maquette CGRP indicé'!$D$34+1),"X",""))</f>
        <v/>
      </c>
      <c r="M325" s="63" t="str">
        <f>IF(B325="","",IF(AND(A325&gt;'Maquette CGRP indicé'!$C$35-1,A325&lt;'Maquette CGRP indicé'!$D$35+1),"X",""))</f>
        <v/>
      </c>
      <c r="N325" s="63" t="str">
        <f>IF(B325="","",IF(AND(A325&gt;'Maquette CGRP indicé'!$C$36-1,A325&lt;'Maquette CGRP indicé'!$D$36+1),"X",""))</f>
        <v/>
      </c>
      <c r="O325" s="63" t="str">
        <f>IF(B325="","",IF(AND(A325&gt;'Maquette CGRP indicé'!$C$37-1,A325&lt;'Maquette CGRP indicé'!$D$37+1),"X",""))</f>
        <v/>
      </c>
      <c r="P325" s="63" t="str">
        <f>IF(B325="","",IF(AND(A325&gt;'Maquette CGRP indicé'!$C$38-1,A325&lt;'Maquette CGRP indicé'!$D$38+1),"X",""))</f>
        <v/>
      </c>
      <c r="Q325" s="63" t="str">
        <f>IF(B325="","",IF(AND(A325&gt;'Maquette CGRP indicé'!$C$39-1,A325&lt;'Maquette CGRP indicé'!$D$39+1),"X",""))</f>
        <v/>
      </c>
      <c r="W325" s="41" t="str">
        <f>IF(C325="","",'Maquette CGRP indicé'!$R$25)</f>
        <v/>
      </c>
      <c r="X325" s="42" t="str">
        <f>IF(D325="","",'Maquette CGRP indicé'!$R$26)</f>
        <v/>
      </c>
      <c r="Y325" s="42" t="str">
        <f>IF(E325="","",'Maquette CGRP indicé'!$R$27)</f>
        <v/>
      </c>
      <c r="Z325" s="42" t="str">
        <f>IF(F325="","",'Maquette CGRP indicé'!$R$28)</f>
        <v/>
      </c>
      <c r="AA325" s="42" t="str">
        <f>IF(G325="","",'Maquette CGRP indicé'!$R$29)</f>
        <v/>
      </c>
      <c r="AB325" s="42" t="str">
        <f>IF(H325="","",'Maquette CGRP indicé'!$R$30)</f>
        <v/>
      </c>
      <c r="AC325" s="42" t="str">
        <f>IF(I325="","",'Maquette CGRP indicé'!$R$31)</f>
        <v/>
      </c>
      <c r="AD325" s="42" t="str">
        <f>IF(J325="","",'Maquette CGRP indicé'!$R$32)</f>
        <v/>
      </c>
      <c r="AE325" s="42" t="str">
        <f>IF(K325="","",'Maquette CGRP indicé'!$R$33)</f>
        <v/>
      </c>
      <c r="AF325" s="42" t="str">
        <f>IF(L325="","",'Maquette CGRP indicé'!$R$34)</f>
        <v/>
      </c>
      <c r="AG325" s="42" t="str">
        <f>IF(M325="","",'Maquette CGRP indicé'!$R$35)</f>
        <v/>
      </c>
      <c r="AH325" s="42" t="str">
        <f>IF(N325="","",'Maquette CGRP indicé'!$R$36)</f>
        <v/>
      </c>
      <c r="AI325" s="42" t="str">
        <f>IF(O325="","",'Maquette CGRP indicé'!$R$37)</f>
        <v/>
      </c>
      <c r="AJ325" s="42" t="str">
        <f>IF(P325="","",'Maquette CGRP indicé'!$R$38)</f>
        <v/>
      </c>
      <c r="AK325" s="42" t="str">
        <f>IF(Q325="","",'Maquette CGRP indicé'!$R$39)</f>
        <v/>
      </c>
      <c r="AL325" s="64"/>
      <c r="AM325" s="64"/>
      <c r="AN325" s="64"/>
      <c r="AO325" s="64"/>
      <c r="AP325" s="65"/>
      <c r="AQ325" s="45" t="str">
        <f>IF(C325="","",'Maquette CGRP indicé'!$G$25)</f>
        <v/>
      </c>
      <c r="AR325" s="46" t="str">
        <f>IF(D325="","",'Maquette CGRP indicé'!$G$26)</f>
        <v/>
      </c>
      <c r="AS325" s="46" t="str">
        <f>IF(E325="","",'Maquette CGRP indicé'!$G$27)</f>
        <v/>
      </c>
      <c r="AT325" s="46" t="str">
        <f>IF(F325="","",'Maquette CGRP indicé'!$G$28)</f>
        <v/>
      </c>
      <c r="AU325" s="46" t="str">
        <f>IF(G325="","",'Maquette CGRP indicé'!$G$29)</f>
        <v/>
      </c>
      <c r="AV325" s="46" t="str">
        <f>IF(H325="","",'Maquette CGRP indicé'!$G$30)</f>
        <v/>
      </c>
      <c r="AW325" s="46" t="str">
        <f>IF(I325="","",'Maquette CGRP indicé'!$G$31)</f>
        <v/>
      </c>
      <c r="AX325" s="46" t="str">
        <f>IF(J325="","",'Maquette CGRP indicé'!$G$32)</f>
        <v/>
      </c>
      <c r="AY325" s="46" t="str">
        <f>IF(K325="","",'Maquette CGRP indicé'!$G$33)</f>
        <v/>
      </c>
      <c r="AZ325" s="46" t="str">
        <f>IF(L325="","",'Maquette CGRP indicé'!$G$34)</f>
        <v/>
      </c>
      <c r="BA325" s="46" t="str">
        <f>IF(M325="","",'Maquette CGRP indicé'!$G$35)</f>
        <v/>
      </c>
      <c r="BB325" s="46" t="str">
        <f>IF(N325="","",'Maquette CGRP indicé'!$G$36)</f>
        <v/>
      </c>
      <c r="BC325" s="46" t="str">
        <f>IF(O325="","",'Maquette CGRP indicé'!$G$37)</f>
        <v/>
      </c>
      <c r="BD325" s="46" t="str">
        <f>IF(P325="","",'Maquette CGRP indicé'!$G$38)</f>
        <v/>
      </c>
      <c r="BE325" s="46" t="str">
        <f>IF(Q325="","",'Maquette CGRP indicé'!$G$39)</f>
        <v/>
      </c>
      <c r="BF325" s="68"/>
      <c r="BG325" s="68"/>
      <c r="BH325" s="68"/>
      <c r="BI325" s="68"/>
      <c r="BJ325" s="69"/>
      <c r="BK325" s="48" t="str">
        <f>IF(C325="","",'Maquette CGRP indicé'!$H$25)</f>
        <v/>
      </c>
      <c r="BL325" s="49" t="str">
        <f>IF(D325="","",'Maquette CGRP indicé'!$H$26)</f>
        <v/>
      </c>
      <c r="BM325" s="49" t="str">
        <f>IF(E325="","",'Maquette CGRP indicé'!$H$27)</f>
        <v/>
      </c>
      <c r="BN325" s="49" t="str">
        <f>IF(F325="","",'Maquette CGRP indicé'!$H$28)</f>
        <v/>
      </c>
      <c r="BO325" s="49" t="str">
        <f>IF(G325="","",'Maquette CGRP indicé'!$H$29)</f>
        <v/>
      </c>
      <c r="BP325" s="49" t="str">
        <f>IF(H325="","",'Maquette CGRP indicé'!$H$30)</f>
        <v/>
      </c>
      <c r="BQ325" s="49" t="str">
        <f>IF(I325="","",'Maquette CGRP indicé'!$H$31)</f>
        <v/>
      </c>
      <c r="BR325" s="49" t="str">
        <f>IF(J325="","",'Maquette CGRP indicé'!$H$32)</f>
        <v/>
      </c>
      <c r="BS325" s="49" t="str">
        <f>IF(K325="","",'Maquette CGRP indicé'!$H$33)</f>
        <v/>
      </c>
      <c r="BT325" s="49" t="str">
        <f>IF(L325="","",'Maquette CGRP indicé'!$H$34)</f>
        <v/>
      </c>
      <c r="BU325" s="49" t="str">
        <f>IF(M325="","",'Maquette CGRP indicé'!$H$35)</f>
        <v/>
      </c>
      <c r="BV325" s="49" t="str">
        <f>IF(N325="","",'Maquette CGRP indicé'!$H$36)</f>
        <v/>
      </c>
      <c r="BW325" s="49" t="str">
        <f>IF(O325="","",'Maquette CGRP indicé'!$H$37)</f>
        <v/>
      </c>
      <c r="BX325" s="49" t="str">
        <f>IF(P325="","",'Maquette CGRP indicé'!$H$38)</f>
        <v/>
      </c>
      <c r="BY325" s="49" t="str">
        <f>IF(Q325="","",'Maquette CGRP indicé'!$H$39)</f>
        <v/>
      </c>
      <c r="BZ325" s="72"/>
      <c r="CA325" s="72"/>
      <c r="CB325" s="72"/>
      <c r="CC325" s="72"/>
      <c r="CD325" s="73"/>
      <c r="CE325" s="38" t="str">
        <f>IF(C325="","",'Maquette CGRP indicé'!$I$25)</f>
        <v/>
      </c>
      <c r="CF325" s="39" t="str">
        <f>IF(D325="","",'Maquette CGRP indicé'!$I$26)</f>
        <v/>
      </c>
      <c r="CG325" s="39" t="str">
        <f>IF(E325="","",'Maquette CGRP indicé'!$I$27)</f>
        <v/>
      </c>
      <c r="CH325" s="39" t="str">
        <f>IF(F325="","",'Maquette CGRP indicé'!$I$28)</f>
        <v/>
      </c>
      <c r="CI325" s="39" t="str">
        <f>IF(G325="","",'Maquette CGRP indicé'!$I$29)</f>
        <v/>
      </c>
      <c r="CJ325" s="39" t="str">
        <f>IF(H325="","",'Maquette CGRP indicé'!$I$30)</f>
        <v/>
      </c>
      <c r="CK325" s="39" t="str">
        <f>IF(I325="","",'Maquette CGRP indicé'!$I$31)</f>
        <v/>
      </c>
      <c r="CL325" s="39" t="str">
        <f>IF(J325="","",'Maquette CGRP indicé'!$I$32)</f>
        <v/>
      </c>
      <c r="CM325" s="39" t="str">
        <f>IF(K325="","",'Maquette CGRP indicé'!$I$33)</f>
        <v/>
      </c>
      <c r="CN325" s="39" t="str">
        <f>IF(L325="","",'Maquette CGRP indicé'!$I$34)</f>
        <v/>
      </c>
      <c r="CO325" s="39" t="str">
        <f>IF(M325="","",'Maquette CGRP indicé'!$I$35)</f>
        <v/>
      </c>
      <c r="CP325" s="39" t="str">
        <f>IF(N325="","",'Maquette CGRP indicé'!$I$36)</f>
        <v/>
      </c>
      <c r="CQ325" s="39" t="str">
        <f>IF(O325="","",'Maquette CGRP indicé'!$I$37)</f>
        <v/>
      </c>
      <c r="CR325" s="39" t="str">
        <f>IF(P325="","",'Maquette CGRP indicé'!$I$38)</f>
        <v/>
      </c>
      <c r="CS325" s="39" t="str">
        <f>IF(Q325="","",'Maquette CGRP indicé'!$I$39)</f>
        <v/>
      </c>
      <c r="CT325" s="68"/>
      <c r="CU325" s="68"/>
      <c r="CV325" s="68"/>
      <c r="CW325" s="68"/>
      <c r="CX325" s="69"/>
      <c r="CY325" s="1">
        <f t="shared" si="48"/>
        <v>45614</v>
      </c>
      <c r="CZ325" s="1" t="str">
        <f t="shared" si="49"/>
        <v>21/10-22/12</v>
      </c>
      <c r="DA325" s="22" t="str">
        <f t="shared" si="50"/>
        <v/>
      </c>
      <c r="DB325" s="22" t="str">
        <f t="shared" si="51"/>
        <v/>
      </c>
      <c r="DC325" s="29" t="str">
        <f t="shared" si="52"/>
        <v/>
      </c>
      <c r="DD325" s="29" t="str">
        <f t="shared" si="53"/>
        <v/>
      </c>
      <c r="DE325" s="29" t="str">
        <f t="shared" si="54"/>
        <v/>
      </c>
    </row>
    <row r="326" spans="1:109">
      <c r="A326" s="9">
        <f t="shared" si="55"/>
        <v>45615</v>
      </c>
      <c r="B326" s="9" t="str">
        <f>IF(AND(formules!$K$29="sogarantykids",A326&gt;formules!$F$30),"",VLOOKUP(TEXT(A326,"jj/mm"),formules!B:C,2,FALSE))</f>
        <v>21/10-22/12</v>
      </c>
      <c r="C326" s="63" t="str">
        <f>IF(B326="","",IF(AND(A326&gt;'Maquette CGRP indicé'!$C$25-1,A326&lt;'Maquette CGRP indicé'!$D$25+1),"X",""))</f>
        <v/>
      </c>
      <c r="D326" s="63" t="str">
        <f>IF(B326="","",IF(AND(A326&gt;'Maquette CGRP indicé'!$C$26-1,A326&lt;'Maquette CGRP indicé'!$D$26+1),"X",""))</f>
        <v/>
      </c>
      <c r="E326" s="63" t="str">
        <f>IF(B326="","",IF(AND(A326&gt;'Maquette CGRP indicé'!$C$27-1,A326&lt;'Maquette CGRP indicé'!$D$27+1),"X",""))</f>
        <v/>
      </c>
      <c r="F326" s="63" t="str">
        <f>IF(B326="","",IF(AND(A326&gt;'Maquette CGRP indicé'!$C$28-1,A326&lt;'Maquette CGRP indicé'!$D$28+1),"X",""))</f>
        <v/>
      </c>
      <c r="G326" s="63" t="str">
        <f>IF(B326="","",IF(AND(A326&gt;'Maquette CGRP indicé'!$C$29-1,A326&lt;'Maquette CGRP indicé'!$D$29+1),"X",""))</f>
        <v/>
      </c>
      <c r="H326" s="63" t="str">
        <f>IF(B326="","",IF(AND(A326&gt;'Maquette CGRP indicé'!$C$30-1,A326&lt;'Maquette CGRP indicé'!$D$30+1),"X",""))</f>
        <v/>
      </c>
      <c r="I326" s="63" t="str">
        <f>IF(B326="","",IF(AND(A326&gt;'Maquette CGRP indicé'!$C$31-1,A326&lt;'Maquette CGRP indicé'!$D$31+1),"X",""))</f>
        <v/>
      </c>
      <c r="J326" s="63" t="str">
        <f>IF(B326="","",IF(AND(A326&gt;'Maquette CGRP indicé'!$C$32-1,A326&lt;'Maquette CGRP indicé'!$D$32+1),"X",""))</f>
        <v/>
      </c>
      <c r="K326" s="63" t="str">
        <f>IF(B326="","",IF(AND(A326&gt;'Maquette CGRP indicé'!$C$33-1,A326&lt;'Maquette CGRP indicé'!$D$33+1),"X",""))</f>
        <v/>
      </c>
      <c r="L326" s="63" t="str">
        <f>IF(B326="","",IF(AND(A326&gt;'Maquette CGRP indicé'!$C$34-1,A326&lt;'Maquette CGRP indicé'!$D$34+1),"X",""))</f>
        <v/>
      </c>
      <c r="M326" s="63" t="str">
        <f>IF(B326="","",IF(AND(A326&gt;'Maquette CGRP indicé'!$C$35-1,A326&lt;'Maquette CGRP indicé'!$D$35+1),"X",""))</f>
        <v/>
      </c>
      <c r="N326" s="63" t="str">
        <f>IF(B326="","",IF(AND(A326&gt;'Maquette CGRP indicé'!$C$36-1,A326&lt;'Maquette CGRP indicé'!$D$36+1),"X",""))</f>
        <v/>
      </c>
      <c r="O326" s="63" t="str">
        <f>IF(B326="","",IF(AND(A326&gt;'Maquette CGRP indicé'!$C$37-1,A326&lt;'Maquette CGRP indicé'!$D$37+1),"X",""))</f>
        <v/>
      </c>
      <c r="P326" s="63" t="str">
        <f>IF(B326="","",IF(AND(A326&gt;'Maquette CGRP indicé'!$C$38-1,A326&lt;'Maquette CGRP indicé'!$D$38+1),"X",""))</f>
        <v/>
      </c>
      <c r="Q326" s="63" t="str">
        <f>IF(B326="","",IF(AND(A326&gt;'Maquette CGRP indicé'!$C$39-1,A326&lt;'Maquette CGRP indicé'!$D$39+1),"X",""))</f>
        <v/>
      </c>
      <c r="W326" s="41" t="str">
        <f>IF(C326="","",'Maquette CGRP indicé'!$R$25)</f>
        <v/>
      </c>
      <c r="X326" s="42" t="str">
        <f>IF(D326="","",'Maquette CGRP indicé'!$R$26)</f>
        <v/>
      </c>
      <c r="Y326" s="42" t="str">
        <f>IF(E326="","",'Maquette CGRP indicé'!$R$27)</f>
        <v/>
      </c>
      <c r="Z326" s="42" t="str">
        <f>IF(F326="","",'Maquette CGRP indicé'!$R$28)</f>
        <v/>
      </c>
      <c r="AA326" s="42" t="str">
        <f>IF(G326="","",'Maquette CGRP indicé'!$R$29)</f>
        <v/>
      </c>
      <c r="AB326" s="42" t="str">
        <f>IF(H326="","",'Maquette CGRP indicé'!$R$30)</f>
        <v/>
      </c>
      <c r="AC326" s="42" t="str">
        <f>IF(I326="","",'Maquette CGRP indicé'!$R$31)</f>
        <v/>
      </c>
      <c r="AD326" s="42" t="str">
        <f>IF(J326="","",'Maquette CGRP indicé'!$R$32)</f>
        <v/>
      </c>
      <c r="AE326" s="42" t="str">
        <f>IF(K326="","",'Maquette CGRP indicé'!$R$33)</f>
        <v/>
      </c>
      <c r="AF326" s="42" t="str">
        <f>IF(L326="","",'Maquette CGRP indicé'!$R$34)</f>
        <v/>
      </c>
      <c r="AG326" s="42" t="str">
        <f>IF(M326="","",'Maquette CGRP indicé'!$R$35)</f>
        <v/>
      </c>
      <c r="AH326" s="42" t="str">
        <f>IF(N326="","",'Maquette CGRP indicé'!$R$36)</f>
        <v/>
      </c>
      <c r="AI326" s="42" t="str">
        <f>IF(O326="","",'Maquette CGRP indicé'!$R$37)</f>
        <v/>
      </c>
      <c r="AJ326" s="42" t="str">
        <f>IF(P326="","",'Maquette CGRP indicé'!$R$38)</f>
        <v/>
      </c>
      <c r="AK326" s="42" t="str">
        <f>IF(Q326="","",'Maquette CGRP indicé'!$R$39)</f>
        <v/>
      </c>
      <c r="AL326" s="64"/>
      <c r="AM326" s="64"/>
      <c r="AN326" s="64"/>
      <c r="AO326" s="64"/>
      <c r="AP326" s="65"/>
      <c r="AQ326" s="45" t="str">
        <f>IF(C326="","",'Maquette CGRP indicé'!$G$25)</f>
        <v/>
      </c>
      <c r="AR326" s="46" t="str">
        <f>IF(D326="","",'Maquette CGRP indicé'!$G$26)</f>
        <v/>
      </c>
      <c r="AS326" s="46" t="str">
        <f>IF(E326="","",'Maquette CGRP indicé'!$G$27)</f>
        <v/>
      </c>
      <c r="AT326" s="46" t="str">
        <f>IF(F326="","",'Maquette CGRP indicé'!$G$28)</f>
        <v/>
      </c>
      <c r="AU326" s="46" t="str">
        <f>IF(G326="","",'Maquette CGRP indicé'!$G$29)</f>
        <v/>
      </c>
      <c r="AV326" s="46" t="str">
        <f>IF(H326="","",'Maquette CGRP indicé'!$G$30)</f>
        <v/>
      </c>
      <c r="AW326" s="46" t="str">
        <f>IF(I326="","",'Maquette CGRP indicé'!$G$31)</f>
        <v/>
      </c>
      <c r="AX326" s="46" t="str">
        <f>IF(J326="","",'Maquette CGRP indicé'!$G$32)</f>
        <v/>
      </c>
      <c r="AY326" s="46" t="str">
        <f>IF(K326="","",'Maquette CGRP indicé'!$G$33)</f>
        <v/>
      </c>
      <c r="AZ326" s="46" t="str">
        <f>IF(L326="","",'Maquette CGRP indicé'!$G$34)</f>
        <v/>
      </c>
      <c r="BA326" s="46" t="str">
        <f>IF(M326="","",'Maquette CGRP indicé'!$G$35)</f>
        <v/>
      </c>
      <c r="BB326" s="46" t="str">
        <f>IF(N326="","",'Maquette CGRP indicé'!$G$36)</f>
        <v/>
      </c>
      <c r="BC326" s="46" t="str">
        <f>IF(O326="","",'Maquette CGRP indicé'!$G$37)</f>
        <v/>
      </c>
      <c r="BD326" s="46" t="str">
        <f>IF(P326="","",'Maquette CGRP indicé'!$G$38)</f>
        <v/>
      </c>
      <c r="BE326" s="46" t="str">
        <f>IF(Q326="","",'Maquette CGRP indicé'!$G$39)</f>
        <v/>
      </c>
      <c r="BF326" s="68"/>
      <c r="BG326" s="68"/>
      <c r="BH326" s="68"/>
      <c r="BI326" s="68"/>
      <c r="BJ326" s="69"/>
      <c r="BK326" s="48" t="str">
        <f>IF(C326="","",'Maquette CGRP indicé'!$H$25)</f>
        <v/>
      </c>
      <c r="BL326" s="49" t="str">
        <f>IF(D326="","",'Maquette CGRP indicé'!$H$26)</f>
        <v/>
      </c>
      <c r="BM326" s="49" t="str">
        <f>IF(E326="","",'Maquette CGRP indicé'!$H$27)</f>
        <v/>
      </c>
      <c r="BN326" s="49" t="str">
        <f>IF(F326="","",'Maquette CGRP indicé'!$H$28)</f>
        <v/>
      </c>
      <c r="BO326" s="49" t="str">
        <f>IF(G326="","",'Maquette CGRP indicé'!$H$29)</f>
        <v/>
      </c>
      <c r="BP326" s="49" t="str">
        <f>IF(H326="","",'Maquette CGRP indicé'!$H$30)</f>
        <v/>
      </c>
      <c r="BQ326" s="49" t="str">
        <f>IF(I326="","",'Maquette CGRP indicé'!$H$31)</f>
        <v/>
      </c>
      <c r="BR326" s="49" t="str">
        <f>IF(J326="","",'Maquette CGRP indicé'!$H$32)</f>
        <v/>
      </c>
      <c r="BS326" s="49" t="str">
        <f>IF(K326="","",'Maquette CGRP indicé'!$H$33)</f>
        <v/>
      </c>
      <c r="BT326" s="49" t="str">
        <f>IF(L326="","",'Maquette CGRP indicé'!$H$34)</f>
        <v/>
      </c>
      <c r="BU326" s="49" t="str">
        <f>IF(M326="","",'Maquette CGRP indicé'!$H$35)</f>
        <v/>
      </c>
      <c r="BV326" s="49" t="str">
        <f>IF(N326="","",'Maquette CGRP indicé'!$H$36)</f>
        <v/>
      </c>
      <c r="BW326" s="49" t="str">
        <f>IF(O326="","",'Maquette CGRP indicé'!$H$37)</f>
        <v/>
      </c>
      <c r="BX326" s="49" t="str">
        <f>IF(P326="","",'Maquette CGRP indicé'!$H$38)</f>
        <v/>
      </c>
      <c r="BY326" s="49" t="str">
        <f>IF(Q326="","",'Maquette CGRP indicé'!$H$39)</f>
        <v/>
      </c>
      <c r="BZ326" s="72"/>
      <c r="CA326" s="72"/>
      <c r="CB326" s="72"/>
      <c r="CC326" s="72"/>
      <c r="CD326" s="73"/>
      <c r="CE326" s="38" t="str">
        <f>IF(C326="","",'Maquette CGRP indicé'!$I$25)</f>
        <v/>
      </c>
      <c r="CF326" s="39" t="str">
        <f>IF(D326="","",'Maquette CGRP indicé'!$I$26)</f>
        <v/>
      </c>
      <c r="CG326" s="39" t="str">
        <f>IF(E326="","",'Maquette CGRP indicé'!$I$27)</f>
        <v/>
      </c>
      <c r="CH326" s="39" t="str">
        <f>IF(F326="","",'Maquette CGRP indicé'!$I$28)</f>
        <v/>
      </c>
      <c r="CI326" s="39" t="str">
        <f>IF(G326="","",'Maquette CGRP indicé'!$I$29)</f>
        <v/>
      </c>
      <c r="CJ326" s="39" t="str">
        <f>IF(H326="","",'Maquette CGRP indicé'!$I$30)</f>
        <v/>
      </c>
      <c r="CK326" s="39" t="str">
        <f>IF(I326="","",'Maquette CGRP indicé'!$I$31)</f>
        <v/>
      </c>
      <c r="CL326" s="39" t="str">
        <f>IF(J326="","",'Maquette CGRP indicé'!$I$32)</f>
        <v/>
      </c>
      <c r="CM326" s="39" t="str">
        <f>IF(K326="","",'Maquette CGRP indicé'!$I$33)</f>
        <v/>
      </c>
      <c r="CN326" s="39" t="str">
        <f>IF(L326="","",'Maquette CGRP indicé'!$I$34)</f>
        <v/>
      </c>
      <c r="CO326" s="39" t="str">
        <f>IF(M326="","",'Maquette CGRP indicé'!$I$35)</f>
        <v/>
      </c>
      <c r="CP326" s="39" t="str">
        <f>IF(N326="","",'Maquette CGRP indicé'!$I$36)</f>
        <v/>
      </c>
      <c r="CQ326" s="39" t="str">
        <f>IF(O326="","",'Maquette CGRP indicé'!$I$37)</f>
        <v/>
      </c>
      <c r="CR326" s="39" t="str">
        <f>IF(P326="","",'Maquette CGRP indicé'!$I$38)</f>
        <v/>
      </c>
      <c r="CS326" s="39" t="str">
        <f>IF(Q326="","",'Maquette CGRP indicé'!$I$39)</f>
        <v/>
      </c>
      <c r="CT326" s="68"/>
      <c r="CU326" s="68"/>
      <c r="CV326" s="68"/>
      <c r="CW326" s="68"/>
      <c r="CX326" s="69"/>
      <c r="CY326" s="1">
        <f t="shared" si="48"/>
        <v>45615</v>
      </c>
      <c r="CZ326" s="1" t="str">
        <f t="shared" si="49"/>
        <v>21/10-22/12</v>
      </c>
      <c r="DA326" s="22" t="str">
        <f t="shared" si="50"/>
        <v/>
      </c>
      <c r="DB326" s="22" t="str">
        <f t="shared" si="51"/>
        <v/>
      </c>
      <c r="DC326" s="29" t="str">
        <f t="shared" si="52"/>
        <v/>
      </c>
      <c r="DD326" s="29" t="str">
        <f t="shared" si="53"/>
        <v/>
      </c>
      <c r="DE326" s="29" t="str">
        <f t="shared" si="54"/>
        <v/>
      </c>
    </row>
    <row r="327" spans="1:109">
      <c r="A327" s="9">
        <f t="shared" si="55"/>
        <v>45616</v>
      </c>
      <c r="B327" s="9" t="str">
        <f>IF(AND(formules!$K$29="sogarantykids",A327&gt;formules!$F$30),"",VLOOKUP(TEXT(A327,"jj/mm"),formules!B:C,2,FALSE))</f>
        <v>21/10-22/12</v>
      </c>
      <c r="C327" s="63" t="str">
        <f>IF(B327="","",IF(AND(A327&gt;'Maquette CGRP indicé'!$C$25-1,A327&lt;'Maquette CGRP indicé'!$D$25+1),"X",""))</f>
        <v/>
      </c>
      <c r="D327" s="63" t="str">
        <f>IF(B327="","",IF(AND(A327&gt;'Maquette CGRP indicé'!$C$26-1,A327&lt;'Maquette CGRP indicé'!$D$26+1),"X",""))</f>
        <v/>
      </c>
      <c r="E327" s="63" t="str">
        <f>IF(B327="","",IF(AND(A327&gt;'Maquette CGRP indicé'!$C$27-1,A327&lt;'Maquette CGRP indicé'!$D$27+1),"X",""))</f>
        <v/>
      </c>
      <c r="F327" s="63" t="str">
        <f>IF(B327="","",IF(AND(A327&gt;'Maquette CGRP indicé'!$C$28-1,A327&lt;'Maquette CGRP indicé'!$D$28+1),"X",""))</f>
        <v/>
      </c>
      <c r="G327" s="63" t="str">
        <f>IF(B327="","",IF(AND(A327&gt;'Maquette CGRP indicé'!$C$29-1,A327&lt;'Maquette CGRP indicé'!$D$29+1),"X",""))</f>
        <v/>
      </c>
      <c r="H327" s="63" t="str">
        <f>IF(B327="","",IF(AND(A327&gt;'Maquette CGRP indicé'!$C$30-1,A327&lt;'Maquette CGRP indicé'!$D$30+1),"X",""))</f>
        <v/>
      </c>
      <c r="I327" s="63" t="str">
        <f>IF(B327="","",IF(AND(A327&gt;'Maquette CGRP indicé'!$C$31-1,A327&lt;'Maquette CGRP indicé'!$D$31+1),"X",""))</f>
        <v/>
      </c>
      <c r="J327" s="63" t="str">
        <f>IF(B327="","",IF(AND(A327&gt;'Maquette CGRP indicé'!$C$32-1,A327&lt;'Maquette CGRP indicé'!$D$32+1),"X",""))</f>
        <v/>
      </c>
      <c r="K327" s="63" t="str">
        <f>IF(B327="","",IF(AND(A327&gt;'Maquette CGRP indicé'!$C$33-1,A327&lt;'Maquette CGRP indicé'!$D$33+1),"X",""))</f>
        <v/>
      </c>
      <c r="L327" s="63" t="str">
        <f>IF(B327="","",IF(AND(A327&gt;'Maquette CGRP indicé'!$C$34-1,A327&lt;'Maquette CGRP indicé'!$D$34+1),"X",""))</f>
        <v/>
      </c>
      <c r="M327" s="63" t="str">
        <f>IF(B327="","",IF(AND(A327&gt;'Maquette CGRP indicé'!$C$35-1,A327&lt;'Maquette CGRP indicé'!$D$35+1),"X",""))</f>
        <v/>
      </c>
      <c r="N327" s="63" t="str">
        <f>IF(B327="","",IF(AND(A327&gt;'Maquette CGRP indicé'!$C$36-1,A327&lt;'Maquette CGRP indicé'!$D$36+1),"X",""))</f>
        <v/>
      </c>
      <c r="O327" s="63" t="str">
        <f>IF(B327="","",IF(AND(A327&gt;'Maquette CGRP indicé'!$C$37-1,A327&lt;'Maquette CGRP indicé'!$D$37+1),"X",""))</f>
        <v/>
      </c>
      <c r="P327" s="63" t="str">
        <f>IF(B327="","",IF(AND(A327&gt;'Maquette CGRP indicé'!$C$38-1,A327&lt;'Maquette CGRP indicé'!$D$38+1),"X",""))</f>
        <v/>
      </c>
      <c r="Q327" s="63" t="str">
        <f>IF(B327="","",IF(AND(A327&gt;'Maquette CGRP indicé'!$C$39-1,A327&lt;'Maquette CGRP indicé'!$D$39+1),"X",""))</f>
        <v/>
      </c>
      <c r="W327" s="41" t="str">
        <f>IF(C327="","",'Maquette CGRP indicé'!$R$25)</f>
        <v/>
      </c>
      <c r="X327" s="42" t="str">
        <f>IF(D327="","",'Maquette CGRP indicé'!$R$26)</f>
        <v/>
      </c>
      <c r="Y327" s="42" t="str">
        <f>IF(E327="","",'Maquette CGRP indicé'!$R$27)</f>
        <v/>
      </c>
      <c r="Z327" s="42" t="str">
        <f>IF(F327="","",'Maquette CGRP indicé'!$R$28)</f>
        <v/>
      </c>
      <c r="AA327" s="42" t="str">
        <f>IF(G327="","",'Maquette CGRP indicé'!$R$29)</f>
        <v/>
      </c>
      <c r="AB327" s="42" t="str">
        <f>IF(H327="","",'Maquette CGRP indicé'!$R$30)</f>
        <v/>
      </c>
      <c r="AC327" s="42" t="str">
        <f>IF(I327="","",'Maquette CGRP indicé'!$R$31)</f>
        <v/>
      </c>
      <c r="AD327" s="42" t="str">
        <f>IF(J327="","",'Maquette CGRP indicé'!$R$32)</f>
        <v/>
      </c>
      <c r="AE327" s="42" t="str">
        <f>IF(K327="","",'Maquette CGRP indicé'!$R$33)</f>
        <v/>
      </c>
      <c r="AF327" s="42" t="str">
        <f>IF(L327="","",'Maquette CGRP indicé'!$R$34)</f>
        <v/>
      </c>
      <c r="AG327" s="42" t="str">
        <f>IF(M327="","",'Maquette CGRP indicé'!$R$35)</f>
        <v/>
      </c>
      <c r="AH327" s="42" t="str">
        <f>IF(N327="","",'Maquette CGRP indicé'!$R$36)</f>
        <v/>
      </c>
      <c r="AI327" s="42" t="str">
        <f>IF(O327="","",'Maquette CGRP indicé'!$R$37)</f>
        <v/>
      </c>
      <c r="AJ327" s="42" t="str">
        <f>IF(P327="","",'Maquette CGRP indicé'!$R$38)</f>
        <v/>
      </c>
      <c r="AK327" s="42" t="str">
        <f>IF(Q327="","",'Maquette CGRP indicé'!$R$39)</f>
        <v/>
      </c>
      <c r="AL327" s="64"/>
      <c r="AM327" s="64"/>
      <c r="AN327" s="64"/>
      <c r="AO327" s="64"/>
      <c r="AP327" s="65"/>
      <c r="AQ327" s="45" t="str">
        <f>IF(C327="","",'Maquette CGRP indicé'!$G$25)</f>
        <v/>
      </c>
      <c r="AR327" s="46" t="str">
        <f>IF(D327="","",'Maquette CGRP indicé'!$G$26)</f>
        <v/>
      </c>
      <c r="AS327" s="46" t="str">
        <f>IF(E327="","",'Maquette CGRP indicé'!$G$27)</f>
        <v/>
      </c>
      <c r="AT327" s="46" t="str">
        <f>IF(F327="","",'Maquette CGRP indicé'!$G$28)</f>
        <v/>
      </c>
      <c r="AU327" s="46" t="str">
        <f>IF(G327="","",'Maquette CGRP indicé'!$G$29)</f>
        <v/>
      </c>
      <c r="AV327" s="46" t="str">
        <f>IF(H327="","",'Maquette CGRP indicé'!$G$30)</f>
        <v/>
      </c>
      <c r="AW327" s="46" t="str">
        <f>IF(I327="","",'Maquette CGRP indicé'!$G$31)</f>
        <v/>
      </c>
      <c r="AX327" s="46" t="str">
        <f>IF(J327="","",'Maquette CGRP indicé'!$G$32)</f>
        <v/>
      </c>
      <c r="AY327" s="46" t="str">
        <f>IF(K327="","",'Maquette CGRP indicé'!$G$33)</f>
        <v/>
      </c>
      <c r="AZ327" s="46" t="str">
        <f>IF(L327="","",'Maquette CGRP indicé'!$G$34)</f>
        <v/>
      </c>
      <c r="BA327" s="46" t="str">
        <f>IF(M327="","",'Maquette CGRP indicé'!$G$35)</f>
        <v/>
      </c>
      <c r="BB327" s="46" t="str">
        <f>IF(N327="","",'Maquette CGRP indicé'!$G$36)</f>
        <v/>
      </c>
      <c r="BC327" s="46" t="str">
        <f>IF(O327="","",'Maquette CGRP indicé'!$G$37)</f>
        <v/>
      </c>
      <c r="BD327" s="46" t="str">
        <f>IF(P327="","",'Maquette CGRP indicé'!$G$38)</f>
        <v/>
      </c>
      <c r="BE327" s="46" t="str">
        <f>IF(Q327="","",'Maquette CGRP indicé'!$G$39)</f>
        <v/>
      </c>
      <c r="BF327" s="68"/>
      <c r="BG327" s="68"/>
      <c r="BH327" s="68"/>
      <c r="BI327" s="68"/>
      <c r="BJ327" s="69"/>
      <c r="BK327" s="48" t="str">
        <f>IF(C327="","",'Maquette CGRP indicé'!$H$25)</f>
        <v/>
      </c>
      <c r="BL327" s="49" t="str">
        <f>IF(D327="","",'Maquette CGRP indicé'!$H$26)</f>
        <v/>
      </c>
      <c r="BM327" s="49" t="str">
        <f>IF(E327="","",'Maquette CGRP indicé'!$H$27)</f>
        <v/>
      </c>
      <c r="BN327" s="49" t="str">
        <f>IF(F327="","",'Maquette CGRP indicé'!$H$28)</f>
        <v/>
      </c>
      <c r="BO327" s="49" t="str">
        <f>IF(G327="","",'Maquette CGRP indicé'!$H$29)</f>
        <v/>
      </c>
      <c r="BP327" s="49" t="str">
        <f>IF(H327="","",'Maquette CGRP indicé'!$H$30)</f>
        <v/>
      </c>
      <c r="BQ327" s="49" t="str">
        <f>IF(I327="","",'Maquette CGRP indicé'!$H$31)</f>
        <v/>
      </c>
      <c r="BR327" s="49" t="str">
        <f>IF(J327="","",'Maquette CGRP indicé'!$H$32)</f>
        <v/>
      </c>
      <c r="BS327" s="49" t="str">
        <f>IF(K327="","",'Maquette CGRP indicé'!$H$33)</f>
        <v/>
      </c>
      <c r="BT327" s="49" t="str">
        <f>IF(L327="","",'Maquette CGRP indicé'!$H$34)</f>
        <v/>
      </c>
      <c r="BU327" s="49" t="str">
        <f>IF(M327="","",'Maquette CGRP indicé'!$H$35)</f>
        <v/>
      </c>
      <c r="BV327" s="49" t="str">
        <f>IF(N327="","",'Maquette CGRP indicé'!$H$36)</f>
        <v/>
      </c>
      <c r="BW327" s="49" t="str">
        <f>IF(O327="","",'Maquette CGRP indicé'!$H$37)</f>
        <v/>
      </c>
      <c r="BX327" s="49" t="str">
        <f>IF(P327="","",'Maquette CGRP indicé'!$H$38)</f>
        <v/>
      </c>
      <c r="BY327" s="49" t="str">
        <f>IF(Q327="","",'Maquette CGRP indicé'!$H$39)</f>
        <v/>
      </c>
      <c r="BZ327" s="72"/>
      <c r="CA327" s="72"/>
      <c r="CB327" s="72"/>
      <c r="CC327" s="72"/>
      <c r="CD327" s="73"/>
      <c r="CE327" s="38" t="str">
        <f>IF(C327="","",'Maquette CGRP indicé'!$I$25)</f>
        <v/>
      </c>
      <c r="CF327" s="39" t="str">
        <f>IF(D327="","",'Maquette CGRP indicé'!$I$26)</f>
        <v/>
      </c>
      <c r="CG327" s="39" t="str">
        <f>IF(E327="","",'Maquette CGRP indicé'!$I$27)</f>
        <v/>
      </c>
      <c r="CH327" s="39" t="str">
        <f>IF(F327="","",'Maquette CGRP indicé'!$I$28)</f>
        <v/>
      </c>
      <c r="CI327" s="39" t="str">
        <f>IF(G327="","",'Maquette CGRP indicé'!$I$29)</f>
        <v/>
      </c>
      <c r="CJ327" s="39" t="str">
        <f>IF(H327="","",'Maquette CGRP indicé'!$I$30)</f>
        <v/>
      </c>
      <c r="CK327" s="39" t="str">
        <f>IF(I327="","",'Maquette CGRP indicé'!$I$31)</f>
        <v/>
      </c>
      <c r="CL327" s="39" t="str">
        <f>IF(J327="","",'Maquette CGRP indicé'!$I$32)</f>
        <v/>
      </c>
      <c r="CM327" s="39" t="str">
        <f>IF(K327="","",'Maquette CGRP indicé'!$I$33)</f>
        <v/>
      </c>
      <c r="CN327" s="39" t="str">
        <f>IF(L327="","",'Maquette CGRP indicé'!$I$34)</f>
        <v/>
      </c>
      <c r="CO327" s="39" t="str">
        <f>IF(M327="","",'Maquette CGRP indicé'!$I$35)</f>
        <v/>
      </c>
      <c r="CP327" s="39" t="str">
        <f>IF(N327="","",'Maquette CGRP indicé'!$I$36)</f>
        <v/>
      </c>
      <c r="CQ327" s="39" t="str">
        <f>IF(O327="","",'Maquette CGRP indicé'!$I$37)</f>
        <v/>
      </c>
      <c r="CR327" s="39" t="str">
        <f>IF(P327="","",'Maquette CGRP indicé'!$I$38)</f>
        <v/>
      </c>
      <c r="CS327" s="39" t="str">
        <f>IF(Q327="","",'Maquette CGRP indicé'!$I$39)</f>
        <v/>
      </c>
      <c r="CT327" s="68"/>
      <c r="CU327" s="68"/>
      <c r="CV327" s="68"/>
      <c r="CW327" s="68"/>
      <c r="CX327" s="69"/>
      <c r="CY327" s="1">
        <f t="shared" si="48"/>
        <v>45616</v>
      </c>
      <c r="CZ327" s="1" t="str">
        <f t="shared" si="49"/>
        <v>21/10-22/12</v>
      </c>
      <c r="DA327" s="22" t="str">
        <f t="shared" si="50"/>
        <v/>
      </c>
      <c r="DB327" s="22" t="str">
        <f t="shared" si="51"/>
        <v/>
      </c>
      <c r="DC327" s="29" t="str">
        <f t="shared" si="52"/>
        <v/>
      </c>
      <c r="DD327" s="29" t="str">
        <f t="shared" si="53"/>
        <v/>
      </c>
      <c r="DE327" s="29" t="str">
        <f t="shared" si="54"/>
        <v/>
      </c>
    </row>
    <row r="328" spans="1:109">
      <c r="A328" s="9">
        <f t="shared" si="55"/>
        <v>45617</v>
      </c>
      <c r="B328" s="9" t="str">
        <f>IF(AND(formules!$K$29="sogarantykids",A328&gt;formules!$F$30),"",VLOOKUP(TEXT(A328,"jj/mm"),formules!B:C,2,FALSE))</f>
        <v>21/10-22/12</v>
      </c>
      <c r="C328" s="63" t="str">
        <f>IF(B328="","",IF(AND(A328&gt;'Maquette CGRP indicé'!$C$25-1,A328&lt;'Maquette CGRP indicé'!$D$25+1),"X",""))</f>
        <v/>
      </c>
      <c r="D328" s="63" t="str">
        <f>IF(B328="","",IF(AND(A328&gt;'Maquette CGRP indicé'!$C$26-1,A328&lt;'Maquette CGRP indicé'!$D$26+1),"X",""))</f>
        <v/>
      </c>
      <c r="E328" s="63" t="str">
        <f>IF(B328="","",IF(AND(A328&gt;'Maquette CGRP indicé'!$C$27-1,A328&lt;'Maquette CGRP indicé'!$D$27+1),"X",""))</f>
        <v/>
      </c>
      <c r="F328" s="63" t="str">
        <f>IF(B328="","",IF(AND(A328&gt;'Maquette CGRP indicé'!$C$28-1,A328&lt;'Maquette CGRP indicé'!$D$28+1),"X",""))</f>
        <v/>
      </c>
      <c r="G328" s="63" t="str">
        <f>IF(B328="","",IF(AND(A328&gt;'Maquette CGRP indicé'!$C$29-1,A328&lt;'Maquette CGRP indicé'!$D$29+1),"X",""))</f>
        <v/>
      </c>
      <c r="H328" s="63" t="str">
        <f>IF(B328="","",IF(AND(A328&gt;'Maquette CGRP indicé'!$C$30-1,A328&lt;'Maquette CGRP indicé'!$D$30+1),"X",""))</f>
        <v/>
      </c>
      <c r="I328" s="63" t="str">
        <f>IF(B328="","",IF(AND(A328&gt;'Maquette CGRP indicé'!$C$31-1,A328&lt;'Maquette CGRP indicé'!$D$31+1),"X",""))</f>
        <v/>
      </c>
      <c r="J328" s="63" t="str">
        <f>IF(B328="","",IF(AND(A328&gt;'Maquette CGRP indicé'!$C$32-1,A328&lt;'Maquette CGRP indicé'!$D$32+1),"X",""))</f>
        <v/>
      </c>
      <c r="K328" s="63" t="str">
        <f>IF(B328="","",IF(AND(A328&gt;'Maquette CGRP indicé'!$C$33-1,A328&lt;'Maquette CGRP indicé'!$D$33+1),"X",""))</f>
        <v/>
      </c>
      <c r="L328" s="63" t="str">
        <f>IF(B328="","",IF(AND(A328&gt;'Maquette CGRP indicé'!$C$34-1,A328&lt;'Maquette CGRP indicé'!$D$34+1),"X",""))</f>
        <v/>
      </c>
      <c r="M328" s="63" t="str">
        <f>IF(B328="","",IF(AND(A328&gt;'Maquette CGRP indicé'!$C$35-1,A328&lt;'Maquette CGRP indicé'!$D$35+1),"X",""))</f>
        <v/>
      </c>
      <c r="N328" s="63" t="str">
        <f>IF(B328="","",IF(AND(A328&gt;'Maquette CGRP indicé'!$C$36-1,A328&lt;'Maquette CGRP indicé'!$D$36+1),"X",""))</f>
        <v/>
      </c>
      <c r="O328" s="63" t="str">
        <f>IF(B328="","",IF(AND(A328&gt;'Maquette CGRP indicé'!$C$37-1,A328&lt;'Maquette CGRP indicé'!$D$37+1),"X",""))</f>
        <v/>
      </c>
      <c r="P328" s="63" t="str">
        <f>IF(B328="","",IF(AND(A328&gt;'Maquette CGRP indicé'!$C$38-1,A328&lt;'Maquette CGRP indicé'!$D$38+1),"X",""))</f>
        <v/>
      </c>
      <c r="Q328" s="63" t="str">
        <f>IF(B328="","",IF(AND(A328&gt;'Maquette CGRP indicé'!$C$39-1,A328&lt;'Maquette CGRP indicé'!$D$39+1),"X",""))</f>
        <v/>
      </c>
      <c r="W328" s="41" t="str">
        <f>IF(C328="","",'Maquette CGRP indicé'!$R$25)</f>
        <v/>
      </c>
      <c r="X328" s="42" t="str">
        <f>IF(D328="","",'Maquette CGRP indicé'!$R$26)</f>
        <v/>
      </c>
      <c r="Y328" s="42" t="str">
        <f>IF(E328="","",'Maquette CGRP indicé'!$R$27)</f>
        <v/>
      </c>
      <c r="Z328" s="42" t="str">
        <f>IF(F328="","",'Maquette CGRP indicé'!$R$28)</f>
        <v/>
      </c>
      <c r="AA328" s="42" t="str">
        <f>IF(G328="","",'Maquette CGRP indicé'!$R$29)</f>
        <v/>
      </c>
      <c r="AB328" s="42" t="str">
        <f>IF(H328="","",'Maquette CGRP indicé'!$R$30)</f>
        <v/>
      </c>
      <c r="AC328" s="42" t="str">
        <f>IF(I328="","",'Maquette CGRP indicé'!$R$31)</f>
        <v/>
      </c>
      <c r="AD328" s="42" t="str">
        <f>IF(J328="","",'Maquette CGRP indicé'!$R$32)</f>
        <v/>
      </c>
      <c r="AE328" s="42" t="str">
        <f>IF(K328="","",'Maquette CGRP indicé'!$R$33)</f>
        <v/>
      </c>
      <c r="AF328" s="42" t="str">
        <f>IF(L328="","",'Maquette CGRP indicé'!$R$34)</f>
        <v/>
      </c>
      <c r="AG328" s="42" t="str">
        <f>IF(M328="","",'Maquette CGRP indicé'!$R$35)</f>
        <v/>
      </c>
      <c r="AH328" s="42" t="str">
        <f>IF(N328="","",'Maquette CGRP indicé'!$R$36)</f>
        <v/>
      </c>
      <c r="AI328" s="42" t="str">
        <f>IF(O328="","",'Maquette CGRP indicé'!$R$37)</f>
        <v/>
      </c>
      <c r="AJ328" s="42" t="str">
        <f>IF(P328="","",'Maquette CGRP indicé'!$R$38)</f>
        <v/>
      </c>
      <c r="AK328" s="42" t="str">
        <f>IF(Q328="","",'Maquette CGRP indicé'!$R$39)</f>
        <v/>
      </c>
      <c r="AL328" s="64"/>
      <c r="AM328" s="64"/>
      <c r="AN328" s="64"/>
      <c r="AO328" s="64"/>
      <c r="AP328" s="65"/>
      <c r="AQ328" s="45" t="str">
        <f>IF(C328="","",'Maquette CGRP indicé'!$G$25)</f>
        <v/>
      </c>
      <c r="AR328" s="46" t="str">
        <f>IF(D328="","",'Maquette CGRP indicé'!$G$26)</f>
        <v/>
      </c>
      <c r="AS328" s="46" t="str">
        <f>IF(E328="","",'Maquette CGRP indicé'!$G$27)</f>
        <v/>
      </c>
      <c r="AT328" s="46" t="str">
        <f>IF(F328="","",'Maquette CGRP indicé'!$G$28)</f>
        <v/>
      </c>
      <c r="AU328" s="46" t="str">
        <f>IF(G328="","",'Maquette CGRP indicé'!$G$29)</f>
        <v/>
      </c>
      <c r="AV328" s="46" t="str">
        <f>IF(H328="","",'Maquette CGRP indicé'!$G$30)</f>
        <v/>
      </c>
      <c r="AW328" s="46" t="str">
        <f>IF(I328="","",'Maquette CGRP indicé'!$G$31)</f>
        <v/>
      </c>
      <c r="AX328" s="46" t="str">
        <f>IF(J328="","",'Maquette CGRP indicé'!$G$32)</f>
        <v/>
      </c>
      <c r="AY328" s="46" t="str">
        <f>IF(K328="","",'Maquette CGRP indicé'!$G$33)</f>
        <v/>
      </c>
      <c r="AZ328" s="46" t="str">
        <f>IF(L328="","",'Maquette CGRP indicé'!$G$34)</f>
        <v/>
      </c>
      <c r="BA328" s="46" t="str">
        <f>IF(M328="","",'Maquette CGRP indicé'!$G$35)</f>
        <v/>
      </c>
      <c r="BB328" s="46" t="str">
        <f>IF(N328="","",'Maquette CGRP indicé'!$G$36)</f>
        <v/>
      </c>
      <c r="BC328" s="46" t="str">
        <f>IF(O328="","",'Maquette CGRP indicé'!$G$37)</f>
        <v/>
      </c>
      <c r="BD328" s="46" t="str">
        <f>IF(P328="","",'Maquette CGRP indicé'!$G$38)</f>
        <v/>
      </c>
      <c r="BE328" s="46" t="str">
        <f>IF(Q328="","",'Maquette CGRP indicé'!$G$39)</f>
        <v/>
      </c>
      <c r="BF328" s="68"/>
      <c r="BG328" s="68"/>
      <c r="BH328" s="68"/>
      <c r="BI328" s="68"/>
      <c r="BJ328" s="69"/>
      <c r="BK328" s="48" t="str">
        <f>IF(C328="","",'Maquette CGRP indicé'!$H$25)</f>
        <v/>
      </c>
      <c r="BL328" s="49" t="str">
        <f>IF(D328="","",'Maquette CGRP indicé'!$H$26)</f>
        <v/>
      </c>
      <c r="BM328" s="49" t="str">
        <f>IF(E328="","",'Maquette CGRP indicé'!$H$27)</f>
        <v/>
      </c>
      <c r="BN328" s="49" t="str">
        <f>IF(F328="","",'Maquette CGRP indicé'!$H$28)</f>
        <v/>
      </c>
      <c r="BO328" s="49" t="str">
        <f>IF(G328="","",'Maquette CGRP indicé'!$H$29)</f>
        <v/>
      </c>
      <c r="BP328" s="49" t="str">
        <f>IF(H328="","",'Maquette CGRP indicé'!$H$30)</f>
        <v/>
      </c>
      <c r="BQ328" s="49" t="str">
        <f>IF(I328="","",'Maquette CGRP indicé'!$H$31)</f>
        <v/>
      </c>
      <c r="BR328" s="49" t="str">
        <f>IF(J328="","",'Maquette CGRP indicé'!$H$32)</f>
        <v/>
      </c>
      <c r="BS328" s="49" t="str">
        <f>IF(K328="","",'Maquette CGRP indicé'!$H$33)</f>
        <v/>
      </c>
      <c r="BT328" s="49" t="str">
        <f>IF(L328="","",'Maquette CGRP indicé'!$H$34)</f>
        <v/>
      </c>
      <c r="BU328" s="49" t="str">
        <f>IF(M328="","",'Maquette CGRP indicé'!$H$35)</f>
        <v/>
      </c>
      <c r="BV328" s="49" t="str">
        <f>IF(N328="","",'Maquette CGRP indicé'!$H$36)</f>
        <v/>
      </c>
      <c r="BW328" s="49" t="str">
        <f>IF(O328="","",'Maquette CGRP indicé'!$H$37)</f>
        <v/>
      </c>
      <c r="BX328" s="49" t="str">
        <f>IF(P328="","",'Maquette CGRP indicé'!$H$38)</f>
        <v/>
      </c>
      <c r="BY328" s="49" t="str">
        <f>IF(Q328="","",'Maquette CGRP indicé'!$H$39)</f>
        <v/>
      </c>
      <c r="BZ328" s="72"/>
      <c r="CA328" s="72"/>
      <c r="CB328" s="72"/>
      <c r="CC328" s="72"/>
      <c r="CD328" s="73"/>
      <c r="CE328" s="38" t="str">
        <f>IF(C328="","",'Maquette CGRP indicé'!$I$25)</f>
        <v/>
      </c>
      <c r="CF328" s="39" t="str">
        <f>IF(D328="","",'Maquette CGRP indicé'!$I$26)</f>
        <v/>
      </c>
      <c r="CG328" s="39" t="str">
        <f>IF(E328="","",'Maquette CGRP indicé'!$I$27)</f>
        <v/>
      </c>
      <c r="CH328" s="39" t="str">
        <f>IF(F328="","",'Maquette CGRP indicé'!$I$28)</f>
        <v/>
      </c>
      <c r="CI328" s="39" t="str">
        <f>IF(G328="","",'Maquette CGRP indicé'!$I$29)</f>
        <v/>
      </c>
      <c r="CJ328" s="39" t="str">
        <f>IF(H328="","",'Maquette CGRP indicé'!$I$30)</f>
        <v/>
      </c>
      <c r="CK328" s="39" t="str">
        <f>IF(I328="","",'Maquette CGRP indicé'!$I$31)</f>
        <v/>
      </c>
      <c r="CL328" s="39" t="str">
        <f>IF(J328="","",'Maquette CGRP indicé'!$I$32)</f>
        <v/>
      </c>
      <c r="CM328" s="39" t="str">
        <f>IF(K328="","",'Maquette CGRP indicé'!$I$33)</f>
        <v/>
      </c>
      <c r="CN328" s="39" t="str">
        <f>IF(L328="","",'Maquette CGRP indicé'!$I$34)</f>
        <v/>
      </c>
      <c r="CO328" s="39" t="str">
        <f>IF(M328="","",'Maquette CGRP indicé'!$I$35)</f>
        <v/>
      </c>
      <c r="CP328" s="39" t="str">
        <f>IF(N328="","",'Maquette CGRP indicé'!$I$36)</f>
        <v/>
      </c>
      <c r="CQ328" s="39" t="str">
        <f>IF(O328="","",'Maquette CGRP indicé'!$I$37)</f>
        <v/>
      </c>
      <c r="CR328" s="39" t="str">
        <f>IF(P328="","",'Maquette CGRP indicé'!$I$38)</f>
        <v/>
      </c>
      <c r="CS328" s="39" t="str">
        <f>IF(Q328="","",'Maquette CGRP indicé'!$I$39)</f>
        <v/>
      </c>
      <c r="CT328" s="68"/>
      <c r="CU328" s="68"/>
      <c r="CV328" s="68"/>
      <c r="CW328" s="68"/>
      <c r="CX328" s="69"/>
      <c r="CY328" s="1">
        <f t="shared" si="48"/>
        <v>45617</v>
      </c>
      <c r="CZ328" s="1" t="str">
        <f t="shared" si="49"/>
        <v>21/10-22/12</v>
      </c>
      <c r="DA328" s="22" t="str">
        <f t="shared" si="50"/>
        <v/>
      </c>
      <c r="DB328" s="22" t="str">
        <f t="shared" si="51"/>
        <v/>
      </c>
      <c r="DC328" s="29" t="str">
        <f t="shared" si="52"/>
        <v/>
      </c>
      <c r="DD328" s="29" t="str">
        <f t="shared" si="53"/>
        <v/>
      </c>
      <c r="DE328" s="29" t="str">
        <f t="shared" si="54"/>
        <v/>
      </c>
    </row>
    <row r="329" spans="1:109">
      <c r="A329" s="9">
        <f t="shared" si="55"/>
        <v>45618</v>
      </c>
      <c r="B329" s="9" t="str">
        <f>IF(AND(formules!$K$29="sogarantykids",A329&gt;formules!$F$30),"",VLOOKUP(TEXT(A329,"jj/mm"),formules!B:C,2,FALSE))</f>
        <v>21/10-22/12</v>
      </c>
      <c r="C329" s="63" t="str">
        <f>IF(B329="","",IF(AND(A329&gt;'Maquette CGRP indicé'!$C$25-1,A329&lt;'Maquette CGRP indicé'!$D$25+1),"X",""))</f>
        <v/>
      </c>
      <c r="D329" s="63" t="str">
        <f>IF(B329="","",IF(AND(A329&gt;'Maquette CGRP indicé'!$C$26-1,A329&lt;'Maquette CGRP indicé'!$D$26+1),"X",""))</f>
        <v/>
      </c>
      <c r="E329" s="63" t="str">
        <f>IF(B329="","",IF(AND(A329&gt;'Maquette CGRP indicé'!$C$27-1,A329&lt;'Maquette CGRP indicé'!$D$27+1),"X",""))</f>
        <v/>
      </c>
      <c r="F329" s="63" t="str">
        <f>IF(B329="","",IF(AND(A329&gt;'Maquette CGRP indicé'!$C$28-1,A329&lt;'Maquette CGRP indicé'!$D$28+1),"X",""))</f>
        <v/>
      </c>
      <c r="G329" s="63" t="str">
        <f>IF(B329="","",IF(AND(A329&gt;'Maquette CGRP indicé'!$C$29-1,A329&lt;'Maquette CGRP indicé'!$D$29+1),"X",""))</f>
        <v/>
      </c>
      <c r="H329" s="63" t="str">
        <f>IF(B329="","",IF(AND(A329&gt;'Maquette CGRP indicé'!$C$30-1,A329&lt;'Maquette CGRP indicé'!$D$30+1),"X",""))</f>
        <v/>
      </c>
      <c r="I329" s="63" t="str">
        <f>IF(B329="","",IF(AND(A329&gt;'Maquette CGRP indicé'!$C$31-1,A329&lt;'Maquette CGRP indicé'!$D$31+1),"X",""))</f>
        <v/>
      </c>
      <c r="J329" s="63" t="str">
        <f>IF(B329="","",IF(AND(A329&gt;'Maquette CGRP indicé'!$C$32-1,A329&lt;'Maquette CGRP indicé'!$D$32+1),"X",""))</f>
        <v/>
      </c>
      <c r="K329" s="63" t="str">
        <f>IF(B329="","",IF(AND(A329&gt;'Maquette CGRP indicé'!$C$33-1,A329&lt;'Maquette CGRP indicé'!$D$33+1),"X",""))</f>
        <v/>
      </c>
      <c r="L329" s="63" t="str">
        <f>IF(B329="","",IF(AND(A329&gt;'Maquette CGRP indicé'!$C$34-1,A329&lt;'Maquette CGRP indicé'!$D$34+1),"X",""))</f>
        <v/>
      </c>
      <c r="M329" s="63" t="str">
        <f>IF(B329="","",IF(AND(A329&gt;'Maquette CGRP indicé'!$C$35-1,A329&lt;'Maquette CGRP indicé'!$D$35+1),"X",""))</f>
        <v/>
      </c>
      <c r="N329" s="63" t="str">
        <f>IF(B329="","",IF(AND(A329&gt;'Maquette CGRP indicé'!$C$36-1,A329&lt;'Maquette CGRP indicé'!$D$36+1),"X",""))</f>
        <v/>
      </c>
      <c r="O329" s="63" t="str">
        <f>IF(B329="","",IF(AND(A329&gt;'Maquette CGRP indicé'!$C$37-1,A329&lt;'Maquette CGRP indicé'!$D$37+1),"X",""))</f>
        <v/>
      </c>
      <c r="P329" s="63" t="str">
        <f>IF(B329="","",IF(AND(A329&gt;'Maquette CGRP indicé'!$C$38-1,A329&lt;'Maquette CGRP indicé'!$D$38+1),"X",""))</f>
        <v/>
      </c>
      <c r="Q329" s="63" t="str">
        <f>IF(B329="","",IF(AND(A329&gt;'Maquette CGRP indicé'!$C$39-1,A329&lt;'Maquette CGRP indicé'!$D$39+1),"X",""))</f>
        <v/>
      </c>
      <c r="W329" s="41" t="str">
        <f>IF(C329="","",'Maquette CGRP indicé'!$R$25)</f>
        <v/>
      </c>
      <c r="X329" s="42" t="str">
        <f>IF(D329="","",'Maquette CGRP indicé'!$R$26)</f>
        <v/>
      </c>
      <c r="Y329" s="42" t="str">
        <f>IF(E329="","",'Maquette CGRP indicé'!$R$27)</f>
        <v/>
      </c>
      <c r="Z329" s="42" t="str">
        <f>IF(F329="","",'Maquette CGRP indicé'!$R$28)</f>
        <v/>
      </c>
      <c r="AA329" s="42" t="str">
        <f>IF(G329="","",'Maquette CGRP indicé'!$R$29)</f>
        <v/>
      </c>
      <c r="AB329" s="42" t="str">
        <f>IF(H329="","",'Maquette CGRP indicé'!$R$30)</f>
        <v/>
      </c>
      <c r="AC329" s="42" t="str">
        <f>IF(I329="","",'Maquette CGRP indicé'!$R$31)</f>
        <v/>
      </c>
      <c r="AD329" s="42" t="str">
        <f>IF(J329="","",'Maquette CGRP indicé'!$R$32)</f>
        <v/>
      </c>
      <c r="AE329" s="42" t="str">
        <f>IF(K329="","",'Maquette CGRP indicé'!$R$33)</f>
        <v/>
      </c>
      <c r="AF329" s="42" t="str">
        <f>IF(L329="","",'Maquette CGRP indicé'!$R$34)</f>
        <v/>
      </c>
      <c r="AG329" s="42" t="str">
        <f>IF(M329="","",'Maquette CGRP indicé'!$R$35)</f>
        <v/>
      </c>
      <c r="AH329" s="42" t="str">
        <f>IF(N329="","",'Maquette CGRP indicé'!$R$36)</f>
        <v/>
      </c>
      <c r="AI329" s="42" t="str">
        <f>IF(O329="","",'Maquette CGRP indicé'!$R$37)</f>
        <v/>
      </c>
      <c r="AJ329" s="42" t="str">
        <f>IF(P329="","",'Maquette CGRP indicé'!$R$38)</f>
        <v/>
      </c>
      <c r="AK329" s="42" t="str">
        <f>IF(Q329="","",'Maquette CGRP indicé'!$R$39)</f>
        <v/>
      </c>
      <c r="AL329" s="64"/>
      <c r="AM329" s="64"/>
      <c r="AN329" s="64"/>
      <c r="AO329" s="64"/>
      <c r="AP329" s="65"/>
      <c r="AQ329" s="45" t="str">
        <f>IF(C329="","",'Maquette CGRP indicé'!$G$25)</f>
        <v/>
      </c>
      <c r="AR329" s="46" t="str">
        <f>IF(D329="","",'Maquette CGRP indicé'!$G$26)</f>
        <v/>
      </c>
      <c r="AS329" s="46" t="str">
        <f>IF(E329="","",'Maquette CGRP indicé'!$G$27)</f>
        <v/>
      </c>
      <c r="AT329" s="46" t="str">
        <f>IF(F329="","",'Maquette CGRP indicé'!$G$28)</f>
        <v/>
      </c>
      <c r="AU329" s="46" t="str">
        <f>IF(G329="","",'Maquette CGRP indicé'!$G$29)</f>
        <v/>
      </c>
      <c r="AV329" s="46" t="str">
        <f>IF(H329="","",'Maquette CGRP indicé'!$G$30)</f>
        <v/>
      </c>
      <c r="AW329" s="46" t="str">
        <f>IF(I329="","",'Maquette CGRP indicé'!$G$31)</f>
        <v/>
      </c>
      <c r="AX329" s="46" t="str">
        <f>IF(J329="","",'Maquette CGRP indicé'!$G$32)</f>
        <v/>
      </c>
      <c r="AY329" s="46" t="str">
        <f>IF(K329="","",'Maquette CGRP indicé'!$G$33)</f>
        <v/>
      </c>
      <c r="AZ329" s="46" t="str">
        <f>IF(L329="","",'Maquette CGRP indicé'!$G$34)</f>
        <v/>
      </c>
      <c r="BA329" s="46" t="str">
        <f>IF(M329="","",'Maquette CGRP indicé'!$G$35)</f>
        <v/>
      </c>
      <c r="BB329" s="46" t="str">
        <f>IF(N329="","",'Maquette CGRP indicé'!$G$36)</f>
        <v/>
      </c>
      <c r="BC329" s="46" t="str">
        <f>IF(O329="","",'Maquette CGRP indicé'!$G$37)</f>
        <v/>
      </c>
      <c r="BD329" s="46" t="str">
        <f>IF(P329="","",'Maquette CGRP indicé'!$G$38)</f>
        <v/>
      </c>
      <c r="BE329" s="46" t="str">
        <f>IF(Q329="","",'Maquette CGRP indicé'!$G$39)</f>
        <v/>
      </c>
      <c r="BF329" s="68"/>
      <c r="BG329" s="68"/>
      <c r="BH329" s="68"/>
      <c r="BI329" s="68"/>
      <c r="BJ329" s="69"/>
      <c r="BK329" s="48" t="str">
        <f>IF(C329="","",'Maquette CGRP indicé'!$H$25)</f>
        <v/>
      </c>
      <c r="BL329" s="49" t="str">
        <f>IF(D329="","",'Maquette CGRP indicé'!$H$26)</f>
        <v/>
      </c>
      <c r="BM329" s="49" t="str">
        <f>IF(E329="","",'Maquette CGRP indicé'!$H$27)</f>
        <v/>
      </c>
      <c r="BN329" s="49" t="str">
        <f>IF(F329="","",'Maquette CGRP indicé'!$H$28)</f>
        <v/>
      </c>
      <c r="BO329" s="49" t="str">
        <f>IF(G329="","",'Maquette CGRP indicé'!$H$29)</f>
        <v/>
      </c>
      <c r="BP329" s="49" t="str">
        <f>IF(H329="","",'Maquette CGRP indicé'!$H$30)</f>
        <v/>
      </c>
      <c r="BQ329" s="49" t="str">
        <f>IF(I329="","",'Maquette CGRP indicé'!$H$31)</f>
        <v/>
      </c>
      <c r="BR329" s="49" t="str">
        <f>IF(J329="","",'Maquette CGRP indicé'!$H$32)</f>
        <v/>
      </c>
      <c r="BS329" s="49" t="str">
        <f>IF(K329="","",'Maquette CGRP indicé'!$H$33)</f>
        <v/>
      </c>
      <c r="BT329" s="49" t="str">
        <f>IF(L329="","",'Maquette CGRP indicé'!$H$34)</f>
        <v/>
      </c>
      <c r="BU329" s="49" t="str">
        <f>IF(M329="","",'Maquette CGRP indicé'!$H$35)</f>
        <v/>
      </c>
      <c r="BV329" s="49" t="str">
        <f>IF(N329="","",'Maquette CGRP indicé'!$H$36)</f>
        <v/>
      </c>
      <c r="BW329" s="49" t="str">
        <f>IF(O329="","",'Maquette CGRP indicé'!$H$37)</f>
        <v/>
      </c>
      <c r="BX329" s="49" t="str">
        <f>IF(P329="","",'Maquette CGRP indicé'!$H$38)</f>
        <v/>
      </c>
      <c r="BY329" s="49" t="str">
        <f>IF(Q329="","",'Maquette CGRP indicé'!$H$39)</f>
        <v/>
      </c>
      <c r="BZ329" s="72"/>
      <c r="CA329" s="72"/>
      <c r="CB329" s="72"/>
      <c r="CC329" s="72"/>
      <c r="CD329" s="73"/>
      <c r="CE329" s="38" t="str">
        <f>IF(C329="","",'Maquette CGRP indicé'!$I$25)</f>
        <v/>
      </c>
      <c r="CF329" s="39" t="str">
        <f>IF(D329="","",'Maquette CGRP indicé'!$I$26)</f>
        <v/>
      </c>
      <c r="CG329" s="39" t="str">
        <f>IF(E329="","",'Maquette CGRP indicé'!$I$27)</f>
        <v/>
      </c>
      <c r="CH329" s="39" t="str">
        <f>IF(F329="","",'Maquette CGRP indicé'!$I$28)</f>
        <v/>
      </c>
      <c r="CI329" s="39" t="str">
        <f>IF(G329="","",'Maquette CGRP indicé'!$I$29)</f>
        <v/>
      </c>
      <c r="CJ329" s="39" t="str">
        <f>IF(H329="","",'Maquette CGRP indicé'!$I$30)</f>
        <v/>
      </c>
      <c r="CK329" s="39" t="str">
        <f>IF(I329="","",'Maquette CGRP indicé'!$I$31)</f>
        <v/>
      </c>
      <c r="CL329" s="39" t="str">
        <f>IF(J329="","",'Maquette CGRP indicé'!$I$32)</f>
        <v/>
      </c>
      <c r="CM329" s="39" t="str">
        <f>IF(K329="","",'Maquette CGRP indicé'!$I$33)</f>
        <v/>
      </c>
      <c r="CN329" s="39" t="str">
        <f>IF(L329="","",'Maquette CGRP indicé'!$I$34)</f>
        <v/>
      </c>
      <c r="CO329" s="39" t="str">
        <f>IF(M329="","",'Maquette CGRP indicé'!$I$35)</f>
        <v/>
      </c>
      <c r="CP329" s="39" t="str">
        <f>IF(N329="","",'Maquette CGRP indicé'!$I$36)</f>
        <v/>
      </c>
      <c r="CQ329" s="39" t="str">
        <f>IF(O329="","",'Maquette CGRP indicé'!$I$37)</f>
        <v/>
      </c>
      <c r="CR329" s="39" t="str">
        <f>IF(P329="","",'Maquette CGRP indicé'!$I$38)</f>
        <v/>
      </c>
      <c r="CS329" s="39" t="str">
        <f>IF(Q329="","",'Maquette CGRP indicé'!$I$39)</f>
        <v/>
      </c>
      <c r="CT329" s="68"/>
      <c r="CU329" s="68"/>
      <c r="CV329" s="68"/>
      <c r="CW329" s="68"/>
      <c r="CX329" s="69"/>
      <c r="CY329" s="1">
        <f t="shared" si="48"/>
        <v>45618</v>
      </c>
      <c r="CZ329" s="1" t="str">
        <f t="shared" si="49"/>
        <v>21/10-22/12</v>
      </c>
      <c r="DA329" s="22" t="str">
        <f t="shared" si="50"/>
        <v/>
      </c>
      <c r="DB329" s="22" t="str">
        <f t="shared" si="51"/>
        <v/>
      </c>
      <c r="DC329" s="29" t="str">
        <f t="shared" si="52"/>
        <v/>
      </c>
      <c r="DD329" s="29" t="str">
        <f t="shared" si="53"/>
        <v/>
      </c>
      <c r="DE329" s="29" t="str">
        <f t="shared" si="54"/>
        <v/>
      </c>
    </row>
    <row r="330" spans="1:109">
      <c r="A330" s="9">
        <f t="shared" si="55"/>
        <v>45619</v>
      </c>
      <c r="B330" s="9" t="str">
        <f>IF(AND(formules!$K$29="sogarantykids",A330&gt;formules!$F$30),"",VLOOKUP(TEXT(A330,"jj/mm"),formules!B:C,2,FALSE))</f>
        <v>21/10-22/12</v>
      </c>
      <c r="C330" s="63" t="str">
        <f>IF(B330="","",IF(AND(A330&gt;'Maquette CGRP indicé'!$C$25-1,A330&lt;'Maquette CGRP indicé'!$D$25+1),"X",""))</f>
        <v/>
      </c>
      <c r="D330" s="63" t="str">
        <f>IF(B330="","",IF(AND(A330&gt;'Maquette CGRP indicé'!$C$26-1,A330&lt;'Maquette CGRP indicé'!$D$26+1),"X",""))</f>
        <v/>
      </c>
      <c r="E330" s="63" t="str">
        <f>IF(B330="","",IF(AND(A330&gt;'Maquette CGRP indicé'!$C$27-1,A330&lt;'Maquette CGRP indicé'!$D$27+1),"X",""))</f>
        <v/>
      </c>
      <c r="F330" s="63" t="str">
        <f>IF(B330="","",IF(AND(A330&gt;'Maquette CGRP indicé'!$C$28-1,A330&lt;'Maquette CGRP indicé'!$D$28+1),"X",""))</f>
        <v/>
      </c>
      <c r="G330" s="63" t="str">
        <f>IF(B330="","",IF(AND(A330&gt;'Maquette CGRP indicé'!$C$29-1,A330&lt;'Maquette CGRP indicé'!$D$29+1),"X",""))</f>
        <v/>
      </c>
      <c r="H330" s="63" t="str">
        <f>IF(B330="","",IF(AND(A330&gt;'Maquette CGRP indicé'!$C$30-1,A330&lt;'Maquette CGRP indicé'!$D$30+1),"X",""))</f>
        <v/>
      </c>
      <c r="I330" s="63" t="str">
        <f>IF(B330="","",IF(AND(A330&gt;'Maquette CGRP indicé'!$C$31-1,A330&lt;'Maquette CGRP indicé'!$D$31+1),"X",""))</f>
        <v/>
      </c>
      <c r="J330" s="63" t="str">
        <f>IF(B330="","",IF(AND(A330&gt;'Maquette CGRP indicé'!$C$32-1,A330&lt;'Maquette CGRP indicé'!$D$32+1),"X",""))</f>
        <v/>
      </c>
      <c r="K330" s="63" t="str">
        <f>IF(B330="","",IF(AND(A330&gt;'Maquette CGRP indicé'!$C$33-1,A330&lt;'Maquette CGRP indicé'!$D$33+1),"X",""))</f>
        <v/>
      </c>
      <c r="L330" s="63" t="str">
        <f>IF(B330="","",IF(AND(A330&gt;'Maquette CGRP indicé'!$C$34-1,A330&lt;'Maquette CGRP indicé'!$D$34+1),"X",""))</f>
        <v/>
      </c>
      <c r="M330" s="63" t="str">
        <f>IF(B330="","",IF(AND(A330&gt;'Maquette CGRP indicé'!$C$35-1,A330&lt;'Maquette CGRP indicé'!$D$35+1),"X",""))</f>
        <v/>
      </c>
      <c r="N330" s="63" t="str">
        <f>IF(B330="","",IF(AND(A330&gt;'Maquette CGRP indicé'!$C$36-1,A330&lt;'Maquette CGRP indicé'!$D$36+1),"X",""))</f>
        <v/>
      </c>
      <c r="O330" s="63" t="str">
        <f>IF(B330="","",IF(AND(A330&gt;'Maquette CGRP indicé'!$C$37-1,A330&lt;'Maquette CGRP indicé'!$D$37+1),"X",""))</f>
        <v/>
      </c>
      <c r="P330" s="63" t="str">
        <f>IF(B330="","",IF(AND(A330&gt;'Maquette CGRP indicé'!$C$38-1,A330&lt;'Maquette CGRP indicé'!$D$38+1),"X",""))</f>
        <v/>
      </c>
      <c r="Q330" s="63" t="str">
        <f>IF(B330="","",IF(AND(A330&gt;'Maquette CGRP indicé'!$C$39-1,A330&lt;'Maquette CGRP indicé'!$D$39+1),"X",""))</f>
        <v/>
      </c>
      <c r="W330" s="41" t="str">
        <f>IF(C330="","",'Maquette CGRP indicé'!$R$25)</f>
        <v/>
      </c>
      <c r="X330" s="42" t="str">
        <f>IF(D330="","",'Maquette CGRP indicé'!$R$26)</f>
        <v/>
      </c>
      <c r="Y330" s="42" t="str">
        <f>IF(E330="","",'Maquette CGRP indicé'!$R$27)</f>
        <v/>
      </c>
      <c r="Z330" s="42" t="str">
        <f>IF(F330="","",'Maquette CGRP indicé'!$R$28)</f>
        <v/>
      </c>
      <c r="AA330" s="42" t="str">
        <f>IF(G330="","",'Maquette CGRP indicé'!$R$29)</f>
        <v/>
      </c>
      <c r="AB330" s="42" t="str">
        <f>IF(H330="","",'Maquette CGRP indicé'!$R$30)</f>
        <v/>
      </c>
      <c r="AC330" s="42" t="str">
        <f>IF(I330="","",'Maquette CGRP indicé'!$R$31)</f>
        <v/>
      </c>
      <c r="AD330" s="42" t="str">
        <f>IF(J330="","",'Maquette CGRP indicé'!$R$32)</f>
        <v/>
      </c>
      <c r="AE330" s="42" t="str">
        <f>IF(K330="","",'Maquette CGRP indicé'!$R$33)</f>
        <v/>
      </c>
      <c r="AF330" s="42" t="str">
        <f>IF(L330="","",'Maquette CGRP indicé'!$R$34)</f>
        <v/>
      </c>
      <c r="AG330" s="42" t="str">
        <f>IF(M330="","",'Maquette CGRP indicé'!$R$35)</f>
        <v/>
      </c>
      <c r="AH330" s="42" t="str">
        <f>IF(N330="","",'Maquette CGRP indicé'!$R$36)</f>
        <v/>
      </c>
      <c r="AI330" s="42" t="str">
        <f>IF(O330="","",'Maquette CGRP indicé'!$R$37)</f>
        <v/>
      </c>
      <c r="AJ330" s="42" t="str">
        <f>IF(P330="","",'Maquette CGRP indicé'!$R$38)</f>
        <v/>
      </c>
      <c r="AK330" s="42" t="str">
        <f>IF(Q330="","",'Maquette CGRP indicé'!$R$39)</f>
        <v/>
      </c>
      <c r="AL330" s="64"/>
      <c r="AM330" s="64"/>
      <c r="AN330" s="64"/>
      <c r="AO330" s="64"/>
      <c r="AP330" s="65"/>
      <c r="AQ330" s="45" t="str">
        <f>IF(C330="","",'Maquette CGRP indicé'!$G$25)</f>
        <v/>
      </c>
      <c r="AR330" s="46" t="str">
        <f>IF(D330="","",'Maquette CGRP indicé'!$G$26)</f>
        <v/>
      </c>
      <c r="AS330" s="46" t="str">
        <f>IF(E330="","",'Maquette CGRP indicé'!$G$27)</f>
        <v/>
      </c>
      <c r="AT330" s="46" t="str">
        <f>IF(F330="","",'Maquette CGRP indicé'!$G$28)</f>
        <v/>
      </c>
      <c r="AU330" s="46" t="str">
        <f>IF(G330="","",'Maquette CGRP indicé'!$G$29)</f>
        <v/>
      </c>
      <c r="AV330" s="46" t="str">
        <f>IF(H330="","",'Maquette CGRP indicé'!$G$30)</f>
        <v/>
      </c>
      <c r="AW330" s="46" t="str">
        <f>IF(I330="","",'Maquette CGRP indicé'!$G$31)</f>
        <v/>
      </c>
      <c r="AX330" s="46" t="str">
        <f>IF(J330="","",'Maquette CGRP indicé'!$G$32)</f>
        <v/>
      </c>
      <c r="AY330" s="46" t="str">
        <f>IF(K330="","",'Maquette CGRP indicé'!$G$33)</f>
        <v/>
      </c>
      <c r="AZ330" s="46" t="str">
        <f>IF(L330="","",'Maquette CGRP indicé'!$G$34)</f>
        <v/>
      </c>
      <c r="BA330" s="46" t="str">
        <f>IF(M330="","",'Maquette CGRP indicé'!$G$35)</f>
        <v/>
      </c>
      <c r="BB330" s="46" t="str">
        <f>IF(N330="","",'Maquette CGRP indicé'!$G$36)</f>
        <v/>
      </c>
      <c r="BC330" s="46" t="str">
        <f>IF(O330="","",'Maquette CGRP indicé'!$G$37)</f>
        <v/>
      </c>
      <c r="BD330" s="46" t="str">
        <f>IF(P330="","",'Maquette CGRP indicé'!$G$38)</f>
        <v/>
      </c>
      <c r="BE330" s="46" t="str">
        <f>IF(Q330="","",'Maquette CGRP indicé'!$G$39)</f>
        <v/>
      </c>
      <c r="BF330" s="68"/>
      <c r="BG330" s="68"/>
      <c r="BH330" s="68"/>
      <c r="BI330" s="68"/>
      <c r="BJ330" s="69"/>
      <c r="BK330" s="48" t="str">
        <f>IF(C330="","",'Maquette CGRP indicé'!$H$25)</f>
        <v/>
      </c>
      <c r="BL330" s="49" t="str">
        <f>IF(D330="","",'Maquette CGRP indicé'!$H$26)</f>
        <v/>
      </c>
      <c r="BM330" s="49" t="str">
        <f>IF(E330="","",'Maquette CGRP indicé'!$H$27)</f>
        <v/>
      </c>
      <c r="BN330" s="49" t="str">
        <f>IF(F330="","",'Maquette CGRP indicé'!$H$28)</f>
        <v/>
      </c>
      <c r="BO330" s="49" t="str">
        <f>IF(G330="","",'Maquette CGRP indicé'!$H$29)</f>
        <v/>
      </c>
      <c r="BP330" s="49" t="str">
        <f>IF(H330="","",'Maquette CGRP indicé'!$H$30)</f>
        <v/>
      </c>
      <c r="BQ330" s="49" t="str">
        <f>IF(I330="","",'Maquette CGRP indicé'!$H$31)</f>
        <v/>
      </c>
      <c r="BR330" s="49" t="str">
        <f>IF(J330="","",'Maquette CGRP indicé'!$H$32)</f>
        <v/>
      </c>
      <c r="BS330" s="49" t="str">
        <f>IF(K330="","",'Maquette CGRP indicé'!$H$33)</f>
        <v/>
      </c>
      <c r="BT330" s="49" t="str">
        <f>IF(L330="","",'Maquette CGRP indicé'!$H$34)</f>
        <v/>
      </c>
      <c r="BU330" s="49" t="str">
        <f>IF(M330="","",'Maquette CGRP indicé'!$H$35)</f>
        <v/>
      </c>
      <c r="BV330" s="49" t="str">
        <f>IF(N330="","",'Maquette CGRP indicé'!$H$36)</f>
        <v/>
      </c>
      <c r="BW330" s="49" t="str">
        <f>IF(O330="","",'Maquette CGRP indicé'!$H$37)</f>
        <v/>
      </c>
      <c r="BX330" s="49" t="str">
        <f>IF(P330="","",'Maquette CGRP indicé'!$H$38)</f>
        <v/>
      </c>
      <c r="BY330" s="49" t="str">
        <f>IF(Q330="","",'Maquette CGRP indicé'!$H$39)</f>
        <v/>
      </c>
      <c r="BZ330" s="72"/>
      <c r="CA330" s="72"/>
      <c r="CB330" s="72"/>
      <c r="CC330" s="72"/>
      <c r="CD330" s="73"/>
      <c r="CE330" s="38" t="str">
        <f>IF(C330="","",'Maquette CGRP indicé'!$I$25)</f>
        <v/>
      </c>
      <c r="CF330" s="39" t="str">
        <f>IF(D330="","",'Maquette CGRP indicé'!$I$26)</f>
        <v/>
      </c>
      <c r="CG330" s="39" t="str">
        <f>IF(E330="","",'Maquette CGRP indicé'!$I$27)</f>
        <v/>
      </c>
      <c r="CH330" s="39" t="str">
        <f>IF(F330="","",'Maquette CGRP indicé'!$I$28)</f>
        <v/>
      </c>
      <c r="CI330" s="39" t="str">
        <f>IF(G330="","",'Maquette CGRP indicé'!$I$29)</f>
        <v/>
      </c>
      <c r="CJ330" s="39" t="str">
        <f>IF(H330="","",'Maquette CGRP indicé'!$I$30)</f>
        <v/>
      </c>
      <c r="CK330" s="39" t="str">
        <f>IF(I330="","",'Maquette CGRP indicé'!$I$31)</f>
        <v/>
      </c>
      <c r="CL330" s="39" t="str">
        <f>IF(J330="","",'Maquette CGRP indicé'!$I$32)</f>
        <v/>
      </c>
      <c r="CM330" s="39" t="str">
        <f>IF(K330="","",'Maquette CGRP indicé'!$I$33)</f>
        <v/>
      </c>
      <c r="CN330" s="39" t="str">
        <f>IF(L330="","",'Maquette CGRP indicé'!$I$34)</f>
        <v/>
      </c>
      <c r="CO330" s="39" t="str">
        <f>IF(M330="","",'Maquette CGRP indicé'!$I$35)</f>
        <v/>
      </c>
      <c r="CP330" s="39" t="str">
        <f>IF(N330="","",'Maquette CGRP indicé'!$I$36)</f>
        <v/>
      </c>
      <c r="CQ330" s="39" t="str">
        <f>IF(O330="","",'Maquette CGRP indicé'!$I$37)</f>
        <v/>
      </c>
      <c r="CR330" s="39" t="str">
        <f>IF(P330="","",'Maquette CGRP indicé'!$I$38)</f>
        <v/>
      </c>
      <c r="CS330" s="39" t="str">
        <f>IF(Q330="","",'Maquette CGRP indicé'!$I$39)</f>
        <v/>
      </c>
      <c r="CT330" s="68"/>
      <c r="CU330" s="68"/>
      <c r="CV330" s="68"/>
      <c r="CW330" s="68"/>
      <c r="CX330" s="69"/>
      <c r="CY330" s="1">
        <f t="shared" si="48"/>
        <v>45619</v>
      </c>
      <c r="CZ330" s="1" t="str">
        <f t="shared" si="49"/>
        <v>21/10-22/12</v>
      </c>
      <c r="DA330" s="22" t="str">
        <f t="shared" si="50"/>
        <v/>
      </c>
      <c r="DB330" s="22" t="str">
        <f t="shared" si="51"/>
        <v/>
      </c>
      <c r="DC330" s="29" t="str">
        <f t="shared" si="52"/>
        <v/>
      </c>
      <c r="DD330" s="29" t="str">
        <f t="shared" si="53"/>
        <v/>
      </c>
      <c r="DE330" s="29" t="str">
        <f t="shared" si="54"/>
        <v/>
      </c>
    </row>
    <row r="331" spans="1:109">
      <c r="A331" s="9">
        <f t="shared" si="55"/>
        <v>45620</v>
      </c>
      <c r="B331" s="9" t="str">
        <f>IF(AND(formules!$K$29="sogarantykids",A331&gt;formules!$F$30),"",VLOOKUP(TEXT(A331,"jj/mm"),formules!B:C,2,FALSE))</f>
        <v>21/10-22/12</v>
      </c>
      <c r="C331" s="63" t="str">
        <f>IF(B331="","",IF(AND(A331&gt;'Maquette CGRP indicé'!$C$25-1,A331&lt;'Maquette CGRP indicé'!$D$25+1),"X",""))</f>
        <v/>
      </c>
      <c r="D331" s="63" t="str">
        <f>IF(B331="","",IF(AND(A331&gt;'Maquette CGRP indicé'!$C$26-1,A331&lt;'Maquette CGRP indicé'!$D$26+1),"X",""))</f>
        <v/>
      </c>
      <c r="E331" s="63" t="str">
        <f>IF(B331="","",IF(AND(A331&gt;'Maquette CGRP indicé'!$C$27-1,A331&lt;'Maquette CGRP indicé'!$D$27+1),"X",""))</f>
        <v/>
      </c>
      <c r="F331" s="63" t="str">
        <f>IF(B331="","",IF(AND(A331&gt;'Maquette CGRP indicé'!$C$28-1,A331&lt;'Maquette CGRP indicé'!$D$28+1),"X",""))</f>
        <v/>
      </c>
      <c r="G331" s="63" t="str">
        <f>IF(B331="","",IF(AND(A331&gt;'Maquette CGRP indicé'!$C$29-1,A331&lt;'Maquette CGRP indicé'!$D$29+1),"X",""))</f>
        <v/>
      </c>
      <c r="H331" s="63" t="str">
        <f>IF(B331="","",IF(AND(A331&gt;'Maquette CGRP indicé'!$C$30-1,A331&lt;'Maquette CGRP indicé'!$D$30+1),"X",""))</f>
        <v/>
      </c>
      <c r="I331" s="63" t="str">
        <f>IF(B331="","",IF(AND(A331&gt;'Maquette CGRP indicé'!$C$31-1,A331&lt;'Maquette CGRP indicé'!$D$31+1),"X",""))</f>
        <v/>
      </c>
      <c r="J331" s="63" t="str">
        <f>IF(B331="","",IF(AND(A331&gt;'Maquette CGRP indicé'!$C$32-1,A331&lt;'Maquette CGRP indicé'!$D$32+1),"X",""))</f>
        <v/>
      </c>
      <c r="K331" s="63" t="str">
        <f>IF(B331="","",IF(AND(A331&gt;'Maquette CGRP indicé'!$C$33-1,A331&lt;'Maquette CGRP indicé'!$D$33+1),"X",""))</f>
        <v/>
      </c>
      <c r="L331" s="63" t="str">
        <f>IF(B331="","",IF(AND(A331&gt;'Maquette CGRP indicé'!$C$34-1,A331&lt;'Maquette CGRP indicé'!$D$34+1),"X",""))</f>
        <v/>
      </c>
      <c r="M331" s="63" t="str">
        <f>IF(B331="","",IF(AND(A331&gt;'Maquette CGRP indicé'!$C$35-1,A331&lt;'Maquette CGRP indicé'!$D$35+1),"X",""))</f>
        <v/>
      </c>
      <c r="N331" s="63" t="str">
        <f>IF(B331="","",IF(AND(A331&gt;'Maquette CGRP indicé'!$C$36-1,A331&lt;'Maquette CGRP indicé'!$D$36+1),"X",""))</f>
        <v/>
      </c>
      <c r="O331" s="63" t="str">
        <f>IF(B331="","",IF(AND(A331&gt;'Maquette CGRP indicé'!$C$37-1,A331&lt;'Maquette CGRP indicé'!$D$37+1),"X",""))</f>
        <v/>
      </c>
      <c r="P331" s="63" t="str">
        <f>IF(B331="","",IF(AND(A331&gt;'Maquette CGRP indicé'!$C$38-1,A331&lt;'Maquette CGRP indicé'!$D$38+1),"X",""))</f>
        <v/>
      </c>
      <c r="Q331" s="63" t="str">
        <f>IF(B331="","",IF(AND(A331&gt;'Maquette CGRP indicé'!$C$39-1,A331&lt;'Maquette CGRP indicé'!$D$39+1),"X",""))</f>
        <v/>
      </c>
      <c r="W331" s="41" t="str">
        <f>IF(C331="","",'Maquette CGRP indicé'!$R$25)</f>
        <v/>
      </c>
      <c r="X331" s="42" t="str">
        <f>IF(D331="","",'Maquette CGRP indicé'!$R$26)</f>
        <v/>
      </c>
      <c r="Y331" s="42" t="str">
        <f>IF(E331="","",'Maquette CGRP indicé'!$R$27)</f>
        <v/>
      </c>
      <c r="Z331" s="42" t="str">
        <f>IF(F331="","",'Maquette CGRP indicé'!$R$28)</f>
        <v/>
      </c>
      <c r="AA331" s="42" t="str">
        <f>IF(G331="","",'Maquette CGRP indicé'!$R$29)</f>
        <v/>
      </c>
      <c r="AB331" s="42" t="str">
        <f>IF(H331="","",'Maquette CGRP indicé'!$R$30)</f>
        <v/>
      </c>
      <c r="AC331" s="42" t="str">
        <f>IF(I331="","",'Maquette CGRP indicé'!$R$31)</f>
        <v/>
      </c>
      <c r="AD331" s="42" t="str">
        <f>IF(J331="","",'Maquette CGRP indicé'!$R$32)</f>
        <v/>
      </c>
      <c r="AE331" s="42" t="str">
        <f>IF(K331="","",'Maquette CGRP indicé'!$R$33)</f>
        <v/>
      </c>
      <c r="AF331" s="42" t="str">
        <f>IF(L331="","",'Maquette CGRP indicé'!$R$34)</f>
        <v/>
      </c>
      <c r="AG331" s="42" t="str">
        <f>IF(M331="","",'Maquette CGRP indicé'!$R$35)</f>
        <v/>
      </c>
      <c r="AH331" s="42" t="str">
        <f>IF(N331="","",'Maquette CGRP indicé'!$R$36)</f>
        <v/>
      </c>
      <c r="AI331" s="42" t="str">
        <f>IF(O331="","",'Maquette CGRP indicé'!$R$37)</f>
        <v/>
      </c>
      <c r="AJ331" s="42" t="str">
        <f>IF(P331="","",'Maquette CGRP indicé'!$R$38)</f>
        <v/>
      </c>
      <c r="AK331" s="42" t="str">
        <f>IF(Q331="","",'Maquette CGRP indicé'!$R$39)</f>
        <v/>
      </c>
      <c r="AL331" s="64"/>
      <c r="AM331" s="64"/>
      <c r="AN331" s="64"/>
      <c r="AO331" s="64"/>
      <c r="AP331" s="65"/>
      <c r="AQ331" s="45" t="str">
        <f>IF(C331="","",'Maquette CGRP indicé'!$G$25)</f>
        <v/>
      </c>
      <c r="AR331" s="46" t="str">
        <f>IF(D331="","",'Maquette CGRP indicé'!$G$26)</f>
        <v/>
      </c>
      <c r="AS331" s="46" t="str">
        <f>IF(E331="","",'Maquette CGRP indicé'!$G$27)</f>
        <v/>
      </c>
      <c r="AT331" s="46" t="str">
        <f>IF(F331="","",'Maquette CGRP indicé'!$G$28)</f>
        <v/>
      </c>
      <c r="AU331" s="46" t="str">
        <f>IF(G331="","",'Maquette CGRP indicé'!$G$29)</f>
        <v/>
      </c>
      <c r="AV331" s="46" t="str">
        <f>IF(H331="","",'Maquette CGRP indicé'!$G$30)</f>
        <v/>
      </c>
      <c r="AW331" s="46" t="str">
        <f>IF(I331="","",'Maquette CGRP indicé'!$G$31)</f>
        <v/>
      </c>
      <c r="AX331" s="46" t="str">
        <f>IF(J331="","",'Maquette CGRP indicé'!$G$32)</f>
        <v/>
      </c>
      <c r="AY331" s="46" t="str">
        <f>IF(K331="","",'Maquette CGRP indicé'!$G$33)</f>
        <v/>
      </c>
      <c r="AZ331" s="46" t="str">
        <f>IF(L331="","",'Maquette CGRP indicé'!$G$34)</f>
        <v/>
      </c>
      <c r="BA331" s="46" t="str">
        <f>IF(M331="","",'Maquette CGRP indicé'!$G$35)</f>
        <v/>
      </c>
      <c r="BB331" s="46" t="str">
        <f>IF(N331="","",'Maquette CGRP indicé'!$G$36)</f>
        <v/>
      </c>
      <c r="BC331" s="46" t="str">
        <f>IF(O331="","",'Maquette CGRP indicé'!$G$37)</f>
        <v/>
      </c>
      <c r="BD331" s="46" t="str">
        <f>IF(P331="","",'Maquette CGRP indicé'!$G$38)</f>
        <v/>
      </c>
      <c r="BE331" s="46" t="str">
        <f>IF(Q331="","",'Maquette CGRP indicé'!$G$39)</f>
        <v/>
      </c>
      <c r="BF331" s="68"/>
      <c r="BG331" s="68"/>
      <c r="BH331" s="68"/>
      <c r="BI331" s="68"/>
      <c r="BJ331" s="69"/>
      <c r="BK331" s="48" t="str">
        <f>IF(C331="","",'Maquette CGRP indicé'!$H$25)</f>
        <v/>
      </c>
      <c r="BL331" s="49" t="str">
        <f>IF(D331="","",'Maquette CGRP indicé'!$H$26)</f>
        <v/>
      </c>
      <c r="BM331" s="49" t="str">
        <f>IF(E331="","",'Maquette CGRP indicé'!$H$27)</f>
        <v/>
      </c>
      <c r="BN331" s="49" t="str">
        <f>IF(F331="","",'Maquette CGRP indicé'!$H$28)</f>
        <v/>
      </c>
      <c r="BO331" s="49" t="str">
        <f>IF(G331="","",'Maquette CGRP indicé'!$H$29)</f>
        <v/>
      </c>
      <c r="BP331" s="49" t="str">
        <f>IF(H331="","",'Maquette CGRP indicé'!$H$30)</f>
        <v/>
      </c>
      <c r="BQ331" s="49" t="str">
        <f>IF(I331="","",'Maquette CGRP indicé'!$H$31)</f>
        <v/>
      </c>
      <c r="BR331" s="49" t="str">
        <f>IF(J331="","",'Maquette CGRP indicé'!$H$32)</f>
        <v/>
      </c>
      <c r="BS331" s="49" t="str">
        <f>IF(K331="","",'Maquette CGRP indicé'!$H$33)</f>
        <v/>
      </c>
      <c r="BT331" s="49" t="str">
        <f>IF(L331="","",'Maquette CGRP indicé'!$H$34)</f>
        <v/>
      </c>
      <c r="BU331" s="49" t="str">
        <f>IF(M331="","",'Maquette CGRP indicé'!$H$35)</f>
        <v/>
      </c>
      <c r="BV331" s="49" t="str">
        <f>IF(N331="","",'Maquette CGRP indicé'!$H$36)</f>
        <v/>
      </c>
      <c r="BW331" s="49" t="str">
        <f>IF(O331="","",'Maquette CGRP indicé'!$H$37)</f>
        <v/>
      </c>
      <c r="BX331" s="49" t="str">
        <f>IF(P331="","",'Maquette CGRP indicé'!$H$38)</f>
        <v/>
      </c>
      <c r="BY331" s="49" t="str">
        <f>IF(Q331="","",'Maquette CGRP indicé'!$H$39)</f>
        <v/>
      </c>
      <c r="BZ331" s="72"/>
      <c r="CA331" s="72"/>
      <c r="CB331" s="72"/>
      <c r="CC331" s="72"/>
      <c r="CD331" s="73"/>
      <c r="CE331" s="38" t="str">
        <f>IF(C331="","",'Maquette CGRP indicé'!$I$25)</f>
        <v/>
      </c>
      <c r="CF331" s="39" t="str">
        <f>IF(D331="","",'Maquette CGRP indicé'!$I$26)</f>
        <v/>
      </c>
      <c r="CG331" s="39" t="str">
        <f>IF(E331="","",'Maquette CGRP indicé'!$I$27)</f>
        <v/>
      </c>
      <c r="CH331" s="39" t="str">
        <f>IF(F331="","",'Maquette CGRP indicé'!$I$28)</f>
        <v/>
      </c>
      <c r="CI331" s="39" t="str">
        <f>IF(G331="","",'Maquette CGRP indicé'!$I$29)</f>
        <v/>
      </c>
      <c r="CJ331" s="39" t="str">
        <f>IF(H331="","",'Maquette CGRP indicé'!$I$30)</f>
        <v/>
      </c>
      <c r="CK331" s="39" t="str">
        <f>IF(I331="","",'Maquette CGRP indicé'!$I$31)</f>
        <v/>
      </c>
      <c r="CL331" s="39" t="str">
        <f>IF(J331="","",'Maquette CGRP indicé'!$I$32)</f>
        <v/>
      </c>
      <c r="CM331" s="39" t="str">
        <f>IF(K331="","",'Maquette CGRP indicé'!$I$33)</f>
        <v/>
      </c>
      <c r="CN331" s="39" t="str">
        <f>IF(L331="","",'Maquette CGRP indicé'!$I$34)</f>
        <v/>
      </c>
      <c r="CO331" s="39" t="str">
        <f>IF(M331="","",'Maquette CGRP indicé'!$I$35)</f>
        <v/>
      </c>
      <c r="CP331" s="39" t="str">
        <f>IF(N331="","",'Maquette CGRP indicé'!$I$36)</f>
        <v/>
      </c>
      <c r="CQ331" s="39" t="str">
        <f>IF(O331="","",'Maquette CGRP indicé'!$I$37)</f>
        <v/>
      </c>
      <c r="CR331" s="39" t="str">
        <f>IF(P331="","",'Maquette CGRP indicé'!$I$38)</f>
        <v/>
      </c>
      <c r="CS331" s="39" t="str">
        <f>IF(Q331="","",'Maquette CGRP indicé'!$I$39)</f>
        <v/>
      </c>
      <c r="CT331" s="68"/>
      <c r="CU331" s="68"/>
      <c r="CV331" s="68"/>
      <c r="CW331" s="68"/>
      <c r="CX331" s="69"/>
      <c r="CY331" s="1">
        <f t="shared" si="48"/>
        <v>45620</v>
      </c>
      <c r="CZ331" s="1" t="str">
        <f t="shared" si="49"/>
        <v>21/10-22/12</v>
      </c>
      <c r="DA331" s="22" t="str">
        <f t="shared" si="50"/>
        <v/>
      </c>
      <c r="DB331" s="22" t="str">
        <f t="shared" si="51"/>
        <v/>
      </c>
      <c r="DC331" s="29" t="str">
        <f t="shared" si="52"/>
        <v/>
      </c>
      <c r="DD331" s="29" t="str">
        <f t="shared" si="53"/>
        <v/>
      </c>
      <c r="DE331" s="29" t="str">
        <f t="shared" si="54"/>
        <v/>
      </c>
    </row>
    <row r="332" spans="1:109">
      <c r="A332" s="9">
        <f t="shared" si="55"/>
        <v>45621</v>
      </c>
      <c r="B332" s="9" t="str">
        <f>IF(AND(formules!$K$29="sogarantykids",A332&gt;formules!$F$30),"",VLOOKUP(TEXT(A332,"jj/mm"),formules!B:C,2,FALSE))</f>
        <v>21/10-22/12</v>
      </c>
      <c r="C332" s="63" t="str">
        <f>IF(B332="","",IF(AND(A332&gt;'Maquette CGRP indicé'!$C$25-1,A332&lt;'Maquette CGRP indicé'!$D$25+1),"X",""))</f>
        <v/>
      </c>
      <c r="D332" s="63" t="str">
        <f>IF(B332="","",IF(AND(A332&gt;'Maquette CGRP indicé'!$C$26-1,A332&lt;'Maquette CGRP indicé'!$D$26+1),"X",""))</f>
        <v/>
      </c>
      <c r="E332" s="63" t="str">
        <f>IF(B332="","",IF(AND(A332&gt;'Maquette CGRP indicé'!$C$27-1,A332&lt;'Maquette CGRP indicé'!$D$27+1),"X",""))</f>
        <v/>
      </c>
      <c r="F332" s="63" t="str">
        <f>IF(B332="","",IF(AND(A332&gt;'Maquette CGRP indicé'!$C$28-1,A332&lt;'Maquette CGRP indicé'!$D$28+1),"X",""))</f>
        <v/>
      </c>
      <c r="G332" s="63" t="str">
        <f>IF(B332="","",IF(AND(A332&gt;'Maquette CGRP indicé'!$C$29-1,A332&lt;'Maquette CGRP indicé'!$D$29+1),"X",""))</f>
        <v/>
      </c>
      <c r="H332" s="63" t="str">
        <f>IF(B332="","",IF(AND(A332&gt;'Maquette CGRP indicé'!$C$30-1,A332&lt;'Maquette CGRP indicé'!$D$30+1),"X",""))</f>
        <v/>
      </c>
      <c r="I332" s="63" t="str">
        <f>IF(B332="","",IF(AND(A332&gt;'Maquette CGRP indicé'!$C$31-1,A332&lt;'Maquette CGRP indicé'!$D$31+1),"X",""))</f>
        <v/>
      </c>
      <c r="J332" s="63" t="str">
        <f>IF(B332="","",IF(AND(A332&gt;'Maquette CGRP indicé'!$C$32-1,A332&lt;'Maquette CGRP indicé'!$D$32+1),"X",""))</f>
        <v/>
      </c>
      <c r="K332" s="63" t="str">
        <f>IF(B332="","",IF(AND(A332&gt;'Maquette CGRP indicé'!$C$33-1,A332&lt;'Maquette CGRP indicé'!$D$33+1),"X",""))</f>
        <v/>
      </c>
      <c r="L332" s="63" t="str">
        <f>IF(B332="","",IF(AND(A332&gt;'Maquette CGRP indicé'!$C$34-1,A332&lt;'Maquette CGRP indicé'!$D$34+1),"X",""))</f>
        <v/>
      </c>
      <c r="M332" s="63" t="str">
        <f>IF(B332="","",IF(AND(A332&gt;'Maquette CGRP indicé'!$C$35-1,A332&lt;'Maquette CGRP indicé'!$D$35+1),"X",""))</f>
        <v/>
      </c>
      <c r="N332" s="63" t="str">
        <f>IF(B332="","",IF(AND(A332&gt;'Maquette CGRP indicé'!$C$36-1,A332&lt;'Maquette CGRP indicé'!$D$36+1),"X",""))</f>
        <v/>
      </c>
      <c r="O332" s="63" t="str">
        <f>IF(B332="","",IF(AND(A332&gt;'Maquette CGRP indicé'!$C$37-1,A332&lt;'Maquette CGRP indicé'!$D$37+1),"X",""))</f>
        <v/>
      </c>
      <c r="P332" s="63" t="str">
        <f>IF(B332="","",IF(AND(A332&gt;'Maquette CGRP indicé'!$C$38-1,A332&lt;'Maquette CGRP indicé'!$D$38+1),"X",""))</f>
        <v/>
      </c>
      <c r="Q332" s="63" t="str">
        <f>IF(B332="","",IF(AND(A332&gt;'Maquette CGRP indicé'!$C$39-1,A332&lt;'Maquette CGRP indicé'!$D$39+1),"X",""))</f>
        <v/>
      </c>
      <c r="W332" s="41" t="str">
        <f>IF(C332="","",'Maquette CGRP indicé'!$R$25)</f>
        <v/>
      </c>
      <c r="X332" s="42" t="str">
        <f>IF(D332="","",'Maquette CGRP indicé'!$R$26)</f>
        <v/>
      </c>
      <c r="Y332" s="42" t="str">
        <f>IF(E332="","",'Maquette CGRP indicé'!$R$27)</f>
        <v/>
      </c>
      <c r="Z332" s="42" t="str">
        <f>IF(F332="","",'Maquette CGRP indicé'!$R$28)</f>
        <v/>
      </c>
      <c r="AA332" s="42" t="str">
        <f>IF(G332="","",'Maquette CGRP indicé'!$R$29)</f>
        <v/>
      </c>
      <c r="AB332" s="42" t="str">
        <f>IF(H332="","",'Maquette CGRP indicé'!$R$30)</f>
        <v/>
      </c>
      <c r="AC332" s="42" t="str">
        <f>IF(I332="","",'Maquette CGRP indicé'!$R$31)</f>
        <v/>
      </c>
      <c r="AD332" s="42" t="str">
        <f>IF(J332="","",'Maquette CGRP indicé'!$R$32)</f>
        <v/>
      </c>
      <c r="AE332" s="42" t="str">
        <f>IF(K332="","",'Maquette CGRP indicé'!$R$33)</f>
        <v/>
      </c>
      <c r="AF332" s="42" t="str">
        <f>IF(L332="","",'Maquette CGRP indicé'!$R$34)</f>
        <v/>
      </c>
      <c r="AG332" s="42" t="str">
        <f>IF(M332="","",'Maquette CGRP indicé'!$R$35)</f>
        <v/>
      </c>
      <c r="AH332" s="42" t="str">
        <f>IF(N332="","",'Maquette CGRP indicé'!$R$36)</f>
        <v/>
      </c>
      <c r="AI332" s="42" t="str">
        <f>IF(O332="","",'Maquette CGRP indicé'!$R$37)</f>
        <v/>
      </c>
      <c r="AJ332" s="42" t="str">
        <f>IF(P332="","",'Maquette CGRP indicé'!$R$38)</f>
        <v/>
      </c>
      <c r="AK332" s="42" t="str">
        <f>IF(Q332="","",'Maquette CGRP indicé'!$R$39)</f>
        <v/>
      </c>
      <c r="AL332" s="64"/>
      <c r="AM332" s="64"/>
      <c r="AN332" s="64"/>
      <c r="AO332" s="64"/>
      <c r="AP332" s="65"/>
      <c r="AQ332" s="45" t="str">
        <f>IF(C332="","",'Maquette CGRP indicé'!$G$25)</f>
        <v/>
      </c>
      <c r="AR332" s="46" t="str">
        <f>IF(D332="","",'Maquette CGRP indicé'!$G$26)</f>
        <v/>
      </c>
      <c r="AS332" s="46" t="str">
        <f>IF(E332="","",'Maquette CGRP indicé'!$G$27)</f>
        <v/>
      </c>
      <c r="AT332" s="46" t="str">
        <f>IF(F332="","",'Maquette CGRP indicé'!$G$28)</f>
        <v/>
      </c>
      <c r="AU332" s="46" t="str">
        <f>IF(G332="","",'Maquette CGRP indicé'!$G$29)</f>
        <v/>
      </c>
      <c r="AV332" s="46" t="str">
        <f>IF(H332="","",'Maquette CGRP indicé'!$G$30)</f>
        <v/>
      </c>
      <c r="AW332" s="46" t="str">
        <f>IF(I332="","",'Maquette CGRP indicé'!$G$31)</f>
        <v/>
      </c>
      <c r="AX332" s="46" t="str">
        <f>IF(J332="","",'Maquette CGRP indicé'!$G$32)</f>
        <v/>
      </c>
      <c r="AY332" s="46" t="str">
        <f>IF(K332="","",'Maquette CGRP indicé'!$G$33)</f>
        <v/>
      </c>
      <c r="AZ332" s="46" t="str">
        <f>IF(L332="","",'Maquette CGRP indicé'!$G$34)</f>
        <v/>
      </c>
      <c r="BA332" s="46" t="str">
        <f>IF(M332="","",'Maquette CGRP indicé'!$G$35)</f>
        <v/>
      </c>
      <c r="BB332" s="46" t="str">
        <f>IF(N332="","",'Maquette CGRP indicé'!$G$36)</f>
        <v/>
      </c>
      <c r="BC332" s="46" t="str">
        <f>IF(O332="","",'Maquette CGRP indicé'!$G$37)</f>
        <v/>
      </c>
      <c r="BD332" s="46" t="str">
        <f>IF(P332="","",'Maquette CGRP indicé'!$G$38)</f>
        <v/>
      </c>
      <c r="BE332" s="46" t="str">
        <f>IF(Q332="","",'Maquette CGRP indicé'!$G$39)</f>
        <v/>
      </c>
      <c r="BF332" s="68"/>
      <c r="BG332" s="68"/>
      <c r="BH332" s="68"/>
      <c r="BI332" s="68"/>
      <c r="BJ332" s="69"/>
      <c r="BK332" s="48" t="str">
        <f>IF(C332="","",'Maquette CGRP indicé'!$H$25)</f>
        <v/>
      </c>
      <c r="BL332" s="49" t="str">
        <f>IF(D332="","",'Maquette CGRP indicé'!$H$26)</f>
        <v/>
      </c>
      <c r="BM332" s="49" t="str">
        <f>IF(E332="","",'Maquette CGRP indicé'!$H$27)</f>
        <v/>
      </c>
      <c r="BN332" s="49" t="str">
        <f>IF(F332="","",'Maquette CGRP indicé'!$H$28)</f>
        <v/>
      </c>
      <c r="BO332" s="49" t="str">
        <f>IF(G332="","",'Maquette CGRP indicé'!$H$29)</f>
        <v/>
      </c>
      <c r="BP332" s="49" t="str">
        <f>IF(H332="","",'Maquette CGRP indicé'!$H$30)</f>
        <v/>
      </c>
      <c r="BQ332" s="49" t="str">
        <f>IF(I332="","",'Maquette CGRP indicé'!$H$31)</f>
        <v/>
      </c>
      <c r="BR332" s="49" t="str">
        <f>IF(J332="","",'Maquette CGRP indicé'!$H$32)</f>
        <v/>
      </c>
      <c r="BS332" s="49" t="str">
        <f>IF(K332="","",'Maquette CGRP indicé'!$H$33)</f>
        <v/>
      </c>
      <c r="BT332" s="49" t="str">
        <f>IF(L332="","",'Maquette CGRP indicé'!$H$34)</f>
        <v/>
      </c>
      <c r="BU332" s="49" t="str">
        <f>IF(M332="","",'Maquette CGRP indicé'!$H$35)</f>
        <v/>
      </c>
      <c r="BV332" s="49" t="str">
        <f>IF(N332="","",'Maquette CGRP indicé'!$H$36)</f>
        <v/>
      </c>
      <c r="BW332" s="49" t="str">
        <f>IF(O332="","",'Maquette CGRP indicé'!$H$37)</f>
        <v/>
      </c>
      <c r="BX332" s="49" t="str">
        <f>IF(P332="","",'Maquette CGRP indicé'!$H$38)</f>
        <v/>
      </c>
      <c r="BY332" s="49" t="str">
        <f>IF(Q332="","",'Maquette CGRP indicé'!$H$39)</f>
        <v/>
      </c>
      <c r="BZ332" s="72"/>
      <c r="CA332" s="72"/>
      <c r="CB332" s="72"/>
      <c r="CC332" s="72"/>
      <c r="CD332" s="73"/>
      <c r="CE332" s="38" t="str">
        <f>IF(C332="","",'Maquette CGRP indicé'!$I$25)</f>
        <v/>
      </c>
      <c r="CF332" s="39" t="str">
        <f>IF(D332="","",'Maquette CGRP indicé'!$I$26)</f>
        <v/>
      </c>
      <c r="CG332" s="39" t="str">
        <f>IF(E332="","",'Maquette CGRP indicé'!$I$27)</f>
        <v/>
      </c>
      <c r="CH332" s="39" t="str">
        <f>IF(F332="","",'Maquette CGRP indicé'!$I$28)</f>
        <v/>
      </c>
      <c r="CI332" s="39" t="str">
        <f>IF(G332="","",'Maquette CGRP indicé'!$I$29)</f>
        <v/>
      </c>
      <c r="CJ332" s="39" t="str">
        <f>IF(H332="","",'Maquette CGRP indicé'!$I$30)</f>
        <v/>
      </c>
      <c r="CK332" s="39" t="str">
        <f>IF(I332="","",'Maquette CGRP indicé'!$I$31)</f>
        <v/>
      </c>
      <c r="CL332" s="39" t="str">
        <f>IF(J332="","",'Maquette CGRP indicé'!$I$32)</f>
        <v/>
      </c>
      <c r="CM332" s="39" t="str">
        <f>IF(K332="","",'Maquette CGRP indicé'!$I$33)</f>
        <v/>
      </c>
      <c r="CN332" s="39" t="str">
        <f>IF(L332="","",'Maquette CGRP indicé'!$I$34)</f>
        <v/>
      </c>
      <c r="CO332" s="39" t="str">
        <f>IF(M332="","",'Maquette CGRP indicé'!$I$35)</f>
        <v/>
      </c>
      <c r="CP332" s="39" t="str">
        <f>IF(N332="","",'Maquette CGRP indicé'!$I$36)</f>
        <v/>
      </c>
      <c r="CQ332" s="39" t="str">
        <f>IF(O332="","",'Maquette CGRP indicé'!$I$37)</f>
        <v/>
      </c>
      <c r="CR332" s="39" t="str">
        <f>IF(P332="","",'Maquette CGRP indicé'!$I$38)</f>
        <v/>
      </c>
      <c r="CS332" s="39" t="str">
        <f>IF(Q332="","",'Maquette CGRP indicé'!$I$39)</f>
        <v/>
      </c>
      <c r="CT332" s="68"/>
      <c r="CU332" s="68"/>
      <c r="CV332" s="68"/>
      <c r="CW332" s="68"/>
      <c r="CX332" s="69"/>
      <c r="CY332" s="1">
        <f t="shared" si="48"/>
        <v>45621</v>
      </c>
      <c r="CZ332" s="1" t="str">
        <f t="shared" si="49"/>
        <v>21/10-22/12</v>
      </c>
      <c r="DA332" s="22" t="str">
        <f t="shared" si="50"/>
        <v/>
      </c>
      <c r="DB332" s="22" t="str">
        <f t="shared" si="51"/>
        <v/>
      </c>
      <c r="DC332" s="29" t="str">
        <f t="shared" si="52"/>
        <v/>
      </c>
      <c r="DD332" s="29" t="str">
        <f t="shared" si="53"/>
        <v/>
      </c>
      <c r="DE332" s="29" t="str">
        <f t="shared" si="54"/>
        <v/>
      </c>
    </row>
    <row r="333" spans="1:109">
      <c r="A333" s="9">
        <f t="shared" si="55"/>
        <v>45622</v>
      </c>
      <c r="B333" s="9" t="str">
        <f>IF(AND(formules!$K$29="sogarantykids",A333&gt;formules!$F$30),"",VLOOKUP(TEXT(A333,"jj/mm"),formules!B:C,2,FALSE))</f>
        <v>21/10-22/12</v>
      </c>
      <c r="C333" s="63" t="str">
        <f>IF(B333="","",IF(AND(A333&gt;'Maquette CGRP indicé'!$C$25-1,A333&lt;'Maquette CGRP indicé'!$D$25+1),"X",""))</f>
        <v/>
      </c>
      <c r="D333" s="63" t="str">
        <f>IF(B333="","",IF(AND(A333&gt;'Maquette CGRP indicé'!$C$26-1,A333&lt;'Maquette CGRP indicé'!$D$26+1),"X",""))</f>
        <v/>
      </c>
      <c r="E333" s="63" t="str">
        <f>IF(B333="","",IF(AND(A333&gt;'Maquette CGRP indicé'!$C$27-1,A333&lt;'Maquette CGRP indicé'!$D$27+1),"X",""))</f>
        <v/>
      </c>
      <c r="F333" s="63" t="str">
        <f>IF(B333="","",IF(AND(A333&gt;'Maquette CGRP indicé'!$C$28-1,A333&lt;'Maquette CGRP indicé'!$D$28+1),"X",""))</f>
        <v/>
      </c>
      <c r="G333" s="63" t="str">
        <f>IF(B333="","",IF(AND(A333&gt;'Maquette CGRP indicé'!$C$29-1,A333&lt;'Maquette CGRP indicé'!$D$29+1),"X",""))</f>
        <v/>
      </c>
      <c r="H333" s="63" t="str">
        <f>IF(B333="","",IF(AND(A333&gt;'Maquette CGRP indicé'!$C$30-1,A333&lt;'Maquette CGRP indicé'!$D$30+1),"X",""))</f>
        <v/>
      </c>
      <c r="I333" s="63" t="str">
        <f>IF(B333="","",IF(AND(A333&gt;'Maquette CGRP indicé'!$C$31-1,A333&lt;'Maquette CGRP indicé'!$D$31+1),"X",""))</f>
        <v/>
      </c>
      <c r="J333" s="63" t="str">
        <f>IF(B333="","",IF(AND(A333&gt;'Maquette CGRP indicé'!$C$32-1,A333&lt;'Maquette CGRP indicé'!$D$32+1),"X",""))</f>
        <v/>
      </c>
      <c r="K333" s="63" t="str">
        <f>IF(B333="","",IF(AND(A333&gt;'Maquette CGRP indicé'!$C$33-1,A333&lt;'Maquette CGRP indicé'!$D$33+1),"X",""))</f>
        <v/>
      </c>
      <c r="L333" s="63" t="str">
        <f>IF(B333="","",IF(AND(A333&gt;'Maquette CGRP indicé'!$C$34-1,A333&lt;'Maquette CGRP indicé'!$D$34+1),"X",""))</f>
        <v/>
      </c>
      <c r="M333" s="63" t="str">
        <f>IF(B333="","",IF(AND(A333&gt;'Maquette CGRP indicé'!$C$35-1,A333&lt;'Maquette CGRP indicé'!$D$35+1),"X",""))</f>
        <v/>
      </c>
      <c r="N333" s="63" t="str">
        <f>IF(B333="","",IF(AND(A333&gt;'Maquette CGRP indicé'!$C$36-1,A333&lt;'Maquette CGRP indicé'!$D$36+1),"X",""))</f>
        <v/>
      </c>
      <c r="O333" s="63" t="str">
        <f>IF(B333="","",IF(AND(A333&gt;'Maquette CGRP indicé'!$C$37-1,A333&lt;'Maquette CGRP indicé'!$D$37+1),"X",""))</f>
        <v/>
      </c>
      <c r="P333" s="63" t="str">
        <f>IF(B333="","",IF(AND(A333&gt;'Maquette CGRP indicé'!$C$38-1,A333&lt;'Maquette CGRP indicé'!$D$38+1),"X",""))</f>
        <v/>
      </c>
      <c r="Q333" s="63" t="str">
        <f>IF(B333="","",IF(AND(A333&gt;'Maquette CGRP indicé'!$C$39-1,A333&lt;'Maquette CGRP indicé'!$D$39+1),"X",""))</f>
        <v/>
      </c>
      <c r="W333" s="41" t="str">
        <f>IF(C333="","",'Maquette CGRP indicé'!$R$25)</f>
        <v/>
      </c>
      <c r="X333" s="42" t="str">
        <f>IF(D333="","",'Maquette CGRP indicé'!$R$26)</f>
        <v/>
      </c>
      <c r="Y333" s="42" t="str">
        <f>IF(E333="","",'Maquette CGRP indicé'!$R$27)</f>
        <v/>
      </c>
      <c r="Z333" s="42" t="str">
        <f>IF(F333="","",'Maquette CGRP indicé'!$R$28)</f>
        <v/>
      </c>
      <c r="AA333" s="42" t="str">
        <f>IF(G333="","",'Maquette CGRP indicé'!$R$29)</f>
        <v/>
      </c>
      <c r="AB333" s="42" t="str">
        <f>IF(H333="","",'Maquette CGRP indicé'!$R$30)</f>
        <v/>
      </c>
      <c r="AC333" s="42" t="str">
        <f>IF(I333="","",'Maquette CGRP indicé'!$R$31)</f>
        <v/>
      </c>
      <c r="AD333" s="42" t="str">
        <f>IF(J333="","",'Maquette CGRP indicé'!$R$32)</f>
        <v/>
      </c>
      <c r="AE333" s="42" t="str">
        <f>IF(K333="","",'Maquette CGRP indicé'!$R$33)</f>
        <v/>
      </c>
      <c r="AF333" s="42" t="str">
        <f>IF(L333="","",'Maquette CGRP indicé'!$R$34)</f>
        <v/>
      </c>
      <c r="AG333" s="42" t="str">
        <f>IF(M333="","",'Maquette CGRP indicé'!$R$35)</f>
        <v/>
      </c>
      <c r="AH333" s="42" t="str">
        <f>IF(N333="","",'Maquette CGRP indicé'!$R$36)</f>
        <v/>
      </c>
      <c r="AI333" s="42" t="str">
        <f>IF(O333="","",'Maquette CGRP indicé'!$R$37)</f>
        <v/>
      </c>
      <c r="AJ333" s="42" t="str">
        <f>IF(P333="","",'Maquette CGRP indicé'!$R$38)</f>
        <v/>
      </c>
      <c r="AK333" s="42" t="str">
        <f>IF(Q333="","",'Maquette CGRP indicé'!$R$39)</f>
        <v/>
      </c>
      <c r="AL333" s="64"/>
      <c r="AM333" s="64"/>
      <c r="AN333" s="64"/>
      <c r="AO333" s="64"/>
      <c r="AP333" s="65"/>
      <c r="AQ333" s="45" t="str">
        <f>IF(C333="","",'Maquette CGRP indicé'!$G$25)</f>
        <v/>
      </c>
      <c r="AR333" s="46" t="str">
        <f>IF(D333="","",'Maquette CGRP indicé'!$G$26)</f>
        <v/>
      </c>
      <c r="AS333" s="46" t="str">
        <f>IF(E333="","",'Maquette CGRP indicé'!$G$27)</f>
        <v/>
      </c>
      <c r="AT333" s="46" t="str">
        <f>IF(F333="","",'Maquette CGRP indicé'!$G$28)</f>
        <v/>
      </c>
      <c r="AU333" s="46" t="str">
        <f>IF(G333="","",'Maquette CGRP indicé'!$G$29)</f>
        <v/>
      </c>
      <c r="AV333" s="46" t="str">
        <f>IF(H333="","",'Maquette CGRP indicé'!$G$30)</f>
        <v/>
      </c>
      <c r="AW333" s="46" t="str">
        <f>IF(I333="","",'Maquette CGRP indicé'!$G$31)</f>
        <v/>
      </c>
      <c r="AX333" s="46" t="str">
        <f>IF(J333="","",'Maquette CGRP indicé'!$G$32)</f>
        <v/>
      </c>
      <c r="AY333" s="46" t="str">
        <f>IF(K333="","",'Maquette CGRP indicé'!$G$33)</f>
        <v/>
      </c>
      <c r="AZ333" s="46" t="str">
        <f>IF(L333="","",'Maquette CGRP indicé'!$G$34)</f>
        <v/>
      </c>
      <c r="BA333" s="46" t="str">
        <f>IF(M333="","",'Maquette CGRP indicé'!$G$35)</f>
        <v/>
      </c>
      <c r="BB333" s="46" t="str">
        <f>IF(N333="","",'Maquette CGRP indicé'!$G$36)</f>
        <v/>
      </c>
      <c r="BC333" s="46" t="str">
        <f>IF(O333="","",'Maquette CGRP indicé'!$G$37)</f>
        <v/>
      </c>
      <c r="BD333" s="46" t="str">
        <f>IF(P333="","",'Maquette CGRP indicé'!$G$38)</f>
        <v/>
      </c>
      <c r="BE333" s="46" t="str">
        <f>IF(Q333="","",'Maquette CGRP indicé'!$G$39)</f>
        <v/>
      </c>
      <c r="BF333" s="68"/>
      <c r="BG333" s="68"/>
      <c r="BH333" s="68"/>
      <c r="BI333" s="68"/>
      <c r="BJ333" s="69"/>
      <c r="BK333" s="48" t="str">
        <f>IF(C333="","",'Maquette CGRP indicé'!$H$25)</f>
        <v/>
      </c>
      <c r="BL333" s="49" t="str">
        <f>IF(D333="","",'Maquette CGRP indicé'!$H$26)</f>
        <v/>
      </c>
      <c r="BM333" s="49" t="str">
        <f>IF(E333="","",'Maquette CGRP indicé'!$H$27)</f>
        <v/>
      </c>
      <c r="BN333" s="49" t="str">
        <f>IF(F333="","",'Maquette CGRP indicé'!$H$28)</f>
        <v/>
      </c>
      <c r="BO333" s="49" t="str">
        <f>IF(G333="","",'Maquette CGRP indicé'!$H$29)</f>
        <v/>
      </c>
      <c r="BP333" s="49" t="str">
        <f>IF(H333="","",'Maquette CGRP indicé'!$H$30)</f>
        <v/>
      </c>
      <c r="BQ333" s="49" t="str">
        <f>IF(I333="","",'Maquette CGRP indicé'!$H$31)</f>
        <v/>
      </c>
      <c r="BR333" s="49" t="str">
        <f>IF(J333="","",'Maquette CGRP indicé'!$H$32)</f>
        <v/>
      </c>
      <c r="BS333" s="49" t="str">
        <f>IF(K333="","",'Maquette CGRP indicé'!$H$33)</f>
        <v/>
      </c>
      <c r="BT333" s="49" t="str">
        <f>IF(L333="","",'Maquette CGRP indicé'!$H$34)</f>
        <v/>
      </c>
      <c r="BU333" s="49" t="str">
        <f>IF(M333="","",'Maquette CGRP indicé'!$H$35)</f>
        <v/>
      </c>
      <c r="BV333" s="49" t="str">
        <f>IF(N333="","",'Maquette CGRP indicé'!$H$36)</f>
        <v/>
      </c>
      <c r="BW333" s="49" t="str">
        <f>IF(O333="","",'Maquette CGRP indicé'!$H$37)</f>
        <v/>
      </c>
      <c r="BX333" s="49" t="str">
        <f>IF(P333="","",'Maquette CGRP indicé'!$H$38)</f>
        <v/>
      </c>
      <c r="BY333" s="49" t="str">
        <f>IF(Q333="","",'Maquette CGRP indicé'!$H$39)</f>
        <v/>
      </c>
      <c r="BZ333" s="72"/>
      <c r="CA333" s="72"/>
      <c r="CB333" s="72"/>
      <c r="CC333" s="72"/>
      <c r="CD333" s="73"/>
      <c r="CE333" s="38" t="str">
        <f>IF(C333="","",'Maquette CGRP indicé'!$I$25)</f>
        <v/>
      </c>
      <c r="CF333" s="39" t="str">
        <f>IF(D333="","",'Maquette CGRP indicé'!$I$26)</f>
        <v/>
      </c>
      <c r="CG333" s="39" t="str">
        <f>IF(E333="","",'Maquette CGRP indicé'!$I$27)</f>
        <v/>
      </c>
      <c r="CH333" s="39" t="str">
        <f>IF(F333="","",'Maquette CGRP indicé'!$I$28)</f>
        <v/>
      </c>
      <c r="CI333" s="39" t="str">
        <f>IF(G333="","",'Maquette CGRP indicé'!$I$29)</f>
        <v/>
      </c>
      <c r="CJ333" s="39" t="str">
        <f>IF(H333="","",'Maquette CGRP indicé'!$I$30)</f>
        <v/>
      </c>
      <c r="CK333" s="39" t="str">
        <f>IF(I333="","",'Maquette CGRP indicé'!$I$31)</f>
        <v/>
      </c>
      <c r="CL333" s="39" t="str">
        <f>IF(J333="","",'Maquette CGRP indicé'!$I$32)</f>
        <v/>
      </c>
      <c r="CM333" s="39" t="str">
        <f>IF(K333="","",'Maquette CGRP indicé'!$I$33)</f>
        <v/>
      </c>
      <c r="CN333" s="39" t="str">
        <f>IF(L333="","",'Maquette CGRP indicé'!$I$34)</f>
        <v/>
      </c>
      <c r="CO333" s="39" t="str">
        <f>IF(M333="","",'Maquette CGRP indicé'!$I$35)</f>
        <v/>
      </c>
      <c r="CP333" s="39" t="str">
        <f>IF(N333="","",'Maquette CGRP indicé'!$I$36)</f>
        <v/>
      </c>
      <c r="CQ333" s="39" t="str">
        <f>IF(O333="","",'Maquette CGRP indicé'!$I$37)</f>
        <v/>
      </c>
      <c r="CR333" s="39" t="str">
        <f>IF(P333="","",'Maquette CGRP indicé'!$I$38)</f>
        <v/>
      </c>
      <c r="CS333" s="39" t="str">
        <f>IF(Q333="","",'Maquette CGRP indicé'!$I$39)</f>
        <v/>
      </c>
      <c r="CT333" s="68"/>
      <c r="CU333" s="68"/>
      <c r="CV333" s="68"/>
      <c r="CW333" s="68"/>
      <c r="CX333" s="69"/>
      <c r="CY333" s="1">
        <f t="shared" si="48"/>
        <v>45622</v>
      </c>
      <c r="CZ333" s="1" t="str">
        <f t="shared" si="49"/>
        <v>21/10-22/12</v>
      </c>
      <c r="DA333" s="22" t="str">
        <f t="shared" si="50"/>
        <v/>
      </c>
      <c r="DB333" s="22" t="str">
        <f t="shared" si="51"/>
        <v/>
      </c>
      <c r="DC333" s="29" t="str">
        <f t="shared" si="52"/>
        <v/>
      </c>
      <c r="DD333" s="29" t="str">
        <f t="shared" si="53"/>
        <v/>
      </c>
      <c r="DE333" s="29" t="str">
        <f t="shared" si="54"/>
        <v/>
      </c>
    </row>
    <row r="334" spans="1:109">
      <c r="A334" s="9">
        <f t="shared" si="55"/>
        <v>45623</v>
      </c>
      <c r="B334" s="9" t="str">
        <f>IF(AND(formules!$K$29="sogarantykids",A334&gt;formules!$F$30),"",VLOOKUP(TEXT(A334,"jj/mm"),formules!B:C,2,FALSE))</f>
        <v>21/10-22/12</v>
      </c>
      <c r="C334" s="63" t="str">
        <f>IF(B334="","",IF(AND(A334&gt;'Maquette CGRP indicé'!$C$25-1,A334&lt;'Maquette CGRP indicé'!$D$25+1),"X",""))</f>
        <v/>
      </c>
      <c r="D334" s="63" t="str">
        <f>IF(B334="","",IF(AND(A334&gt;'Maquette CGRP indicé'!$C$26-1,A334&lt;'Maquette CGRP indicé'!$D$26+1),"X",""))</f>
        <v/>
      </c>
      <c r="E334" s="63" t="str">
        <f>IF(B334="","",IF(AND(A334&gt;'Maquette CGRP indicé'!$C$27-1,A334&lt;'Maquette CGRP indicé'!$D$27+1),"X",""))</f>
        <v/>
      </c>
      <c r="F334" s="63" t="str">
        <f>IF(B334="","",IF(AND(A334&gt;'Maquette CGRP indicé'!$C$28-1,A334&lt;'Maquette CGRP indicé'!$D$28+1),"X",""))</f>
        <v/>
      </c>
      <c r="G334" s="63" t="str">
        <f>IF(B334="","",IF(AND(A334&gt;'Maquette CGRP indicé'!$C$29-1,A334&lt;'Maquette CGRP indicé'!$D$29+1),"X",""))</f>
        <v/>
      </c>
      <c r="H334" s="63" t="str">
        <f>IF(B334="","",IF(AND(A334&gt;'Maquette CGRP indicé'!$C$30-1,A334&lt;'Maquette CGRP indicé'!$D$30+1),"X",""))</f>
        <v/>
      </c>
      <c r="I334" s="63" t="str">
        <f>IF(B334="","",IF(AND(A334&gt;'Maquette CGRP indicé'!$C$31-1,A334&lt;'Maquette CGRP indicé'!$D$31+1),"X",""))</f>
        <v/>
      </c>
      <c r="J334" s="63" t="str">
        <f>IF(B334="","",IF(AND(A334&gt;'Maquette CGRP indicé'!$C$32-1,A334&lt;'Maquette CGRP indicé'!$D$32+1),"X",""))</f>
        <v/>
      </c>
      <c r="K334" s="63" t="str">
        <f>IF(B334="","",IF(AND(A334&gt;'Maquette CGRP indicé'!$C$33-1,A334&lt;'Maquette CGRP indicé'!$D$33+1),"X",""))</f>
        <v/>
      </c>
      <c r="L334" s="63" t="str">
        <f>IF(B334="","",IF(AND(A334&gt;'Maquette CGRP indicé'!$C$34-1,A334&lt;'Maquette CGRP indicé'!$D$34+1),"X",""))</f>
        <v/>
      </c>
      <c r="M334" s="63" t="str">
        <f>IF(B334="","",IF(AND(A334&gt;'Maquette CGRP indicé'!$C$35-1,A334&lt;'Maquette CGRP indicé'!$D$35+1),"X",""))</f>
        <v/>
      </c>
      <c r="N334" s="63" t="str">
        <f>IF(B334="","",IF(AND(A334&gt;'Maquette CGRP indicé'!$C$36-1,A334&lt;'Maquette CGRP indicé'!$D$36+1),"X",""))</f>
        <v/>
      </c>
      <c r="O334" s="63" t="str">
        <f>IF(B334="","",IF(AND(A334&gt;'Maquette CGRP indicé'!$C$37-1,A334&lt;'Maquette CGRP indicé'!$D$37+1),"X",""))</f>
        <v/>
      </c>
      <c r="P334" s="63" t="str">
        <f>IF(B334="","",IF(AND(A334&gt;'Maquette CGRP indicé'!$C$38-1,A334&lt;'Maquette CGRP indicé'!$D$38+1),"X",""))</f>
        <v/>
      </c>
      <c r="Q334" s="63" t="str">
        <f>IF(B334="","",IF(AND(A334&gt;'Maquette CGRP indicé'!$C$39-1,A334&lt;'Maquette CGRP indicé'!$D$39+1),"X",""))</f>
        <v/>
      </c>
      <c r="W334" s="41" t="str">
        <f>IF(C334="","",'Maquette CGRP indicé'!$R$25)</f>
        <v/>
      </c>
      <c r="X334" s="42" t="str">
        <f>IF(D334="","",'Maquette CGRP indicé'!$R$26)</f>
        <v/>
      </c>
      <c r="Y334" s="42" t="str">
        <f>IF(E334="","",'Maquette CGRP indicé'!$R$27)</f>
        <v/>
      </c>
      <c r="Z334" s="42" t="str">
        <f>IF(F334="","",'Maquette CGRP indicé'!$R$28)</f>
        <v/>
      </c>
      <c r="AA334" s="42" t="str">
        <f>IF(G334="","",'Maquette CGRP indicé'!$R$29)</f>
        <v/>
      </c>
      <c r="AB334" s="42" t="str">
        <f>IF(H334="","",'Maquette CGRP indicé'!$R$30)</f>
        <v/>
      </c>
      <c r="AC334" s="42" t="str">
        <f>IF(I334="","",'Maquette CGRP indicé'!$R$31)</f>
        <v/>
      </c>
      <c r="AD334" s="42" t="str">
        <f>IF(J334="","",'Maquette CGRP indicé'!$R$32)</f>
        <v/>
      </c>
      <c r="AE334" s="42" t="str">
        <f>IF(K334="","",'Maquette CGRP indicé'!$R$33)</f>
        <v/>
      </c>
      <c r="AF334" s="42" t="str">
        <f>IF(L334="","",'Maquette CGRP indicé'!$R$34)</f>
        <v/>
      </c>
      <c r="AG334" s="42" t="str">
        <f>IF(M334="","",'Maquette CGRP indicé'!$R$35)</f>
        <v/>
      </c>
      <c r="AH334" s="42" t="str">
        <f>IF(N334="","",'Maquette CGRP indicé'!$R$36)</f>
        <v/>
      </c>
      <c r="AI334" s="42" t="str">
        <f>IF(O334="","",'Maquette CGRP indicé'!$R$37)</f>
        <v/>
      </c>
      <c r="AJ334" s="42" t="str">
        <f>IF(P334="","",'Maquette CGRP indicé'!$R$38)</f>
        <v/>
      </c>
      <c r="AK334" s="42" t="str">
        <f>IF(Q334="","",'Maquette CGRP indicé'!$R$39)</f>
        <v/>
      </c>
      <c r="AL334" s="64"/>
      <c r="AM334" s="64"/>
      <c r="AN334" s="64"/>
      <c r="AO334" s="64"/>
      <c r="AP334" s="65"/>
      <c r="AQ334" s="45" t="str">
        <f>IF(C334="","",'Maquette CGRP indicé'!$G$25)</f>
        <v/>
      </c>
      <c r="AR334" s="46" t="str">
        <f>IF(D334="","",'Maquette CGRP indicé'!$G$26)</f>
        <v/>
      </c>
      <c r="AS334" s="46" t="str">
        <f>IF(E334="","",'Maquette CGRP indicé'!$G$27)</f>
        <v/>
      </c>
      <c r="AT334" s="46" t="str">
        <f>IF(F334="","",'Maquette CGRP indicé'!$G$28)</f>
        <v/>
      </c>
      <c r="AU334" s="46" t="str">
        <f>IF(G334="","",'Maquette CGRP indicé'!$G$29)</f>
        <v/>
      </c>
      <c r="AV334" s="46" t="str">
        <f>IF(H334="","",'Maquette CGRP indicé'!$G$30)</f>
        <v/>
      </c>
      <c r="AW334" s="46" t="str">
        <f>IF(I334="","",'Maquette CGRP indicé'!$G$31)</f>
        <v/>
      </c>
      <c r="AX334" s="46" t="str">
        <f>IF(J334="","",'Maquette CGRP indicé'!$G$32)</f>
        <v/>
      </c>
      <c r="AY334" s="46" t="str">
        <f>IF(K334="","",'Maquette CGRP indicé'!$G$33)</f>
        <v/>
      </c>
      <c r="AZ334" s="46" t="str">
        <f>IF(L334="","",'Maquette CGRP indicé'!$G$34)</f>
        <v/>
      </c>
      <c r="BA334" s="46" t="str">
        <f>IF(M334="","",'Maquette CGRP indicé'!$G$35)</f>
        <v/>
      </c>
      <c r="BB334" s="46" t="str">
        <f>IF(N334="","",'Maquette CGRP indicé'!$G$36)</f>
        <v/>
      </c>
      <c r="BC334" s="46" t="str">
        <f>IF(O334="","",'Maquette CGRP indicé'!$G$37)</f>
        <v/>
      </c>
      <c r="BD334" s="46" t="str">
        <f>IF(P334="","",'Maquette CGRP indicé'!$G$38)</f>
        <v/>
      </c>
      <c r="BE334" s="46" t="str">
        <f>IF(Q334="","",'Maquette CGRP indicé'!$G$39)</f>
        <v/>
      </c>
      <c r="BF334" s="68"/>
      <c r="BG334" s="68"/>
      <c r="BH334" s="68"/>
      <c r="BI334" s="68"/>
      <c r="BJ334" s="69"/>
      <c r="BK334" s="48" t="str">
        <f>IF(C334="","",'Maquette CGRP indicé'!$H$25)</f>
        <v/>
      </c>
      <c r="BL334" s="49" t="str">
        <f>IF(D334="","",'Maquette CGRP indicé'!$H$26)</f>
        <v/>
      </c>
      <c r="BM334" s="49" t="str">
        <f>IF(E334="","",'Maquette CGRP indicé'!$H$27)</f>
        <v/>
      </c>
      <c r="BN334" s="49" t="str">
        <f>IF(F334="","",'Maquette CGRP indicé'!$H$28)</f>
        <v/>
      </c>
      <c r="BO334" s="49" t="str">
        <f>IF(G334="","",'Maquette CGRP indicé'!$H$29)</f>
        <v/>
      </c>
      <c r="BP334" s="49" t="str">
        <f>IF(H334="","",'Maquette CGRP indicé'!$H$30)</f>
        <v/>
      </c>
      <c r="BQ334" s="49" t="str">
        <f>IF(I334="","",'Maquette CGRP indicé'!$H$31)</f>
        <v/>
      </c>
      <c r="BR334" s="49" t="str">
        <f>IF(J334="","",'Maquette CGRP indicé'!$H$32)</f>
        <v/>
      </c>
      <c r="BS334" s="49" t="str">
        <f>IF(K334="","",'Maquette CGRP indicé'!$H$33)</f>
        <v/>
      </c>
      <c r="BT334" s="49" t="str">
        <f>IF(L334="","",'Maquette CGRP indicé'!$H$34)</f>
        <v/>
      </c>
      <c r="BU334" s="49" t="str">
        <f>IF(M334="","",'Maquette CGRP indicé'!$H$35)</f>
        <v/>
      </c>
      <c r="BV334" s="49" t="str">
        <f>IF(N334="","",'Maquette CGRP indicé'!$H$36)</f>
        <v/>
      </c>
      <c r="BW334" s="49" t="str">
        <f>IF(O334="","",'Maquette CGRP indicé'!$H$37)</f>
        <v/>
      </c>
      <c r="BX334" s="49" t="str">
        <f>IF(P334="","",'Maquette CGRP indicé'!$H$38)</f>
        <v/>
      </c>
      <c r="BY334" s="49" t="str">
        <f>IF(Q334="","",'Maquette CGRP indicé'!$H$39)</f>
        <v/>
      </c>
      <c r="BZ334" s="72"/>
      <c r="CA334" s="72"/>
      <c r="CB334" s="72"/>
      <c r="CC334" s="72"/>
      <c r="CD334" s="73"/>
      <c r="CE334" s="38" t="str">
        <f>IF(C334="","",'Maquette CGRP indicé'!$I$25)</f>
        <v/>
      </c>
      <c r="CF334" s="39" t="str">
        <f>IF(D334="","",'Maquette CGRP indicé'!$I$26)</f>
        <v/>
      </c>
      <c r="CG334" s="39" t="str">
        <f>IF(E334="","",'Maquette CGRP indicé'!$I$27)</f>
        <v/>
      </c>
      <c r="CH334" s="39" t="str">
        <f>IF(F334="","",'Maquette CGRP indicé'!$I$28)</f>
        <v/>
      </c>
      <c r="CI334" s="39" t="str">
        <f>IF(G334="","",'Maquette CGRP indicé'!$I$29)</f>
        <v/>
      </c>
      <c r="CJ334" s="39" t="str">
        <f>IF(H334="","",'Maquette CGRP indicé'!$I$30)</f>
        <v/>
      </c>
      <c r="CK334" s="39" t="str">
        <f>IF(I334="","",'Maquette CGRP indicé'!$I$31)</f>
        <v/>
      </c>
      <c r="CL334" s="39" t="str">
        <f>IF(J334="","",'Maquette CGRP indicé'!$I$32)</f>
        <v/>
      </c>
      <c r="CM334" s="39" t="str">
        <f>IF(K334="","",'Maquette CGRP indicé'!$I$33)</f>
        <v/>
      </c>
      <c r="CN334" s="39" t="str">
        <f>IF(L334="","",'Maquette CGRP indicé'!$I$34)</f>
        <v/>
      </c>
      <c r="CO334" s="39" t="str">
        <f>IF(M334="","",'Maquette CGRP indicé'!$I$35)</f>
        <v/>
      </c>
      <c r="CP334" s="39" t="str">
        <f>IF(N334="","",'Maquette CGRP indicé'!$I$36)</f>
        <v/>
      </c>
      <c r="CQ334" s="39" t="str">
        <f>IF(O334="","",'Maquette CGRP indicé'!$I$37)</f>
        <v/>
      </c>
      <c r="CR334" s="39" t="str">
        <f>IF(P334="","",'Maquette CGRP indicé'!$I$38)</f>
        <v/>
      </c>
      <c r="CS334" s="39" t="str">
        <f>IF(Q334="","",'Maquette CGRP indicé'!$I$39)</f>
        <v/>
      </c>
      <c r="CT334" s="68"/>
      <c r="CU334" s="68"/>
      <c r="CV334" s="68"/>
      <c r="CW334" s="68"/>
      <c r="CX334" s="69"/>
      <c r="CY334" s="1">
        <f t="shared" si="48"/>
        <v>45623</v>
      </c>
      <c r="CZ334" s="1" t="str">
        <f t="shared" si="49"/>
        <v>21/10-22/12</v>
      </c>
      <c r="DA334" s="22" t="str">
        <f t="shared" si="50"/>
        <v/>
      </c>
      <c r="DB334" s="22" t="str">
        <f t="shared" si="51"/>
        <v/>
      </c>
      <c r="DC334" s="29" t="str">
        <f t="shared" si="52"/>
        <v/>
      </c>
      <c r="DD334" s="29" t="str">
        <f t="shared" si="53"/>
        <v/>
      </c>
      <c r="DE334" s="29" t="str">
        <f t="shared" si="54"/>
        <v/>
      </c>
    </row>
    <row r="335" spans="1:109">
      <c r="A335" s="9">
        <f t="shared" si="55"/>
        <v>45624</v>
      </c>
      <c r="B335" s="9" t="str">
        <f>IF(AND(formules!$K$29="sogarantykids",A335&gt;formules!$F$30),"",VLOOKUP(TEXT(A335,"jj/mm"),formules!B:C,2,FALSE))</f>
        <v>21/10-22/12</v>
      </c>
      <c r="C335" s="63" t="str">
        <f>IF(B335="","",IF(AND(A335&gt;'Maquette CGRP indicé'!$C$25-1,A335&lt;'Maquette CGRP indicé'!$D$25+1),"X",""))</f>
        <v/>
      </c>
      <c r="D335" s="63" t="str">
        <f>IF(B335="","",IF(AND(A335&gt;'Maquette CGRP indicé'!$C$26-1,A335&lt;'Maquette CGRP indicé'!$D$26+1),"X",""))</f>
        <v/>
      </c>
      <c r="E335" s="63" t="str">
        <f>IF(B335="","",IF(AND(A335&gt;'Maquette CGRP indicé'!$C$27-1,A335&lt;'Maquette CGRP indicé'!$D$27+1),"X",""))</f>
        <v/>
      </c>
      <c r="F335" s="63" t="str">
        <f>IF(B335="","",IF(AND(A335&gt;'Maquette CGRP indicé'!$C$28-1,A335&lt;'Maquette CGRP indicé'!$D$28+1),"X",""))</f>
        <v/>
      </c>
      <c r="G335" s="63" t="str">
        <f>IF(B335="","",IF(AND(A335&gt;'Maquette CGRP indicé'!$C$29-1,A335&lt;'Maquette CGRP indicé'!$D$29+1),"X",""))</f>
        <v/>
      </c>
      <c r="H335" s="63" t="str">
        <f>IF(B335="","",IF(AND(A335&gt;'Maquette CGRP indicé'!$C$30-1,A335&lt;'Maquette CGRP indicé'!$D$30+1),"X",""))</f>
        <v/>
      </c>
      <c r="I335" s="63" t="str">
        <f>IF(B335="","",IF(AND(A335&gt;'Maquette CGRP indicé'!$C$31-1,A335&lt;'Maquette CGRP indicé'!$D$31+1),"X",""))</f>
        <v/>
      </c>
      <c r="J335" s="63" t="str">
        <f>IF(B335="","",IF(AND(A335&gt;'Maquette CGRP indicé'!$C$32-1,A335&lt;'Maquette CGRP indicé'!$D$32+1),"X",""))</f>
        <v/>
      </c>
      <c r="K335" s="63" t="str">
        <f>IF(B335="","",IF(AND(A335&gt;'Maquette CGRP indicé'!$C$33-1,A335&lt;'Maquette CGRP indicé'!$D$33+1),"X",""))</f>
        <v/>
      </c>
      <c r="L335" s="63" t="str">
        <f>IF(B335="","",IF(AND(A335&gt;'Maquette CGRP indicé'!$C$34-1,A335&lt;'Maquette CGRP indicé'!$D$34+1),"X",""))</f>
        <v/>
      </c>
      <c r="M335" s="63" t="str">
        <f>IF(B335="","",IF(AND(A335&gt;'Maquette CGRP indicé'!$C$35-1,A335&lt;'Maquette CGRP indicé'!$D$35+1),"X",""))</f>
        <v/>
      </c>
      <c r="N335" s="63" t="str">
        <f>IF(B335="","",IF(AND(A335&gt;'Maquette CGRP indicé'!$C$36-1,A335&lt;'Maquette CGRP indicé'!$D$36+1),"X",""))</f>
        <v/>
      </c>
      <c r="O335" s="63" t="str">
        <f>IF(B335="","",IF(AND(A335&gt;'Maquette CGRP indicé'!$C$37-1,A335&lt;'Maquette CGRP indicé'!$D$37+1),"X",""))</f>
        <v/>
      </c>
      <c r="P335" s="63" t="str">
        <f>IF(B335="","",IF(AND(A335&gt;'Maquette CGRP indicé'!$C$38-1,A335&lt;'Maquette CGRP indicé'!$D$38+1),"X",""))</f>
        <v/>
      </c>
      <c r="Q335" s="63" t="str">
        <f>IF(B335="","",IF(AND(A335&gt;'Maquette CGRP indicé'!$C$39-1,A335&lt;'Maquette CGRP indicé'!$D$39+1),"X",""))</f>
        <v/>
      </c>
      <c r="W335" s="41" t="str">
        <f>IF(C335="","",'Maquette CGRP indicé'!$R$25)</f>
        <v/>
      </c>
      <c r="X335" s="42" t="str">
        <f>IF(D335="","",'Maquette CGRP indicé'!$R$26)</f>
        <v/>
      </c>
      <c r="Y335" s="42" t="str">
        <f>IF(E335="","",'Maquette CGRP indicé'!$R$27)</f>
        <v/>
      </c>
      <c r="Z335" s="42" t="str">
        <f>IF(F335="","",'Maquette CGRP indicé'!$R$28)</f>
        <v/>
      </c>
      <c r="AA335" s="42" t="str">
        <f>IF(G335="","",'Maquette CGRP indicé'!$R$29)</f>
        <v/>
      </c>
      <c r="AB335" s="42" t="str">
        <f>IF(H335="","",'Maquette CGRP indicé'!$R$30)</f>
        <v/>
      </c>
      <c r="AC335" s="42" t="str">
        <f>IF(I335="","",'Maquette CGRP indicé'!$R$31)</f>
        <v/>
      </c>
      <c r="AD335" s="42" t="str">
        <f>IF(J335="","",'Maquette CGRP indicé'!$R$32)</f>
        <v/>
      </c>
      <c r="AE335" s="42" t="str">
        <f>IF(K335="","",'Maquette CGRP indicé'!$R$33)</f>
        <v/>
      </c>
      <c r="AF335" s="42" t="str">
        <f>IF(L335="","",'Maquette CGRP indicé'!$R$34)</f>
        <v/>
      </c>
      <c r="AG335" s="42" t="str">
        <f>IF(M335="","",'Maquette CGRP indicé'!$R$35)</f>
        <v/>
      </c>
      <c r="AH335" s="42" t="str">
        <f>IF(N335="","",'Maquette CGRP indicé'!$R$36)</f>
        <v/>
      </c>
      <c r="AI335" s="42" t="str">
        <f>IF(O335="","",'Maquette CGRP indicé'!$R$37)</f>
        <v/>
      </c>
      <c r="AJ335" s="42" t="str">
        <f>IF(P335="","",'Maquette CGRP indicé'!$R$38)</f>
        <v/>
      </c>
      <c r="AK335" s="42" t="str">
        <f>IF(Q335="","",'Maquette CGRP indicé'!$R$39)</f>
        <v/>
      </c>
      <c r="AL335" s="64"/>
      <c r="AM335" s="64"/>
      <c r="AN335" s="64"/>
      <c r="AO335" s="64"/>
      <c r="AP335" s="65"/>
      <c r="AQ335" s="45" t="str">
        <f>IF(C335="","",'Maquette CGRP indicé'!$G$25)</f>
        <v/>
      </c>
      <c r="AR335" s="46" t="str">
        <f>IF(D335="","",'Maquette CGRP indicé'!$G$26)</f>
        <v/>
      </c>
      <c r="AS335" s="46" t="str">
        <f>IF(E335="","",'Maquette CGRP indicé'!$G$27)</f>
        <v/>
      </c>
      <c r="AT335" s="46" t="str">
        <f>IF(F335="","",'Maquette CGRP indicé'!$G$28)</f>
        <v/>
      </c>
      <c r="AU335" s="46" t="str">
        <f>IF(G335="","",'Maquette CGRP indicé'!$G$29)</f>
        <v/>
      </c>
      <c r="AV335" s="46" t="str">
        <f>IF(H335="","",'Maquette CGRP indicé'!$G$30)</f>
        <v/>
      </c>
      <c r="AW335" s="46" t="str">
        <f>IF(I335="","",'Maquette CGRP indicé'!$G$31)</f>
        <v/>
      </c>
      <c r="AX335" s="46" t="str">
        <f>IF(J335="","",'Maquette CGRP indicé'!$G$32)</f>
        <v/>
      </c>
      <c r="AY335" s="46" t="str">
        <f>IF(K335="","",'Maquette CGRP indicé'!$G$33)</f>
        <v/>
      </c>
      <c r="AZ335" s="46" t="str">
        <f>IF(L335="","",'Maquette CGRP indicé'!$G$34)</f>
        <v/>
      </c>
      <c r="BA335" s="46" t="str">
        <f>IF(M335="","",'Maquette CGRP indicé'!$G$35)</f>
        <v/>
      </c>
      <c r="BB335" s="46" t="str">
        <f>IF(N335="","",'Maquette CGRP indicé'!$G$36)</f>
        <v/>
      </c>
      <c r="BC335" s="46" t="str">
        <f>IF(O335="","",'Maquette CGRP indicé'!$G$37)</f>
        <v/>
      </c>
      <c r="BD335" s="46" t="str">
        <f>IF(P335="","",'Maquette CGRP indicé'!$G$38)</f>
        <v/>
      </c>
      <c r="BE335" s="46" t="str">
        <f>IF(Q335="","",'Maquette CGRP indicé'!$G$39)</f>
        <v/>
      </c>
      <c r="BF335" s="68"/>
      <c r="BG335" s="68"/>
      <c r="BH335" s="68"/>
      <c r="BI335" s="68"/>
      <c r="BJ335" s="69"/>
      <c r="BK335" s="48" t="str">
        <f>IF(C335="","",'Maquette CGRP indicé'!$H$25)</f>
        <v/>
      </c>
      <c r="BL335" s="49" t="str">
        <f>IF(D335="","",'Maquette CGRP indicé'!$H$26)</f>
        <v/>
      </c>
      <c r="BM335" s="49" t="str">
        <f>IF(E335="","",'Maquette CGRP indicé'!$H$27)</f>
        <v/>
      </c>
      <c r="BN335" s="49" t="str">
        <f>IF(F335="","",'Maquette CGRP indicé'!$H$28)</f>
        <v/>
      </c>
      <c r="BO335" s="49" t="str">
        <f>IF(G335="","",'Maquette CGRP indicé'!$H$29)</f>
        <v/>
      </c>
      <c r="BP335" s="49" t="str">
        <f>IF(H335="","",'Maquette CGRP indicé'!$H$30)</f>
        <v/>
      </c>
      <c r="BQ335" s="49" t="str">
        <f>IF(I335="","",'Maquette CGRP indicé'!$H$31)</f>
        <v/>
      </c>
      <c r="BR335" s="49" t="str">
        <f>IF(J335="","",'Maquette CGRP indicé'!$H$32)</f>
        <v/>
      </c>
      <c r="BS335" s="49" t="str">
        <f>IF(K335="","",'Maquette CGRP indicé'!$H$33)</f>
        <v/>
      </c>
      <c r="BT335" s="49" t="str">
        <f>IF(L335="","",'Maquette CGRP indicé'!$H$34)</f>
        <v/>
      </c>
      <c r="BU335" s="49" t="str">
        <f>IF(M335="","",'Maquette CGRP indicé'!$H$35)</f>
        <v/>
      </c>
      <c r="BV335" s="49" t="str">
        <f>IF(N335="","",'Maquette CGRP indicé'!$H$36)</f>
        <v/>
      </c>
      <c r="BW335" s="49" t="str">
        <f>IF(O335="","",'Maquette CGRP indicé'!$H$37)</f>
        <v/>
      </c>
      <c r="BX335" s="49" t="str">
        <f>IF(P335="","",'Maquette CGRP indicé'!$H$38)</f>
        <v/>
      </c>
      <c r="BY335" s="49" t="str">
        <f>IF(Q335="","",'Maquette CGRP indicé'!$H$39)</f>
        <v/>
      </c>
      <c r="BZ335" s="72"/>
      <c r="CA335" s="72"/>
      <c r="CB335" s="72"/>
      <c r="CC335" s="72"/>
      <c r="CD335" s="73"/>
      <c r="CE335" s="38" t="str">
        <f>IF(C335="","",'Maquette CGRP indicé'!$I$25)</f>
        <v/>
      </c>
      <c r="CF335" s="39" t="str">
        <f>IF(D335="","",'Maquette CGRP indicé'!$I$26)</f>
        <v/>
      </c>
      <c r="CG335" s="39" t="str">
        <f>IF(E335="","",'Maquette CGRP indicé'!$I$27)</f>
        <v/>
      </c>
      <c r="CH335" s="39" t="str">
        <f>IF(F335="","",'Maquette CGRP indicé'!$I$28)</f>
        <v/>
      </c>
      <c r="CI335" s="39" t="str">
        <f>IF(G335="","",'Maquette CGRP indicé'!$I$29)</f>
        <v/>
      </c>
      <c r="CJ335" s="39" t="str">
        <f>IF(H335="","",'Maquette CGRP indicé'!$I$30)</f>
        <v/>
      </c>
      <c r="CK335" s="39" t="str">
        <f>IF(I335="","",'Maquette CGRP indicé'!$I$31)</f>
        <v/>
      </c>
      <c r="CL335" s="39" t="str">
        <f>IF(J335="","",'Maquette CGRP indicé'!$I$32)</f>
        <v/>
      </c>
      <c r="CM335" s="39" t="str">
        <f>IF(K335="","",'Maquette CGRP indicé'!$I$33)</f>
        <v/>
      </c>
      <c r="CN335" s="39" t="str">
        <f>IF(L335="","",'Maquette CGRP indicé'!$I$34)</f>
        <v/>
      </c>
      <c r="CO335" s="39" t="str">
        <f>IF(M335="","",'Maquette CGRP indicé'!$I$35)</f>
        <v/>
      </c>
      <c r="CP335" s="39" t="str">
        <f>IF(N335="","",'Maquette CGRP indicé'!$I$36)</f>
        <v/>
      </c>
      <c r="CQ335" s="39" t="str">
        <f>IF(O335="","",'Maquette CGRP indicé'!$I$37)</f>
        <v/>
      </c>
      <c r="CR335" s="39" t="str">
        <f>IF(P335="","",'Maquette CGRP indicé'!$I$38)</f>
        <v/>
      </c>
      <c r="CS335" s="39" t="str">
        <f>IF(Q335="","",'Maquette CGRP indicé'!$I$39)</f>
        <v/>
      </c>
      <c r="CT335" s="68"/>
      <c r="CU335" s="68"/>
      <c r="CV335" s="68"/>
      <c r="CW335" s="68"/>
      <c r="CX335" s="69"/>
      <c r="CY335" s="1">
        <f t="shared" si="48"/>
        <v>45624</v>
      </c>
      <c r="CZ335" s="1" t="str">
        <f t="shared" si="49"/>
        <v>21/10-22/12</v>
      </c>
      <c r="DA335" s="22" t="str">
        <f t="shared" si="50"/>
        <v/>
      </c>
      <c r="DB335" s="22" t="str">
        <f t="shared" si="51"/>
        <v/>
      </c>
      <c r="DC335" s="29" t="str">
        <f t="shared" si="52"/>
        <v/>
      </c>
      <c r="DD335" s="29" t="str">
        <f t="shared" si="53"/>
        <v/>
      </c>
      <c r="DE335" s="29" t="str">
        <f t="shared" si="54"/>
        <v/>
      </c>
    </row>
    <row r="336" spans="1:109">
      <c r="A336" s="9">
        <f t="shared" si="55"/>
        <v>45625</v>
      </c>
      <c r="B336" s="9" t="str">
        <f>IF(AND(formules!$K$29="sogarantykids",A336&gt;formules!$F$30),"",VLOOKUP(TEXT(A336,"jj/mm"),formules!B:C,2,FALSE))</f>
        <v>21/10-22/12</v>
      </c>
      <c r="C336" s="63" t="str">
        <f>IF(B336="","",IF(AND(A336&gt;'Maquette CGRP indicé'!$C$25-1,A336&lt;'Maquette CGRP indicé'!$D$25+1),"X",""))</f>
        <v/>
      </c>
      <c r="D336" s="63" t="str">
        <f>IF(B336="","",IF(AND(A336&gt;'Maquette CGRP indicé'!$C$26-1,A336&lt;'Maquette CGRP indicé'!$D$26+1),"X",""))</f>
        <v/>
      </c>
      <c r="E336" s="63" t="str">
        <f>IF(B336="","",IF(AND(A336&gt;'Maquette CGRP indicé'!$C$27-1,A336&lt;'Maquette CGRP indicé'!$D$27+1),"X",""))</f>
        <v/>
      </c>
      <c r="F336" s="63" t="str">
        <f>IF(B336="","",IF(AND(A336&gt;'Maquette CGRP indicé'!$C$28-1,A336&lt;'Maquette CGRP indicé'!$D$28+1),"X",""))</f>
        <v/>
      </c>
      <c r="G336" s="63" t="str">
        <f>IF(B336="","",IF(AND(A336&gt;'Maquette CGRP indicé'!$C$29-1,A336&lt;'Maquette CGRP indicé'!$D$29+1),"X",""))</f>
        <v/>
      </c>
      <c r="H336" s="63" t="str">
        <f>IF(B336="","",IF(AND(A336&gt;'Maquette CGRP indicé'!$C$30-1,A336&lt;'Maquette CGRP indicé'!$D$30+1),"X",""))</f>
        <v/>
      </c>
      <c r="I336" s="63" t="str">
        <f>IF(B336="","",IF(AND(A336&gt;'Maquette CGRP indicé'!$C$31-1,A336&lt;'Maquette CGRP indicé'!$D$31+1),"X",""))</f>
        <v/>
      </c>
      <c r="J336" s="63" t="str">
        <f>IF(B336="","",IF(AND(A336&gt;'Maquette CGRP indicé'!$C$32-1,A336&lt;'Maquette CGRP indicé'!$D$32+1),"X",""))</f>
        <v/>
      </c>
      <c r="K336" s="63" t="str">
        <f>IF(B336="","",IF(AND(A336&gt;'Maquette CGRP indicé'!$C$33-1,A336&lt;'Maquette CGRP indicé'!$D$33+1),"X",""))</f>
        <v/>
      </c>
      <c r="L336" s="63" t="str">
        <f>IF(B336="","",IF(AND(A336&gt;'Maquette CGRP indicé'!$C$34-1,A336&lt;'Maquette CGRP indicé'!$D$34+1),"X",""))</f>
        <v/>
      </c>
      <c r="M336" s="63" t="str">
        <f>IF(B336="","",IF(AND(A336&gt;'Maquette CGRP indicé'!$C$35-1,A336&lt;'Maquette CGRP indicé'!$D$35+1),"X",""))</f>
        <v/>
      </c>
      <c r="N336" s="63" t="str">
        <f>IF(B336="","",IF(AND(A336&gt;'Maquette CGRP indicé'!$C$36-1,A336&lt;'Maquette CGRP indicé'!$D$36+1),"X",""))</f>
        <v/>
      </c>
      <c r="O336" s="63" t="str">
        <f>IF(B336="","",IF(AND(A336&gt;'Maquette CGRP indicé'!$C$37-1,A336&lt;'Maquette CGRP indicé'!$D$37+1),"X",""))</f>
        <v/>
      </c>
      <c r="P336" s="63" t="str">
        <f>IF(B336="","",IF(AND(A336&gt;'Maquette CGRP indicé'!$C$38-1,A336&lt;'Maquette CGRP indicé'!$D$38+1),"X",""))</f>
        <v/>
      </c>
      <c r="Q336" s="63" t="str">
        <f>IF(B336="","",IF(AND(A336&gt;'Maquette CGRP indicé'!$C$39-1,A336&lt;'Maquette CGRP indicé'!$D$39+1),"X",""))</f>
        <v/>
      </c>
      <c r="W336" s="41" t="str">
        <f>IF(C336="","",'Maquette CGRP indicé'!$R$25)</f>
        <v/>
      </c>
      <c r="X336" s="42" t="str">
        <f>IF(D336="","",'Maquette CGRP indicé'!$R$26)</f>
        <v/>
      </c>
      <c r="Y336" s="42" t="str">
        <f>IF(E336="","",'Maquette CGRP indicé'!$R$27)</f>
        <v/>
      </c>
      <c r="Z336" s="42" t="str">
        <f>IF(F336="","",'Maquette CGRP indicé'!$R$28)</f>
        <v/>
      </c>
      <c r="AA336" s="42" t="str">
        <f>IF(G336="","",'Maquette CGRP indicé'!$R$29)</f>
        <v/>
      </c>
      <c r="AB336" s="42" t="str">
        <f>IF(H336="","",'Maquette CGRP indicé'!$R$30)</f>
        <v/>
      </c>
      <c r="AC336" s="42" t="str">
        <f>IF(I336="","",'Maquette CGRP indicé'!$R$31)</f>
        <v/>
      </c>
      <c r="AD336" s="42" t="str">
        <f>IF(J336="","",'Maquette CGRP indicé'!$R$32)</f>
        <v/>
      </c>
      <c r="AE336" s="42" t="str">
        <f>IF(K336="","",'Maquette CGRP indicé'!$R$33)</f>
        <v/>
      </c>
      <c r="AF336" s="42" t="str">
        <f>IF(L336="","",'Maquette CGRP indicé'!$R$34)</f>
        <v/>
      </c>
      <c r="AG336" s="42" t="str">
        <f>IF(M336="","",'Maquette CGRP indicé'!$R$35)</f>
        <v/>
      </c>
      <c r="AH336" s="42" t="str">
        <f>IF(N336="","",'Maquette CGRP indicé'!$R$36)</f>
        <v/>
      </c>
      <c r="AI336" s="42" t="str">
        <f>IF(O336="","",'Maquette CGRP indicé'!$R$37)</f>
        <v/>
      </c>
      <c r="AJ336" s="42" t="str">
        <f>IF(P336="","",'Maquette CGRP indicé'!$R$38)</f>
        <v/>
      </c>
      <c r="AK336" s="42" t="str">
        <f>IF(Q336="","",'Maquette CGRP indicé'!$R$39)</f>
        <v/>
      </c>
      <c r="AL336" s="64"/>
      <c r="AM336" s="64"/>
      <c r="AN336" s="64"/>
      <c r="AO336" s="64"/>
      <c r="AP336" s="65"/>
      <c r="AQ336" s="45" t="str">
        <f>IF(C336="","",'Maquette CGRP indicé'!$G$25)</f>
        <v/>
      </c>
      <c r="AR336" s="46" t="str">
        <f>IF(D336="","",'Maquette CGRP indicé'!$G$26)</f>
        <v/>
      </c>
      <c r="AS336" s="46" t="str">
        <f>IF(E336="","",'Maquette CGRP indicé'!$G$27)</f>
        <v/>
      </c>
      <c r="AT336" s="46" t="str">
        <f>IF(F336="","",'Maquette CGRP indicé'!$G$28)</f>
        <v/>
      </c>
      <c r="AU336" s="46" t="str">
        <f>IF(G336="","",'Maquette CGRP indicé'!$G$29)</f>
        <v/>
      </c>
      <c r="AV336" s="46" t="str">
        <f>IF(H336="","",'Maquette CGRP indicé'!$G$30)</f>
        <v/>
      </c>
      <c r="AW336" s="46" t="str">
        <f>IF(I336="","",'Maquette CGRP indicé'!$G$31)</f>
        <v/>
      </c>
      <c r="AX336" s="46" t="str">
        <f>IF(J336="","",'Maquette CGRP indicé'!$G$32)</f>
        <v/>
      </c>
      <c r="AY336" s="46" t="str">
        <f>IF(K336="","",'Maquette CGRP indicé'!$G$33)</f>
        <v/>
      </c>
      <c r="AZ336" s="46" t="str">
        <f>IF(L336="","",'Maquette CGRP indicé'!$G$34)</f>
        <v/>
      </c>
      <c r="BA336" s="46" t="str">
        <f>IF(M336="","",'Maquette CGRP indicé'!$G$35)</f>
        <v/>
      </c>
      <c r="BB336" s="46" t="str">
        <f>IF(N336="","",'Maquette CGRP indicé'!$G$36)</f>
        <v/>
      </c>
      <c r="BC336" s="46" t="str">
        <f>IF(O336="","",'Maquette CGRP indicé'!$G$37)</f>
        <v/>
      </c>
      <c r="BD336" s="46" t="str">
        <f>IF(P336="","",'Maquette CGRP indicé'!$G$38)</f>
        <v/>
      </c>
      <c r="BE336" s="46" t="str">
        <f>IF(Q336="","",'Maquette CGRP indicé'!$G$39)</f>
        <v/>
      </c>
      <c r="BF336" s="68"/>
      <c r="BG336" s="68"/>
      <c r="BH336" s="68"/>
      <c r="BI336" s="68"/>
      <c r="BJ336" s="69"/>
      <c r="BK336" s="48" t="str">
        <f>IF(C336="","",'Maquette CGRP indicé'!$H$25)</f>
        <v/>
      </c>
      <c r="BL336" s="49" t="str">
        <f>IF(D336="","",'Maquette CGRP indicé'!$H$26)</f>
        <v/>
      </c>
      <c r="BM336" s="49" t="str">
        <f>IF(E336="","",'Maquette CGRP indicé'!$H$27)</f>
        <v/>
      </c>
      <c r="BN336" s="49" t="str">
        <f>IF(F336="","",'Maquette CGRP indicé'!$H$28)</f>
        <v/>
      </c>
      <c r="BO336" s="49" t="str">
        <f>IF(G336="","",'Maquette CGRP indicé'!$H$29)</f>
        <v/>
      </c>
      <c r="BP336" s="49" t="str">
        <f>IF(H336="","",'Maquette CGRP indicé'!$H$30)</f>
        <v/>
      </c>
      <c r="BQ336" s="49" t="str">
        <f>IF(I336="","",'Maquette CGRP indicé'!$H$31)</f>
        <v/>
      </c>
      <c r="BR336" s="49" t="str">
        <f>IF(J336="","",'Maquette CGRP indicé'!$H$32)</f>
        <v/>
      </c>
      <c r="BS336" s="49" t="str">
        <f>IF(K336="","",'Maquette CGRP indicé'!$H$33)</f>
        <v/>
      </c>
      <c r="BT336" s="49" t="str">
        <f>IF(L336="","",'Maquette CGRP indicé'!$H$34)</f>
        <v/>
      </c>
      <c r="BU336" s="49" t="str">
        <f>IF(M336="","",'Maquette CGRP indicé'!$H$35)</f>
        <v/>
      </c>
      <c r="BV336" s="49" t="str">
        <f>IF(N336="","",'Maquette CGRP indicé'!$H$36)</f>
        <v/>
      </c>
      <c r="BW336" s="49" t="str">
        <f>IF(O336="","",'Maquette CGRP indicé'!$H$37)</f>
        <v/>
      </c>
      <c r="BX336" s="49" t="str">
        <f>IF(P336="","",'Maquette CGRP indicé'!$H$38)</f>
        <v/>
      </c>
      <c r="BY336" s="49" t="str">
        <f>IF(Q336="","",'Maquette CGRP indicé'!$H$39)</f>
        <v/>
      </c>
      <c r="BZ336" s="72"/>
      <c r="CA336" s="72"/>
      <c r="CB336" s="72"/>
      <c r="CC336" s="72"/>
      <c r="CD336" s="73"/>
      <c r="CE336" s="38" t="str">
        <f>IF(C336="","",'Maquette CGRP indicé'!$I$25)</f>
        <v/>
      </c>
      <c r="CF336" s="39" t="str">
        <f>IF(D336="","",'Maquette CGRP indicé'!$I$26)</f>
        <v/>
      </c>
      <c r="CG336" s="39" t="str">
        <f>IF(E336="","",'Maquette CGRP indicé'!$I$27)</f>
        <v/>
      </c>
      <c r="CH336" s="39" t="str">
        <f>IF(F336="","",'Maquette CGRP indicé'!$I$28)</f>
        <v/>
      </c>
      <c r="CI336" s="39" t="str">
        <f>IF(G336="","",'Maquette CGRP indicé'!$I$29)</f>
        <v/>
      </c>
      <c r="CJ336" s="39" t="str">
        <f>IF(H336="","",'Maquette CGRP indicé'!$I$30)</f>
        <v/>
      </c>
      <c r="CK336" s="39" t="str">
        <f>IF(I336="","",'Maquette CGRP indicé'!$I$31)</f>
        <v/>
      </c>
      <c r="CL336" s="39" t="str">
        <f>IF(J336="","",'Maquette CGRP indicé'!$I$32)</f>
        <v/>
      </c>
      <c r="CM336" s="39" t="str">
        <f>IF(K336="","",'Maquette CGRP indicé'!$I$33)</f>
        <v/>
      </c>
      <c r="CN336" s="39" t="str">
        <f>IF(L336="","",'Maquette CGRP indicé'!$I$34)</f>
        <v/>
      </c>
      <c r="CO336" s="39" t="str">
        <f>IF(M336="","",'Maquette CGRP indicé'!$I$35)</f>
        <v/>
      </c>
      <c r="CP336" s="39" t="str">
        <f>IF(N336="","",'Maquette CGRP indicé'!$I$36)</f>
        <v/>
      </c>
      <c r="CQ336" s="39" t="str">
        <f>IF(O336="","",'Maquette CGRP indicé'!$I$37)</f>
        <v/>
      </c>
      <c r="CR336" s="39" t="str">
        <f>IF(P336="","",'Maquette CGRP indicé'!$I$38)</f>
        <v/>
      </c>
      <c r="CS336" s="39" t="str">
        <f>IF(Q336="","",'Maquette CGRP indicé'!$I$39)</f>
        <v/>
      </c>
      <c r="CT336" s="68"/>
      <c r="CU336" s="68"/>
      <c r="CV336" s="68"/>
      <c r="CW336" s="68"/>
      <c r="CX336" s="69"/>
      <c r="CY336" s="1">
        <f t="shared" si="48"/>
        <v>45625</v>
      </c>
      <c r="CZ336" s="1" t="str">
        <f t="shared" si="49"/>
        <v>21/10-22/12</v>
      </c>
      <c r="DA336" s="22" t="str">
        <f t="shared" si="50"/>
        <v/>
      </c>
      <c r="DB336" s="22" t="str">
        <f t="shared" si="51"/>
        <v/>
      </c>
      <c r="DC336" s="29" t="str">
        <f t="shared" si="52"/>
        <v/>
      </c>
      <c r="DD336" s="29" t="str">
        <f t="shared" si="53"/>
        <v/>
      </c>
      <c r="DE336" s="29" t="str">
        <f t="shared" si="54"/>
        <v/>
      </c>
    </row>
    <row r="337" spans="1:109">
      <c r="A337" s="9">
        <f t="shared" si="55"/>
        <v>45626</v>
      </c>
      <c r="B337" s="9" t="str">
        <f>IF(AND(formules!$K$29="sogarantykids",A337&gt;formules!$F$30),"",VLOOKUP(TEXT(A337,"jj/mm"),formules!B:C,2,FALSE))</f>
        <v>21/10-22/12</v>
      </c>
      <c r="C337" s="63" t="str">
        <f>IF(B337="","",IF(AND(A337&gt;'Maquette CGRP indicé'!$C$25-1,A337&lt;'Maquette CGRP indicé'!$D$25+1),"X",""))</f>
        <v/>
      </c>
      <c r="D337" s="63" t="str">
        <f>IF(B337="","",IF(AND(A337&gt;'Maquette CGRP indicé'!$C$26-1,A337&lt;'Maquette CGRP indicé'!$D$26+1),"X",""))</f>
        <v/>
      </c>
      <c r="E337" s="63" t="str">
        <f>IF(B337="","",IF(AND(A337&gt;'Maquette CGRP indicé'!$C$27-1,A337&lt;'Maquette CGRP indicé'!$D$27+1),"X",""))</f>
        <v/>
      </c>
      <c r="F337" s="63" t="str">
        <f>IF(B337="","",IF(AND(A337&gt;'Maquette CGRP indicé'!$C$28-1,A337&lt;'Maquette CGRP indicé'!$D$28+1),"X",""))</f>
        <v/>
      </c>
      <c r="G337" s="63" t="str">
        <f>IF(B337="","",IF(AND(A337&gt;'Maquette CGRP indicé'!$C$29-1,A337&lt;'Maquette CGRP indicé'!$D$29+1),"X",""))</f>
        <v/>
      </c>
      <c r="H337" s="63" t="str">
        <f>IF(B337="","",IF(AND(A337&gt;'Maquette CGRP indicé'!$C$30-1,A337&lt;'Maquette CGRP indicé'!$D$30+1),"X",""))</f>
        <v/>
      </c>
      <c r="I337" s="63" t="str">
        <f>IF(B337="","",IF(AND(A337&gt;'Maquette CGRP indicé'!$C$31-1,A337&lt;'Maquette CGRP indicé'!$D$31+1),"X",""))</f>
        <v/>
      </c>
      <c r="J337" s="63" t="str">
        <f>IF(B337="","",IF(AND(A337&gt;'Maquette CGRP indicé'!$C$32-1,A337&lt;'Maquette CGRP indicé'!$D$32+1),"X",""))</f>
        <v/>
      </c>
      <c r="K337" s="63" t="str">
        <f>IF(B337="","",IF(AND(A337&gt;'Maquette CGRP indicé'!$C$33-1,A337&lt;'Maquette CGRP indicé'!$D$33+1),"X",""))</f>
        <v/>
      </c>
      <c r="L337" s="63" t="str">
        <f>IF(B337="","",IF(AND(A337&gt;'Maquette CGRP indicé'!$C$34-1,A337&lt;'Maquette CGRP indicé'!$D$34+1),"X",""))</f>
        <v/>
      </c>
      <c r="M337" s="63" t="str">
        <f>IF(B337="","",IF(AND(A337&gt;'Maquette CGRP indicé'!$C$35-1,A337&lt;'Maquette CGRP indicé'!$D$35+1),"X",""))</f>
        <v/>
      </c>
      <c r="N337" s="63" t="str">
        <f>IF(B337="","",IF(AND(A337&gt;'Maquette CGRP indicé'!$C$36-1,A337&lt;'Maquette CGRP indicé'!$D$36+1),"X",""))</f>
        <v/>
      </c>
      <c r="O337" s="63" t="str">
        <f>IF(B337="","",IF(AND(A337&gt;'Maquette CGRP indicé'!$C$37-1,A337&lt;'Maquette CGRP indicé'!$D$37+1),"X",""))</f>
        <v/>
      </c>
      <c r="P337" s="63" t="str">
        <f>IF(B337="","",IF(AND(A337&gt;'Maquette CGRP indicé'!$C$38-1,A337&lt;'Maquette CGRP indicé'!$D$38+1),"X",""))</f>
        <v/>
      </c>
      <c r="Q337" s="63" t="str">
        <f>IF(B337="","",IF(AND(A337&gt;'Maquette CGRP indicé'!$C$39-1,A337&lt;'Maquette CGRP indicé'!$D$39+1),"X",""))</f>
        <v/>
      </c>
      <c r="W337" s="41" t="str">
        <f>IF(C337="","",'Maquette CGRP indicé'!$R$25)</f>
        <v/>
      </c>
      <c r="X337" s="42" t="str">
        <f>IF(D337="","",'Maquette CGRP indicé'!$R$26)</f>
        <v/>
      </c>
      <c r="Y337" s="42" t="str">
        <f>IF(E337="","",'Maquette CGRP indicé'!$R$27)</f>
        <v/>
      </c>
      <c r="Z337" s="42" t="str">
        <f>IF(F337="","",'Maquette CGRP indicé'!$R$28)</f>
        <v/>
      </c>
      <c r="AA337" s="42" t="str">
        <f>IF(G337="","",'Maquette CGRP indicé'!$R$29)</f>
        <v/>
      </c>
      <c r="AB337" s="42" t="str">
        <f>IF(H337="","",'Maquette CGRP indicé'!$R$30)</f>
        <v/>
      </c>
      <c r="AC337" s="42" t="str">
        <f>IF(I337="","",'Maquette CGRP indicé'!$R$31)</f>
        <v/>
      </c>
      <c r="AD337" s="42" t="str">
        <f>IF(J337="","",'Maquette CGRP indicé'!$R$32)</f>
        <v/>
      </c>
      <c r="AE337" s="42" t="str">
        <f>IF(K337="","",'Maquette CGRP indicé'!$R$33)</f>
        <v/>
      </c>
      <c r="AF337" s="42" t="str">
        <f>IF(L337="","",'Maquette CGRP indicé'!$R$34)</f>
        <v/>
      </c>
      <c r="AG337" s="42" t="str">
        <f>IF(M337="","",'Maquette CGRP indicé'!$R$35)</f>
        <v/>
      </c>
      <c r="AH337" s="42" t="str">
        <f>IF(N337="","",'Maquette CGRP indicé'!$R$36)</f>
        <v/>
      </c>
      <c r="AI337" s="42" t="str">
        <f>IF(O337="","",'Maquette CGRP indicé'!$R$37)</f>
        <v/>
      </c>
      <c r="AJ337" s="42" t="str">
        <f>IF(P337="","",'Maquette CGRP indicé'!$R$38)</f>
        <v/>
      </c>
      <c r="AK337" s="42" t="str">
        <f>IF(Q337="","",'Maquette CGRP indicé'!$R$39)</f>
        <v/>
      </c>
      <c r="AL337" s="64"/>
      <c r="AM337" s="64"/>
      <c r="AN337" s="64"/>
      <c r="AO337" s="64"/>
      <c r="AP337" s="65"/>
      <c r="AQ337" s="45" t="str">
        <f>IF(C337="","",'Maquette CGRP indicé'!$G$25)</f>
        <v/>
      </c>
      <c r="AR337" s="46" t="str">
        <f>IF(D337="","",'Maquette CGRP indicé'!$G$26)</f>
        <v/>
      </c>
      <c r="AS337" s="46" t="str">
        <f>IF(E337="","",'Maquette CGRP indicé'!$G$27)</f>
        <v/>
      </c>
      <c r="AT337" s="46" t="str">
        <f>IF(F337="","",'Maquette CGRP indicé'!$G$28)</f>
        <v/>
      </c>
      <c r="AU337" s="46" t="str">
        <f>IF(G337="","",'Maquette CGRP indicé'!$G$29)</f>
        <v/>
      </c>
      <c r="AV337" s="46" t="str">
        <f>IF(H337="","",'Maquette CGRP indicé'!$G$30)</f>
        <v/>
      </c>
      <c r="AW337" s="46" t="str">
        <f>IF(I337="","",'Maquette CGRP indicé'!$G$31)</f>
        <v/>
      </c>
      <c r="AX337" s="46" t="str">
        <f>IF(J337="","",'Maquette CGRP indicé'!$G$32)</f>
        <v/>
      </c>
      <c r="AY337" s="46" t="str">
        <f>IF(K337="","",'Maquette CGRP indicé'!$G$33)</f>
        <v/>
      </c>
      <c r="AZ337" s="46" t="str">
        <f>IF(L337="","",'Maquette CGRP indicé'!$G$34)</f>
        <v/>
      </c>
      <c r="BA337" s="46" t="str">
        <f>IF(M337="","",'Maquette CGRP indicé'!$G$35)</f>
        <v/>
      </c>
      <c r="BB337" s="46" t="str">
        <f>IF(N337="","",'Maquette CGRP indicé'!$G$36)</f>
        <v/>
      </c>
      <c r="BC337" s="46" t="str">
        <f>IF(O337="","",'Maquette CGRP indicé'!$G$37)</f>
        <v/>
      </c>
      <c r="BD337" s="46" t="str">
        <f>IF(P337="","",'Maquette CGRP indicé'!$G$38)</f>
        <v/>
      </c>
      <c r="BE337" s="46" t="str">
        <f>IF(Q337="","",'Maquette CGRP indicé'!$G$39)</f>
        <v/>
      </c>
      <c r="BF337" s="68"/>
      <c r="BG337" s="68"/>
      <c r="BH337" s="68"/>
      <c r="BI337" s="68"/>
      <c r="BJ337" s="69"/>
      <c r="BK337" s="48" t="str">
        <f>IF(C337="","",'Maquette CGRP indicé'!$H$25)</f>
        <v/>
      </c>
      <c r="BL337" s="49" t="str">
        <f>IF(D337="","",'Maquette CGRP indicé'!$H$26)</f>
        <v/>
      </c>
      <c r="BM337" s="49" t="str">
        <f>IF(E337="","",'Maquette CGRP indicé'!$H$27)</f>
        <v/>
      </c>
      <c r="BN337" s="49" t="str">
        <f>IF(F337="","",'Maquette CGRP indicé'!$H$28)</f>
        <v/>
      </c>
      <c r="BO337" s="49" t="str">
        <f>IF(G337="","",'Maquette CGRP indicé'!$H$29)</f>
        <v/>
      </c>
      <c r="BP337" s="49" t="str">
        <f>IF(H337="","",'Maquette CGRP indicé'!$H$30)</f>
        <v/>
      </c>
      <c r="BQ337" s="49" t="str">
        <f>IF(I337="","",'Maquette CGRP indicé'!$H$31)</f>
        <v/>
      </c>
      <c r="BR337" s="49" t="str">
        <f>IF(J337="","",'Maquette CGRP indicé'!$H$32)</f>
        <v/>
      </c>
      <c r="BS337" s="49" t="str">
        <f>IF(K337="","",'Maquette CGRP indicé'!$H$33)</f>
        <v/>
      </c>
      <c r="BT337" s="49" t="str">
        <f>IF(L337="","",'Maquette CGRP indicé'!$H$34)</f>
        <v/>
      </c>
      <c r="BU337" s="49" t="str">
        <f>IF(M337="","",'Maquette CGRP indicé'!$H$35)</f>
        <v/>
      </c>
      <c r="BV337" s="49" t="str">
        <f>IF(N337="","",'Maquette CGRP indicé'!$H$36)</f>
        <v/>
      </c>
      <c r="BW337" s="49" t="str">
        <f>IF(O337="","",'Maquette CGRP indicé'!$H$37)</f>
        <v/>
      </c>
      <c r="BX337" s="49" t="str">
        <f>IF(P337="","",'Maquette CGRP indicé'!$H$38)</f>
        <v/>
      </c>
      <c r="BY337" s="49" t="str">
        <f>IF(Q337="","",'Maquette CGRP indicé'!$H$39)</f>
        <v/>
      </c>
      <c r="BZ337" s="72"/>
      <c r="CA337" s="72"/>
      <c r="CB337" s="72"/>
      <c r="CC337" s="72"/>
      <c r="CD337" s="73"/>
      <c r="CE337" s="38" t="str">
        <f>IF(C337="","",'Maquette CGRP indicé'!$I$25)</f>
        <v/>
      </c>
      <c r="CF337" s="39" t="str">
        <f>IF(D337="","",'Maquette CGRP indicé'!$I$26)</f>
        <v/>
      </c>
      <c r="CG337" s="39" t="str">
        <f>IF(E337="","",'Maquette CGRP indicé'!$I$27)</f>
        <v/>
      </c>
      <c r="CH337" s="39" t="str">
        <f>IF(F337="","",'Maquette CGRP indicé'!$I$28)</f>
        <v/>
      </c>
      <c r="CI337" s="39" t="str">
        <f>IF(G337="","",'Maquette CGRP indicé'!$I$29)</f>
        <v/>
      </c>
      <c r="CJ337" s="39" t="str">
        <f>IF(H337="","",'Maquette CGRP indicé'!$I$30)</f>
        <v/>
      </c>
      <c r="CK337" s="39" t="str">
        <f>IF(I337="","",'Maquette CGRP indicé'!$I$31)</f>
        <v/>
      </c>
      <c r="CL337" s="39" t="str">
        <f>IF(J337="","",'Maquette CGRP indicé'!$I$32)</f>
        <v/>
      </c>
      <c r="CM337" s="39" t="str">
        <f>IF(K337="","",'Maquette CGRP indicé'!$I$33)</f>
        <v/>
      </c>
      <c r="CN337" s="39" t="str">
        <f>IF(L337="","",'Maquette CGRP indicé'!$I$34)</f>
        <v/>
      </c>
      <c r="CO337" s="39" t="str">
        <f>IF(M337="","",'Maquette CGRP indicé'!$I$35)</f>
        <v/>
      </c>
      <c r="CP337" s="39" t="str">
        <f>IF(N337="","",'Maquette CGRP indicé'!$I$36)</f>
        <v/>
      </c>
      <c r="CQ337" s="39" t="str">
        <f>IF(O337="","",'Maquette CGRP indicé'!$I$37)</f>
        <v/>
      </c>
      <c r="CR337" s="39" t="str">
        <f>IF(P337="","",'Maquette CGRP indicé'!$I$38)</f>
        <v/>
      </c>
      <c r="CS337" s="39" t="str">
        <f>IF(Q337="","",'Maquette CGRP indicé'!$I$39)</f>
        <v/>
      </c>
      <c r="CT337" s="68"/>
      <c r="CU337" s="68"/>
      <c r="CV337" s="68"/>
      <c r="CW337" s="68"/>
      <c r="CX337" s="69"/>
      <c r="CY337" s="1">
        <f t="shared" si="48"/>
        <v>45626</v>
      </c>
      <c r="CZ337" s="1" t="str">
        <f t="shared" si="49"/>
        <v>21/10-22/12</v>
      </c>
      <c r="DA337" s="22" t="str">
        <f t="shared" si="50"/>
        <v/>
      </c>
      <c r="DB337" s="22" t="str">
        <f t="shared" si="51"/>
        <v/>
      </c>
      <c r="DC337" s="29" t="str">
        <f t="shared" si="52"/>
        <v/>
      </c>
      <c r="DD337" s="29" t="str">
        <f t="shared" si="53"/>
        <v/>
      </c>
      <c r="DE337" s="29" t="str">
        <f t="shared" si="54"/>
        <v/>
      </c>
    </row>
    <row r="338" spans="1:109">
      <c r="A338" s="9">
        <f t="shared" si="55"/>
        <v>45627</v>
      </c>
      <c r="B338" s="9" t="str">
        <f>IF(AND(formules!$K$29="sogarantykids",A338&gt;formules!$F$30),"",VLOOKUP(TEXT(A338,"jj/mm"),formules!B:C,2,FALSE))</f>
        <v>21/10-22/12</v>
      </c>
      <c r="C338" s="63" t="str">
        <f>IF(B338="","",IF(AND(A338&gt;'Maquette CGRP indicé'!$C$25-1,A338&lt;'Maquette CGRP indicé'!$D$25+1),"X",""))</f>
        <v/>
      </c>
      <c r="D338" s="63" t="str">
        <f>IF(B338="","",IF(AND(A338&gt;'Maquette CGRP indicé'!$C$26-1,A338&lt;'Maquette CGRP indicé'!$D$26+1),"X",""))</f>
        <v/>
      </c>
      <c r="E338" s="63" t="str">
        <f>IF(B338="","",IF(AND(A338&gt;'Maquette CGRP indicé'!$C$27-1,A338&lt;'Maquette CGRP indicé'!$D$27+1),"X",""))</f>
        <v/>
      </c>
      <c r="F338" s="63" t="str">
        <f>IF(B338="","",IF(AND(A338&gt;'Maquette CGRP indicé'!$C$28-1,A338&lt;'Maquette CGRP indicé'!$D$28+1),"X",""))</f>
        <v/>
      </c>
      <c r="G338" s="63" t="str">
        <f>IF(B338="","",IF(AND(A338&gt;'Maquette CGRP indicé'!$C$29-1,A338&lt;'Maquette CGRP indicé'!$D$29+1),"X",""))</f>
        <v/>
      </c>
      <c r="H338" s="63" t="str">
        <f>IF(B338="","",IF(AND(A338&gt;'Maquette CGRP indicé'!$C$30-1,A338&lt;'Maquette CGRP indicé'!$D$30+1),"X",""))</f>
        <v/>
      </c>
      <c r="I338" s="63" t="str">
        <f>IF(B338="","",IF(AND(A338&gt;'Maquette CGRP indicé'!$C$31-1,A338&lt;'Maquette CGRP indicé'!$D$31+1),"X",""))</f>
        <v/>
      </c>
      <c r="J338" s="63" t="str">
        <f>IF(B338="","",IF(AND(A338&gt;'Maquette CGRP indicé'!$C$32-1,A338&lt;'Maquette CGRP indicé'!$D$32+1),"X",""))</f>
        <v/>
      </c>
      <c r="K338" s="63" t="str">
        <f>IF(B338="","",IF(AND(A338&gt;'Maquette CGRP indicé'!$C$33-1,A338&lt;'Maquette CGRP indicé'!$D$33+1),"X",""))</f>
        <v/>
      </c>
      <c r="L338" s="63" t="str">
        <f>IF(B338="","",IF(AND(A338&gt;'Maquette CGRP indicé'!$C$34-1,A338&lt;'Maquette CGRP indicé'!$D$34+1),"X",""))</f>
        <v/>
      </c>
      <c r="M338" s="63" t="str">
        <f>IF(B338="","",IF(AND(A338&gt;'Maquette CGRP indicé'!$C$35-1,A338&lt;'Maquette CGRP indicé'!$D$35+1),"X",""))</f>
        <v/>
      </c>
      <c r="N338" s="63" t="str">
        <f>IF(B338="","",IF(AND(A338&gt;'Maquette CGRP indicé'!$C$36-1,A338&lt;'Maquette CGRP indicé'!$D$36+1),"X",""))</f>
        <v/>
      </c>
      <c r="O338" s="63" t="str">
        <f>IF(B338="","",IF(AND(A338&gt;'Maquette CGRP indicé'!$C$37-1,A338&lt;'Maquette CGRP indicé'!$D$37+1),"X",""))</f>
        <v/>
      </c>
      <c r="P338" s="63" t="str">
        <f>IF(B338="","",IF(AND(A338&gt;'Maquette CGRP indicé'!$C$38-1,A338&lt;'Maquette CGRP indicé'!$D$38+1),"X",""))</f>
        <v/>
      </c>
      <c r="Q338" s="63" t="str">
        <f>IF(B338="","",IF(AND(A338&gt;'Maquette CGRP indicé'!$C$39-1,A338&lt;'Maquette CGRP indicé'!$D$39+1),"X",""))</f>
        <v/>
      </c>
      <c r="W338" s="41" t="str">
        <f>IF(C338="","",'Maquette CGRP indicé'!$R$25)</f>
        <v/>
      </c>
      <c r="X338" s="42" t="str">
        <f>IF(D338="","",'Maquette CGRP indicé'!$R$26)</f>
        <v/>
      </c>
      <c r="Y338" s="42" t="str">
        <f>IF(E338="","",'Maquette CGRP indicé'!$R$27)</f>
        <v/>
      </c>
      <c r="Z338" s="42" t="str">
        <f>IF(F338="","",'Maquette CGRP indicé'!$R$28)</f>
        <v/>
      </c>
      <c r="AA338" s="42" t="str">
        <f>IF(G338="","",'Maquette CGRP indicé'!$R$29)</f>
        <v/>
      </c>
      <c r="AB338" s="42" t="str">
        <f>IF(H338="","",'Maquette CGRP indicé'!$R$30)</f>
        <v/>
      </c>
      <c r="AC338" s="42" t="str">
        <f>IF(I338="","",'Maquette CGRP indicé'!$R$31)</f>
        <v/>
      </c>
      <c r="AD338" s="42" t="str">
        <f>IF(J338="","",'Maquette CGRP indicé'!$R$32)</f>
        <v/>
      </c>
      <c r="AE338" s="42" t="str">
        <f>IF(K338="","",'Maquette CGRP indicé'!$R$33)</f>
        <v/>
      </c>
      <c r="AF338" s="42" t="str">
        <f>IF(L338="","",'Maquette CGRP indicé'!$R$34)</f>
        <v/>
      </c>
      <c r="AG338" s="42" t="str">
        <f>IF(M338="","",'Maquette CGRP indicé'!$R$35)</f>
        <v/>
      </c>
      <c r="AH338" s="42" t="str">
        <f>IF(N338="","",'Maquette CGRP indicé'!$R$36)</f>
        <v/>
      </c>
      <c r="AI338" s="42" t="str">
        <f>IF(O338="","",'Maquette CGRP indicé'!$R$37)</f>
        <v/>
      </c>
      <c r="AJ338" s="42" t="str">
        <f>IF(P338="","",'Maquette CGRP indicé'!$R$38)</f>
        <v/>
      </c>
      <c r="AK338" s="42" t="str">
        <f>IF(Q338="","",'Maquette CGRP indicé'!$R$39)</f>
        <v/>
      </c>
      <c r="AL338" s="64"/>
      <c r="AM338" s="64"/>
      <c r="AN338" s="64"/>
      <c r="AO338" s="64"/>
      <c r="AP338" s="65"/>
      <c r="AQ338" s="45" t="str">
        <f>IF(C338="","",'Maquette CGRP indicé'!$G$25)</f>
        <v/>
      </c>
      <c r="AR338" s="46" t="str">
        <f>IF(D338="","",'Maquette CGRP indicé'!$G$26)</f>
        <v/>
      </c>
      <c r="AS338" s="46" t="str">
        <f>IF(E338="","",'Maquette CGRP indicé'!$G$27)</f>
        <v/>
      </c>
      <c r="AT338" s="46" t="str">
        <f>IF(F338="","",'Maquette CGRP indicé'!$G$28)</f>
        <v/>
      </c>
      <c r="AU338" s="46" t="str">
        <f>IF(G338="","",'Maquette CGRP indicé'!$G$29)</f>
        <v/>
      </c>
      <c r="AV338" s="46" t="str">
        <f>IF(H338="","",'Maquette CGRP indicé'!$G$30)</f>
        <v/>
      </c>
      <c r="AW338" s="46" t="str">
        <f>IF(I338="","",'Maquette CGRP indicé'!$G$31)</f>
        <v/>
      </c>
      <c r="AX338" s="46" t="str">
        <f>IF(J338="","",'Maquette CGRP indicé'!$G$32)</f>
        <v/>
      </c>
      <c r="AY338" s="46" t="str">
        <f>IF(K338="","",'Maquette CGRP indicé'!$G$33)</f>
        <v/>
      </c>
      <c r="AZ338" s="46" t="str">
        <f>IF(L338="","",'Maquette CGRP indicé'!$G$34)</f>
        <v/>
      </c>
      <c r="BA338" s="46" t="str">
        <f>IF(M338="","",'Maquette CGRP indicé'!$G$35)</f>
        <v/>
      </c>
      <c r="BB338" s="46" t="str">
        <f>IF(N338="","",'Maquette CGRP indicé'!$G$36)</f>
        <v/>
      </c>
      <c r="BC338" s="46" t="str">
        <f>IF(O338="","",'Maquette CGRP indicé'!$G$37)</f>
        <v/>
      </c>
      <c r="BD338" s="46" t="str">
        <f>IF(P338="","",'Maquette CGRP indicé'!$G$38)</f>
        <v/>
      </c>
      <c r="BE338" s="46" t="str">
        <f>IF(Q338="","",'Maquette CGRP indicé'!$G$39)</f>
        <v/>
      </c>
      <c r="BF338" s="68"/>
      <c r="BG338" s="68"/>
      <c r="BH338" s="68"/>
      <c r="BI338" s="68"/>
      <c r="BJ338" s="69"/>
      <c r="BK338" s="48" t="str">
        <f>IF(C338="","",'Maquette CGRP indicé'!$H$25)</f>
        <v/>
      </c>
      <c r="BL338" s="49" t="str">
        <f>IF(D338="","",'Maquette CGRP indicé'!$H$26)</f>
        <v/>
      </c>
      <c r="BM338" s="49" t="str">
        <f>IF(E338="","",'Maquette CGRP indicé'!$H$27)</f>
        <v/>
      </c>
      <c r="BN338" s="49" t="str">
        <f>IF(F338="","",'Maquette CGRP indicé'!$H$28)</f>
        <v/>
      </c>
      <c r="BO338" s="49" t="str">
        <f>IF(G338="","",'Maquette CGRP indicé'!$H$29)</f>
        <v/>
      </c>
      <c r="BP338" s="49" t="str">
        <f>IF(H338="","",'Maquette CGRP indicé'!$H$30)</f>
        <v/>
      </c>
      <c r="BQ338" s="49" t="str">
        <f>IF(I338="","",'Maquette CGRP indicé'!$H$31)</f>
        <v/>
      </c>
      <c r="BR338" s="49" t="str">
        <f>IF(J338="","",'Maquette CGRP indicé'!$H$32)</f>
        <v/>
      </c>
      <c r="BS338" s="49" t="str">
        <f>IF(K338="","",'Maquette CGRP indicé'!$H$33)</f>
        <v/>
      </c>
      <c r="BT338" s="49" t="str">
        <f>IF(L338="","",'Maquette CGRP indicé'!$H$34)</f>
        <v/>
      </c>
      <c r="BU338" s="49" t="str">
        <f>IF(M338="","",'Maquette CGRP indicé'!$H$35)</f>
        <v/>
      </c>
      <c r="BV338" s="49" t="str">
        <f>IF(N338="","",'Maquette CGRP indicé'!$H$36)</f>
        <v/>
      </c>
      <c r="BW338" s="49" t="str">
        <f>IF(O338="","",'Maquette CGRP indicé'!$H$37)</f>
        <v/>
      </c>
      <c r="BX338" s="49" t="str">
        <f>IF(P338="","",'Maquette CGRP indicé'!$H$38)</f>
        <v/>
      </c>
      <c r="BY338" s="49" t="str">
        <f>IF(Q338="","",'Maquette CGRP indicé'!$H$39)</f>
        <v/>
      </c>
      <c r="BZ338" s="72"/>
      <c r="CA338" s="72"/>
      <c r="CB338" s="72"/>
      <c r="CC338" s="72"/>
      <c r="CD338" s="73"/>
      <c r="CE338" s="38" t="str">
        <f>IF(C338="","",'Maquette CGRP indicé'!$I$25)</f>
        <v/>
      </c>
      <c r="CF338" s="39" t="str">
        <f>IF(D338="","",'Maquette CGRP indicé'!$I$26)</f>
        <v/>
      </c>
      <c r="CG338" s="39" t="str">
        <f>IF(E338="","",'Maquette CGRP indicé'!$I$27)</f>
        <v/>
      </c>
      <c r="CH338" s="39" t="str">
        <f>IF(F338="","",'Maquette CGRP indicé'!$I$28)</f>
        <v/>
      </c>
      <c r="CI338" s="39" t="str">
        <f>IF(G338="","",'Maquette CGRP indicé'!$I$29)</f>
        <v/>
      </c>
      <c r="CJ338" s="39" t="str">
        <f>IF(H338="","",'Maquette CGRP indicé'!$I$30)</f>
        <v/>
      </c>
      <c r="CK338" s="39" t="str">
        <f>IF(I338="","",'Maquette CGRP indicé'!$I$31)</f>
        <v/>
      </c>
      <c r="CL338" s="39" t="str">
        <f>IF(J338="","",'Maquette CGRP indicé'!$I$32)</f>
        <v/>
      </c>
      <c r="CM338" s="39" t="str">
        <f>IF(K338="","",'Maquette CGRP indicé'!$I$33)</f>
        <v/>
      </c>
      <c r="CN338" s="39" t="str">
        <f>IF(L338="","",'Maquette CGRP indicé'!$I$34)</f>
        <v/>
      </c>
      <c r="CO338" s="39" t="str">
        <f>IF(M338="","",'Maquette CGRP indicé'!$I$35)</f>
        <v/>
      </c>
      <c r="CP338" s="39" t="str">
        <f>IF(N338="","",'Maquette CGRP indicé'!$I$36)</f>
        <v/>
      </c>
      <c r="CQ338" s="39" t="str">
        <f>IF(O338="","",'Maquette CGRP indicé'!$I$37)</f>
        <v/>
      </c>
      <c r="CR338" s="39" t="str">
        <f>IF(P338="","",'Maquette CGRP indicé'!$I$38)</f>
        <v/>
      </c>
      <c r="CS338" s="39" t="str">
        <f>IF(Q338="","",'Maquette CGRP indicé'!$I$39)</f>
        <v/>
      </c>
      <c r="CT338" s="68"/>
      <c r="CU338" s="68"/>
      <c r="CV338" s="68"/>
      <c r="CW338" s="68"/>
      <c r="CX338" s="69"/>
      <c r="CY338" s="1">
        <f t="shared" si="48"/>
        <v>45627</v>
      </c>
      <c r="CZ338" s="1" t="str">
        <f t="shared" si="49"/>
        <v>21/10-22/12</v>
      </c>
      <c r="DA338" s="22" t="str">
        <f t="shared" si="50"/>
        <v/>
      </c>
      <c r="DB338" s="22" t="str">
        <f t="shared" si="51"/>
        <v/>
      </c>
      <c r="DC338" s="29" t="str">
        <f t="shared" si="52"/>
        <v/>
      </c>
      <c r="DD338" s="29" t="str">
        <f t="shared" si="53"/>
        <v/>
      </c>
      <c r="DE338" s="29" t="str">
        <f t="shared" si="54"/>
        <v/>
      </c>
    </row>
    <row r="339" spans="1:109">
      <c r="A339" s="9">
        <f t="shared" si="55"/>
        <v>45628</v>
      </c>
      <c r="B339" s="9" t="str">
        <f>IF(AND(formules!$K$29="sogarantykids",A339&gt;formules!$F$30),"",VLOOKUP(TEXT(A339,"jj/mm"),formules!B:C,2,FALSE))</f>
        <v>21/10-22/12</v>
      </c>
      <c r="C339" s="63" t="str">
        <f>IF(B339="","",IF(AND(A339&gt;'Maquette CGRP indicé'!$C$25-1,A339&lt;'Maquette CGRP indicé'!$D$25+1),"X",""))</f>
        <v/>
      </c>
      <c r="D339" s="63" t="str">
        <f>IF(B339="","",IF(AND(A339&gt;'Maquette CGRP indicé'!$C$26-1,A339&lt;'Maquette CGRP indicé'!$D$26+1),"X",""))</f>
        <v/>
      </c>
      <c r="E339" s="63" t="str">
        <f>IF(B339="","",IF(AND(A339&gt;'Maquette CGRP indicé'!$C$27-1,A339&lt;'Maquette CGRP indicé'!$D$27+1),"X",""))</f>
        <v/>
      </c>
      <c r="F339" s="63" t="str">
        <f>IF(B339="","",IF(AND(A339&gt;'Maquette CGRP indicé'!$C$28-1,A339&lt;'Maquette CGRP indicé'!$D$28+1),"X",""))</f>
        <v/>
      </c>
      <c r="G339" s="63" t="str">
        <f>IF(B339="","",IF(AND(A339&gt;'Maquette CGRP indicé'!$C$29-1,A339&lt;'Maquette CGRP indicé'!$D$29+1),"X",""))</f>
        <v/>
      </c>
      <c r="H339" s="63" t="str">
        <f>IF(B339="","",IF(AND(A339&gt;'Maquette CGRP indicé'!$C$30-1,A339&lt;'Maquette CGRP indicé'!$D$30+1),"X",""))</f>
        <v/>
      </c>
      <c r="I339" s="63" t="str">
        <f>IF(B339="","",IF(AND(A339&gt;'Maquette CGRP indicé'!$C$31-1,A339&lt;'Maquette CGRP indicé'!$D$31+1),"X",""))</f>
        <v/>
      </c>
      <c r="J339" s="63" t="str">
        <f>IF(B339="","",IF(AND(A339&gt;'Maquette CGRP indicé'!$C$32-1,A339&lt;'Maquette CGRP indicé'!$D$32+1),"X",""))</f>
        <v/>
      </c>
      <c r="K339" s="63" t="str">
        <f>IF(B339="","",IF(AND(A339&gt;'Maquette CGRP indicé'!$C$33-1,A339&lt;'Maquette CGRP indicé'!$D$33+1),"X",""))</f>
        <v/>
      </c>
      <c r="L339" s="63" t="str">
        <f>IF(B339="","",IF(AND(A339&gt;'Maquette CGRP indicé'!$C$34-1,A339&lt;'Maquette CGRP indicé'!$D$34+1),"X",""))</f>
        <v/>
      </c>
      <c r="M339" s="63" t="str">
        <f>IF(B339="","",IF(AND(A339&gt;'Maquette CGRP indicé'!$C$35-1,A339&lt;'Maquette CGRP indicé'!$D$35+1),"X",""))</f>
        <v/>
      </c>
      <c r="N339" s="63" t="str">
        <f>IF(B339="","",IF(AND(A339&gt;'Maquette CGRP indicé'!$C$36-1,A339&lt;'Maquette CGRP indicé'!$D$36+1),"X",""))</f>
        <v/>
      </c>
      <c r="O339" s="63" t="str">
        <f>IF(B339="","",IF(AND(A339&gt;'Maquette CGRP indicé'!$C$37-1,A339&lt;'Maquette CGRP indicé'!$D$37+1),"X",""))</f>
        <v/>
      </c>
      <c r="P339" s="63" t="str">
        <f>IF(B339="","",IF(AND(A339&gt;'Maquette CGRP indicé'!$C$38-1,A339&lt;'Maquette CGRP indicé'!$D$38+1),"X",""))</f>
        <v/>
      </c>
      <c r="Q339" s="63" t="str">
        <f>IF(B339="","",IF(AND(A339&gt;'Maquette CGRP indicé'!$C$39-1,A339&lt;'Maquette CGRP indicé'!$D$39+1),"X",""))</f>
        <v/>
      </c>
      <c r="W339" s="41" t="str">
        <f>IF(C339="","",'Maquette CGRP indicé'!$R$25)</f>
        <v/>
      </c>
      <c r="X339" s="42" t="str">
        <f>IF(D339="","",'Maquette CGRP indicé'!$R$26)</f>
        <v/>
      </c>
      <c r="Y339" s="42" t="str">
        <f>IF(E339="","",'Maquette CGRP indicé'!$R$27)</f>
        <v/>
      </c>
      <c r="Z339" s="42" t="str">
        <f>IF(F339="","",'Maquette CGRP indicé'!$R$28)</f>
        <v/>
      </c>
      <c r="AA339" s="42" t="str">
        <f>IF(G339="","",'Maquette CGRP indicé'!$R$29)</f>
        <v/>
      </c>
      <c r="AB339" s="42" t="str">
        <f>IF(H339="","",'Maquette CGRP indicé'!$R$30)</f>
        <v/>
      </c>
      <c r="AC339" s="42" t="str">
        <f>IF(I339="","",'Maquette CGRP indicé'!$R$31)</f>
        <v/>
      </c>
      <c r="AD339" s="42" t="str">
        <f>IF(J339="","",'Maquette CGRP indicé'!$R$32)</f>
        <v/>
      </c>
      <c r="AE339" s="42" t="str">
        <f>IF(K339="","",'Maquette CGRP indicé'!$R$33)</f>
        <v/>
      </c>
      <c r="AF339" s="42" t="str">
        <f>IF(L339="","",'Maquette CGRP indicé'!$R$34)</f>
        <v/>
      </c>
      <c r="AG339" s="42" t="str">
        <f>IF(M339="","",'Maquette CGRP indicé'!$R$35)</f>
        <v/>
      </c>
      <c r="AH339" s="42" t="str">
        <f>IF(N339="","",'Maquette CGRP indicé'!$R$36)</f>
        <v/>
      </c>
      <c r="AI339" s="42" t="str">
        <f>IF(O339="","",'Maquette CGRP indicé'!$R$37)</f>
        <v/>
      </c>
      <c r="AJ339" s="42" t="str">
        <f>IF(P339="","",'Maquette CGRP indicé'!$R$38)</f>
        <v/>
      </c>
      <c r="AK339" s="42" t="str">
        <f>IF(Q339="","",'Maquette CGRP indicé'!$R$39)</f>
        <v/>
      </c>
      <c r="AL339" s="64"/>
      <c r="AM339" s="64"/>
      <c r="AN339" s="64"/>
      <c r="AO339" s="64"/>
      <c r="AP339" s="65"/>
      <c r="AQ339" s="45" t="str">
        <f>IF(C339="","",'Maquette CGRP indicé'!$G$25)</f>
        <v/>
      </c>
      <c r="AR339" s="46" t="str">
        <f>IF(D339="","",'Maquette CGRP indicé'!$G$26)</f>
        <v/>
      </c>
      <c r="AS339" s="46" t="str">
        <f>IF(E339="","",'Maquette CGRP indicé'!$G$27)</f>
        <v/>
      </c>
      <c r="AT339" s="46" t="str">
        <f>IF(F339="","",'Maquette CGRP indicé'!$G$28)</f>
        <v/>
      </c>
      <c r="AU339" s="46" t="str">
        <f>IF(G339="","",'Maquette CGRP indicé'!$G$29)</f>
        <v/>
      </c>
      <c r="AV339" s="46" t="str">
        <f>IF(H339="","",'Maquette CGRP indicé'!$G$30)</f>
        <v/>
      </c>
      <c r="AW339" s="46" t="str">
        <f>IF(I339="","",'Maquette CGRP indicé'!$G$31)</f>
        <v/>
      </c>
      <c r="AX339" s="46" t="str">
        <f>IF(J339="","",'Maquette CGRP indicé'!$G$32)</f>
        <v/>
      </c>
      <c r="AY339" s="46" t="str">
        <f>IF(K339="","",'Maquette CGRP indicé'!$G$33)</f>
        <v/>
      </c>
      <c r="AZ339" s="46" t="str">
        <f>IF(L339="","",'Maquette CGRP indicé'!$G$34)</f>
        <v/>
      </c>
      <c r="BA339" s="46" t="str">
        <f>IF(M339="","",'Maquette CGRP indicé'!$G$35)</f>
        <v/>
      </c>
      <c r="BB339" s="46" t="str">
        <f>IF(N339="","",'Maquette CGRP indicé'!$G$36)</f>
        <v/>
      </c>
      <c r="BC339" s="46" t="str">
        <f>IF(O339="","",'Maquette CGRP indicé'!$G$37)</f>
        <v/>
      </c>
      <c r="BD339" s="46" t="str">
        <f>IF(P339="","",'Maquette CGRP indicé'!$G$38)</f>
        <v/>
      </c>
      <c r="BE339" s="46" t="str">
        <f>IF(Q339="","",'Maquette CGRP indicé'!$G$39)</f>
        <v/>
      </c>
      <c r="BF339" s="68"/>
      <c r="BG339" s="68"/>
      <c r="BH339" s="68"/>
      <c r="BI339" s="68"/>
      <c r="BJ339" s="69"/>
      <c r="BK339" s="48" t="str">
        <f>IF(C339="","",'Maquette CGRP indicé'!$H$25)</f>
        <v/>
      </c>
      <c r="BL339" s="49" t="str">
        <f>IF(D339="","",'Maquette CGRP indicé'!$H$26)</f>
        <v/>
      </c>
      <c r="BM339" s="49" t="str">
        <f>IF(E339="","",'Maquette CGRP indicé'!$H$27)</f>
        <v/>
      </c>
      <c r="BN339" s="49" t="str">
        <f>IF(F339="","",'Maquette CGRP indicé'!$H$28)</f>
        <v/>
      </c>
      <c r="BO339" s="49" t="str">
        <f>IF(G339="","",'Maquette CGRP indicé'!$H$29)</f>
        <v/>
      </c>
      <c r="BP339" s="49" t="str">
        <f>IF(H339="","",'Maquette CGRP indicé'!$H$30)</f>
        <v/>
      </c>
      <c r="BQ339" s="49" t="str">
        <f>IF(I339="","",'Maquette CGRP indicé'!$H$31)</f>
        <v/>
      </c>
      <c r="BR339" s="49" t="str">
        <f>IF(J339="","",'Maquette CGRP indicé'!$H$32)</f>
        <v/>
      </c>
      <c r="BS339" s="49" t="str">
        <f>IF(K339="","",'Maquette CGRP indicé'!$H$33)</f>
        <v/>
      </c>
      <c r="BT339" s="49" t="str">
        <f>IF(L339="","",'Maquette CGRP indicé'!$H$34)</f>
        <v/>
      </c>
      <c r="BU339" s="49" t="str">
        <f>IF(M339="","",'Maquette CGRP indicé'!$H$35)</f>
        <v/>
      </c>
      <c r="BV339" s="49" t="str">
        <f>IF(N339="","",'Maquette CGRP indicé'!$H$36)</f>
        <v/>
      </c>
      <c r="BW339" s="49" t="str">
        <f>IF(O339="","",'Maquette CGRP indicé'!$H$37)</f>
        <v/>
      </c>
      <c r="BX339" s="49" t="str">
        <f>IF(P339="","",'Maquette CGRP indicé'!$H$38)</f>
        <v/>
      </c>
      <c r="BY339" s="49" t="str">
        <f>IF(Q339="","",'Maquette CGRP indicé'!$H$39)</f>
        <v/>
      </c>
      <c r="BZ339" s="72"/>
      <c r="CA339" s="72"/>
      <c r="CB339" s="72"/>
      <c r="CC339" s="72"/>
      <c r="CD339" s="73"/>
      <c r="CE339" s="38" t="str">
        <f>IF(C339="","",'Maquette CGRP indicé'!$I$25)</f>
        <v/>
      </c>
      <c r="CF339" s="39" t="str">
        <f>IF(D339="","",'Maquette CGRP indicé'!$I$26)</f>
        <v/>
      </c>
      <c r="CG339" s="39" t="str">
        <f>IF(E339="","",'Maquette CGRP indicé'!$I$27)</f>
        <v/>
      </c>
      <c r="CH339" s="39" t="str">
        <f>IF(F339="","",'Maquette CGRP indicé'!$I$28)</f>
        <v/>
      </c>
      <c r="CI339" s="39" t="str">
        <f>IF(G339="","",'Maquette CGRP indicé'!$I$29)</f>
        <v/>
      </c>
      <c r="CJ339" s="39" t="str">
        <f>IF(H339="","",'Maquette CGRP indicé'!$I$30)</f>
        <v/>
      </c>
      <c r="CK339" s="39" t="str">
        <f>IF(I339="","",'Maquette CGRP indicé'!$I$31)</f>
        <v/>
      </c>
      <c r="CL339" s="39" t="str">
        <f>IF(J339="","",'Maquette CGRP indicé'!$I$32)</f>
        <v/>
      </c>
      <c r="CM339" s="39" t="str">
        <f>IF(K339="","",'Maquette CGRP indicé'!$I$33)</f>
        <v/>
      </c>
      <c r="CN339" s="39" t="str">
        <f>IF(L339="","",'Maquette CGRP indicé'!$I$34)</f>
        <v/>
      </c>
      <c r="CO339" s="39" t="str">
        <f>IF(M339="","",'Maquette CGRP indicé'!$I$35)</f>
        <v/>
      </c>
      <c r="CP339" s="39" t="str">
        <f>IF(N339="","",'Maquette CGRP indicé'!$I$36)</f>
        <v/>
      </c>
      <c r="CQ339" s="39" t="str">
        <f>IF(O339="","",'Maquette CGRP indicé'!$I$37)</f>
        <v/>
      </c>
      <c r="CR339" s="39" t="str">
        <f>IF(P339="","",'Maquette CGRP indicé'!$I$38)</f>
        <v/>
      </c>
      <c r="CS339" s="39" t="str">
        <f>IF(Q339="","",'Maquette CGRP indicé'!$I$39)</f>
        <v/>
      </c>
      <c r="CT339" s="68"/>
      <c r="CU339" s="68"/>
      <c r="CV339" s="68"/>
      <c r="CW339" s="68"/>
      <c r="CX339" s="69"/>
      <c r="CY339" s="1">
        <f t="shared" si="48"/>
        <v>45628</v>
      </c>
      <c r="CZ339" s="1" t="str">
        <f t="shared" si="49"/>
        <v>21/10-22/12</v>
      </c>
      <c r="DA339" s="22" t="str">
        <f t="shared" si="50"/>
        <v/>
      </c>
      <c r="DB339" s="22" t="str">
        <f t="shared" si="51"/>
        <v/>
      </c>
      <c r="DC339" s="29" t="str">
        <f t="shared" si="52"/>
        <v/>
      </c>
      <c r="DD339" s="29" t="str">
        <f t="shared" si="53"/>
        <v/>
      </c>
      <c r="DE339" s="29" t="str">
        <f t="shared" si="54"/>
        <v/>
      </c>
    </row>
    <row r="340" spans="1:109">
      <c r="A340" s="9">
        <f t="shared" si="55"/>
        <v>45629</v>
      </c>
      <c r="B340" s="9" t="str">
        <f>IF(AND(formules!$K$29="sogarantykids",A340&gt;formules!$F$30),"",VLOOKUP(TEXT(A340,"jj/mm"),formules!B:C,2,FALSE))</f>
        <v>21/10-22/12</v>
      </c>
      <c r="C340" s="63" t="str">
        <f>IF(B340="","",IF(AND(A340&gt;'Maquette CGRP indicé'!$C$25-1,A340&lt;'Maquette CGRP indicé'!$D$25+1),"X",""))</f>
        <v/>
      </c>
      <c r="D340" s="63" t="str">
        <f>IF(B340="","",IF(AND(A340&gt;'Maquette CGRP indicé'!$C$26-1,A340&lt;'Maquette CGRP indicé'!$D$26+1),"X",""))</f>
        <v/>
      </c>
      <c r="E340" s="63" t="str">
        <f>IF(B340="","",IF(AND(A340&gt;'Maquette CGRP indicé'!$C$27-1,A340&lt;'Maquette CGRP indicé'!$D$27+1),"X",""))</f>
        <v/>
      </c>
      <c r="F340" s="63" t="str">
        <f>IF(B340="","",IF(AND(A340&gt;'Maquette CGRP indicé'!$C$28-1,A340&lt;'Maquette CGRP indicé'!$D$28+1),"X",""))</f>
        <v/>
      </c>
      <c r="G340" s="63" t="str">
        <f>IF(B340="","",IF(AND(A340&gt;'Maquette CGRP indicé'!$C$29-1,A340&lt;'Maquette CGRP indicé'!$D$29+1),"X",""))</f>
        <v/>
      </c>
      <c r="H340" s="63" t="str">
        <f>IF(B340="","",IF(AND(A340&gt;'Maquette CGRP indicé'!$C$30-1,A340&lt;'Maquette CGRP indicé'!$D$30+1),"X",""))</f>
        <v/>
      </c>
      <c r="I340" s="63" t="str">
        <f>IF(B340="","",IF(AND(A340&gt;'Maquette CGRP indicé'!$C$31-1,A340&lt;'Maquette CGRP indicé'!$D$31+1),"X",""))</f>
        <v/>
      </c>
      <c r="J340" s="63" t="str">
        <f>IF(B340="","",IF(AND(A340&gt;'Maquette CGRP indicé'!$C$32-1,A340&lt;'Maquette CGRP indicé'!$D$32+1),"X",""))</f>
        <v/>
      </c>
      <c r="K340" s="63" t="str">
        <f>IF(B340="","",IF(AND(A340&gt;'Maquette CGRP indicé'!$C$33-1,A340&lt;'Maquette CGRP indicé'!$D$33+1),"X",""))</f>
        <v/>
      </c>
      <c r="L340" s="63" t="str">
        <f>IF(B340="","",IF(AND(A340&gt;'Maquette CGRP indicé'!$C$34-1,A340&lt;'Maquette CGRP indicé'!$D$34+1),"X",""))</f>
        <v/>
      </c>
      <c r="M340" s="63" t="str">
        <f>IF(B340="","",IF(AND(A340&gt;'Maquette CGRP indicé'!$C$35-1,A340&lt;'Maquette CGRP indicé'!$D$35+1),"X",""))</f>
        <v/>
      </c>
      <c r="N340" s="63" t="str">
        <f>IF(B340="","",IF(AND(A340&gt;'Maquette CGRP indicé'!$C$36-1,A340&lt;'Maquette CGRP indicé'!$D$36+1),"X",""))</f>
        <v/>
      </c>
      <c r="O340" s="63" t="str">
        <f>IF(B340="","",IF(AND(A340&gt;'Maquette CGRP indicé'!$C$37-1,A340&lt;'Maquette CGRP indicé'!$D$37+1),"X",""))</f>
        <v/>
      </c>
      <c r="P340" s="63" t="str">
        <f>IF(B340="","",IF(AND(A340&gt;'Maquette CGRP indicé'!$C$38-1,A340&lt;'Maquette CGRP indicé'!$D$38+1),"X",""))</f>
        <v/>
      </c>
      <c r="Q340" s="63" t="str">
        <f>IF(B340="","",IF(AND(A340&gt;'Maquette CGRP indicé'!$C$39-1,A340&lt;'Maquette CGRP indicé'!$D$39+1),"X",""))</f>
        <v/>
      </c>
      <c r="W340" s="41" t="str">
        <f>IF(C340="","",'Maquette CGRP indicé'!$R$25)</f>
        <v/>
      </c>
      <c r="X340" s="42" t="str">
        <f>IF(D340="","",'Maquette CGRP indicé'!$R$26)</f>
        <v/>
      </c>
      <c r="Y340" s="42" t="str">
        <f>IF(E340="","",'Maquette CGRP indicé'!$R$27)</f>
        <v/>
      </c>
      <c r="Z340" s="42" t="str">
        <f>IF(F340="","",'Maquette CGRP indicé'!$R$28)</f>
        <v/>
      </c>
      <c r="AA340" s="42" t="str">
        <f>IF(G340="","",'Maquette CGRP indicé'!$R$29)</f>
        <v/>
      </c>
      <c r="AB340" s="42" t="str">
        <f>IF(H340="","",'Maquette CGRP indicé'!$R$30)</f>
        <v/>
      </c>
      <c r="AC340" s="42" t="str">
        <f>IF(I340="","",'Maquette CGRP indicé'!$R$31)</f>
        <v/>
      </c>
      <c r="AD340" s="42" t="str">
        <f>IF(J340="","",'Maquette CGRP indicé'!$R$32)</f>
        <v/>
      </c>
      <c r="AE340" s="42" t="str">
        <f>IF(K340="","",'Maquette CGRP indicé'!$R$33)</f>
        <v/>
      </c>
      <c r="AF340" s="42" t="str">
        <f>IF(L340="","",'Maquette CGRP indicé'!$R$34)</f>
        <v/>
      </c>
      <c r="AG340" s="42" t="str">
        <f>IF(M340="","",'Maquette CGRP indicé'!$R$35)</f>
        <v/>
      </c>
      <c r="AH340" s="42" t="str">
        <f>IF(N340="","",'Maquette CGRP indicé'!$R$36)</f>
        <v/>
      </c>
      <c r="AI340" s="42" t="str">
        <f>IF(O340="","",'Maquette CGRP indicé'!$R$37)</f>
        <v/>
      </c>
      <c r="AJ340" s="42" t="str">
        <f>IF(P340="","",'Maquette CGRP indicé'!$R$38)</f>
        <v/>
      </c>
      <c r="AK340" s="42" t="str">
        <f>IF(Q340="","",'Maquette CGRP indicé'!$R$39)</f>
        <v/>
      </c>
      <c r="AL340" s="64"/>
      <c r="AM340" s="64"/>
      <c r="AN340" s="64"/>
      <c r="AO340" s="64"/>
      <c r="AP340" s="65"/>
      <c r="AQ340" s="45" t="str">
        <f>IF(C340="","",'Maquette CGRP indicé'!$G$25)</f>
        <v/>
      </c>
      <c r="AR340" s="46" t="str">
        <f>IF(D340="","",'Maquette CGRP indicé'!$G$26)</f>
        <v/>
      </c>
      <c r="AS340" s="46" t="str">
        <f>IF(E340="","",'Maquette CGRP indicé'!$G$27)</f>
        <v/>
      </c>
      <c r="AT340" s="46" t="str">
        <f>IF(F340="","",'Maquette CGRP indicé'!$G$28)</f>
        <v/>
      </c>
      <c r="AU340" s="46" t="str">
        <f>IF(G340="","",'Maquette CGRP indicé'!$G$29)</f>
        <v/>
      </c>
      <c r="AV340" s="46" t="str">
        <f>IF(H340="","",'Maquette CGRP indicé'!$G$30)</f>
        <v/>
      </c>
      <c r="AW340" s="46" t="str">
        <f>IF(I340="","",'Maquette CGRP indicé'!$G$31)</f>
        <v/>
      </c>
      <c r="AX340" s="46" t="str">
        <f>IF(J340="","",'Maquette CGRP indicé'!$G$32)</f>
        <v/>
      </c>
      <c r="AY340" s="46" t="str">
        <f>IF(K340="","",'Maquette CGRP indicé'!$G$33)</f>
        <v/>
      </c>
      <c r="AZ340" s="46" t="str">
        <f>IF(L340="","",'Maquette CGRP indicé'!$G$34)</f>
        <v/>
      </c>
      <c r="BA340" s="46" t="str">
        <f>IF(M340="","",'Maquette CGRP indicé'!$G$35)</f>
        <v/>
      </c>
      <c r="BB340" s="46" t="str">
        <f>IF(N340="","",'Maquette CGRP indicé'!$G$36)</f>
        <v/>
      </c>
      <c r="BC340" s="46" t="str">
        <f>IF(O340="","",'Maquette CGRP indicé'!$G$37)</f>
        <v/>
      </c>
      <c r="BD340" s="46" t="str">
        <f>IF(P340="","",'Maquette CGRP indicé'!$G$38)</f>
        <v/>
      </c>
      <c r="BE340" s="46" t="str">
        <f>IF(Q340="","",'Maquette CGRP indicé'!$G$39)</f>
        <v/>
      </c>
      <c r="BF340" s="68"/>
      <c r="BG340" s="68"/>
      <c r="BH340" s="68"/>
      <c r="BI340" s="68"/>
      <c r="BJ340" s="69"/>
      <c r="BK340" s="48" t="str">
        <f>IF(C340="","",'Maquette CGRP indicé'!$H$25)</f>
        <v/>
      </c>
      <c r="BL340" s="49" t="str">
        <f>IF(D340="","",'Maquette CGRP indicé'!$H$26)</f>
        <v/>
      </c>
      <c r="BM340" s="49" t="str">
        <f>IF(E340="","",'Maquette CGRP indicé'!$H$27)</f>
        <v/>
      </c>
      <c r="BN340" s="49" t="str">
        <f>IF(F340="","",'Maquette CGRP indicé'!$H$28)</f>
        <v/>
      </c>
      <c r="BO340" s="49" t="str">
        <f>IF(G340="","",'Maquette CGRP indicé'!$H$29)</f>
        <v/>
      </c>
      <c r="BP340" s="49" t="str">
        <f>IF(H340="","",'Maquette CGRP indicé'!$H$30)</f>
        <v/>
      </c>
      <c r="BQ340" s="49" t="str">
        <f>IF(I340="","",'Maquette CGRP indicé'!$H$31)</f>
        <v/>
      </c>
      <c r="BR340" s="49" t="str">
        <f>IF(J340="","",'Maquette CGRP indicé'!$H$32)</f>
        <v/>
      </c>
      <c r="BS340" s="49" t="str">
        <f>IF(K340="","",'Maquette CGRP indicé'!$H$33)</f>
        <v/>
      </c>
      <c r="BT340" s="49" t="str">
        <f>IF(L340="","",'Maquette CGRP indicé'!$H$34)</f>
        <v/>
      </c>
      <c r="BU340" s="49" t="str">
        <f>IF(M340="","",'Maquette CGRP indicé'!$H$35)</f>
        <v/>
      </c>
      <c r="BV340" s="49" t="str">
        <f>IF(N340="","",'Maquette CGRP indicé'!$H$36)</f>
        <v/>
      </c>
      <c r="BW340" s="49" t="str">
        <f>IF(O340="","",'Maquette CGRP indicé'!$H$37)</f>
        <v/>
      </c>
      <c r="BX340" s="49" t="str">
        <f>IF(P340="","",'Maquette CGRP indicé'!$H$38)</f>
        <v/>
      </c>
      <c r="BY340" s="49" t="str">
        <f>IF(Q340="","",'Maquette CGRP indicé'!$H$39)</f>
        <v/>
      </c>
      <c r="BZ340" s="72"/>
      <c r="CA340" s="72"/>
      <c r="CB340" s="72"/>
      <c r="CC340" s="72"/>
      <c r="CD340" s="73"/>
      <c r="CE340" s="38" t="str">
        <f>IF(C340="","",'Maquette CGRP indicé'!$I$25)</f>
        <v/>
      </c>
      <c r="CF340" s="39" t="str">
        <f>IF(D340="","",'Maquette CGRP indicé'!$I$26)</f>
        <v/>
      </c>
      <c r="CG340" s="39" t="str">
        <f>IF(E340="","",'Maquette CGRP indicé'!$I$27)</f>
        <v/>
      </c>
      <c r="CH340" s="39" t="str">
        <f>IF(F340="","",'Maquette CGRP indicé'!$I$28)</f>
        <v/>
      </c>
      <c r="CI340" s="39" t="str">
        <f>IF(G340="","",'Maquette CGRP indicé'!$I$29)</f>
        <v/>
      </c>
      <c r="CJ340" s="39" t="str">
        <f>IF(H340="","",'Maquette CGRP indicé'!$I$30)</f>
        <v/>
      </c>
      <c r="CK340" s="39" t="str">
        <f>IF(I340="","",'Maquette CGRP indicé'!$I$31)</f>
        <v/>
      </c>
      <c r="CL340" s="39" t="str">
        <f>IF(J340="","",'Maquette CGRP indicé'!$I$32)</f>
        <v/>
      </c>
      <c r="CM340" s="39" t="str">
        <f>IF(K340="","",'Maquette CGRP indicé'!$I$33)</f>
        <v/>
      </c>
      <c r="CN340" s="39" t="str">
        <f>IF(L340="","",'Maquette CGRP indicé'!$I$34)</f>
        <v/>
      </c>
      <c r="CO340" s="39" t="str">
        <f>IF(M340="","",'Maquette CGRP indicé'!$I$35)</f>
        <v/>
      </c>
      <c r="CP340" s="39" t="str">
        <f>IF(N340="","",'Maquette CGRP indicé'!$I$36)</f>
        <v/>
      </c>
      <c r="CQ340" s="39" t="str">
        <f>IF(O340="","",'Maquette CGRP indicé'!$I$37)</f>
        <v/>
      </c>
      <c r="CR340" s="39" t="str">
        <f>IF(P340="","",'Maquette CGRP indicé'!$I$38)</f>
        <v/>
      </c>
      <c r="CS340" s="39" t="str">
        <f>IF(Q340="","",'Maquette CGRP indicé'!$I$39)</f>
        <v/>
      </c>
      <c r="CT340" s="68"/>
      <c r="CU340" s="68"/>
      <c r="CV340" s="68"/>
      <c r="CW340" s="68"/>
      <c r="CX340" s="69"/>
      <c r="CY340" s="1">
        <f t="shared" si="48"/>
        <v>45629</v>
      </c>
      <c r="CZ340" s="1" t="str">
        <f t="shared" si="49"/>
        <v>21/10-22/12</v>
      </c>
      <c r="DA340" s="22" t="str">
        <f t="shared" si="50"/>
        <v/>
      </c>
      <c r="DB340" s="22" t="str">
        <f t="shared" si="51"/>
        <v/>
      </c>
      <c r="DC340" s="29" t="str">
        <f t="shared" si="52"/>
        <v/>
      </c>
      <c r="DD340" s="29" t="str">
        <f t="shared" si="53"/>
        <v/>
      </c>
      <c r="DE340" s="29" t="str">
        <f t="shared" si="54"/>
        <v/>
      </c>
    </row>
    <row r="341" spans="1:109">
      <c r="A341" s="9">
        <f t="shared" si="55"/>
        <v>45630</v>
      </c>
      <c r="B341" s="9" t="str">
        <f>IF(AND(formules!$K$29="sogarantykids",A341&gt;formules!$F$30),"",VLOOKUP(TEXT(A341,"jj/mm"),formules!B:C,2,FALSE))</f>
        <v>21/10-22/12</v>
      </c>
      <c r="C341" s="63" t="str">
        <f>IF(B341="","",IF(AND(A341&gt;'Maquette CGRP indicé'!$C$25-1,A341&lt;'Maquette CGRP indicé'!$D$25+1),"X",""))</f>
        <v/>
      </c>
      <c r="D341" s="63" t="str">
        <f>IF(B341="","",IF(AND(A341&gt;'Maquette CGRP indicé'!$C$26-1,A341&lt;'Maquette CGRP indicé'!$D$26+1),"X",""))</f>
        <v/>
      </c>
      <c r="E341" s="63" t="str">
        <f>IF(B341="","",IF(AND(A341&gt;'Maquette CGRP indicé'!$C$27-1,A341&lt;'Maquette CGRP indicé'!$D$27+1),"X",""))</f>
        <v/>
      </c>
      <c r="F341" s="63" t="str">
        <f>IF(B341="","",IF(AND(A341&gt;'Maquette CGRP indicé'!$C$28-1,A341&lt;'Maquette CGRP indicé'!$D$28+1),"X",""))</f>
        <v/>
      </c>
      <c r="G341" s="63" t="str">
        <f>IF(B341="","",IF(AND(A341&gt;'Maquette CGRP indicé'!$C$29-1,A341&lt;'Maquette CGRP indicé'!$D$29+1),"X",""))</f>
        <v/>
      </c>
      <c r="H341" s="63" t="str">
        <f>IF(B341="","",IF(AND(A341&gt;'Maquette CGRP indicé'!$C$30-1,A341&lt;'Maquette CGRP indicé'!$D$30+1),"X",""))</f>
        <v/>
      </c>
      <c r="I341" s="63" t="str">
        <f>IF(B341="","",IF(AND(A341&gt;'Maquette CGRP indicé'!$C$31-1,A341&lt;'Maquette CGRP indicé'!$D$31+1),"X",""))</f>
        <v/>
      </c>
      <c r="J341" s="63" t="str">
        <f>IF(B341="","",IF(AND(A341&gt;'Maquette CGRP indicé'!$C$32-1,A341&lt;'Maquette CGRP indicé'!$D$32+1),"X",""))</f>
        <v/>
      </c>
      <c r="K341" s="63" t="str">
        <f>IF(B341="","",IF(AND(A341&gt;'Maquette CGRP indicé'!$C$33-1,A341&lt;'Maquette CGRP indicé'!$D$33+1),"X",""))</f>
        <v/>
      </c>
      <c r="L341" s="63" t="str">
        <f>IF(B341="","",IF(AND(A341&gt;'Maquette CGRP indicé'!$C$34-1,A341&lt;'Maquette CGRP indicé'!$D$34+1),"X",""))</f>
        <v/>
      </c>
      <c r="M341" s="63" t="str">
        <f>IF(B341="","",IF(AND(A341&gt;'Maquette CGRP indicé'!$C$35-1,A341&lt;'Maquette CGRP indicé'!$D$35+1),"X",""))</f>
        <v/>
      </c>
      <c r="N341" s="63" t="str">
        <f>IF(B341="","",IF(AND(A341&gt;'Maquette CGRP indicé'!$C$36-1,A341&lt;'Maquette CGRP indicé'!$D$36+1),"X",""))</f>
        <v/>
      </c>
      <c r="O341" s="63" t="str">
        <f>IF(B341="","",IF(AND(A341&gt;'Maquette CGRP indicé'!$C$37-1,A341&lt;'Maquette CGRP indicé'!$D$37+1),"X",""))</f>
        <v/>
      </c>
      <c r="P341" s="63" t="str">
        <f>IF(B341="","",IF(AND(A341&gt;'Maquette CGRP indicé'!$C$38-1,A341&lt;'Maquette CGRP indicé'!$D$38+1),"X",""))</f>
        <v/>
      </c>
      <c r="Q341" s="63" t="str">
        <f>IF(B341="","",IF(AND(A341&gt;'Maquette CGRP indicé'!$C$39-1,A341&lt;'Maquette CGRP indicé'!$D$39+1),"X",""))</f>
        <v/>
      </c>
      <c r="W341" s="41" t="str">
        <f>IF(C341="","",'Maquette CGRP indicé'!$R$25)</f>
        <v/>
      </c>
      <c r="X341" s="42" t="str">
        <f>IF(D341="","",'Maquette CGRP indicé'!$R$26)</f>
        <v/>
      </c>
      <c r="Y341" s="42" t="str">
        <f>IF(E341="","",'Maquette CGRP indicé'!$R$27)</f>
        <v/>
      </c>
      <c r="Z341" s="42" t="str">
        <f>IF(F341="","",'Maquette CGRP indicé'!$R$28)</f>
        <v/>
      </c>
      <c r="AA341" s="42" t="str">
        <f>IF(G341="","",'Maquette CGRP indicé'!$R$29)</f>
        <v/>
      </c>
      <c r="AB341" s="42" t="str">
        <f>IF(H341="","",'Maquette CGRP indicé'!$R$30)</f>
        <v/>
      </c>
      <c r="AC341" s="42" t="str">
        <f>IF(I341="","",'Maquette CGRP indicé'!$R$31)</f>
        <v/>
      </c>
      <c r="AD341" s="42" t="str">
        <f>IF(J341="","",'Maquette CGRP indicé'!$R$32)</f>
        <v/>
      </c>
      <c r="AE341" s="42" t="str">
        <f>IF(K341="","",'Maquette CGRP indicé'!$R$33)</f>
        <v/>
      </c>
      <c r="AF341" s="42" t="str">
        <f>IF(L341="","",'Maquette CGRP indicé'!$R$34)</f>
        <v/>
      </c>
      <c r="AG341" s="42" t="str">
        <f>IF(M341="","",'Maquette CGRP indicé'!$R$35)</f>
        <v/>
      </c>
      <c r="AH341" s="42" t="str">
        <f>IF(N341="","",'Maquette CGRP indicé'!$R$36)</f>
        <v/>
      </c>
      <c r="AI341" s="42" t="str">
        <f>IF(O341="","",'Maquette CGRP indicé'!$R$37)</f>
        <v/>
      </c>
      <c r="AJ341" s="42" t="str">
        <f>IF(P341="","",'Maquette CGRP indicé'!$R$38)</f>
        <v/>
      </c>
      <c r="AK341" s="42" t="str">
        <f>IF(Q341="","",'Maquette CGRP indicé'!$R$39)</f>
        <v/>
      </c>
      <c r="AL341" s="64"/>
      <c r="AM341" s="64"/>
      <c r="AN341" s="64"/>
      <c r="AO341" s="64"/>
      <c r="AP341" s="65"/>
      <c r="AQ341" s="45" t="str">
        <f>IF(C341="","",'Maquette CGRP indicé'!$G$25)</f>
        <v/>
      </c>
      <c r="AR341" s="46" t="str">
        <f>IF(D341="","",'Maquette CGRP indicé'!$G$26)</f>
        <v/>
      </c>
      <c r="AS341" s="46" t="str">
        <f>IF(E341="","",'Maquette CGRP indicé'!$G$27)</f>
        <v/>
      </c>
      <c r="AT341" s="46" t="str">
        <f>IF(F341="","",'Maquette CGRP indicé'!$G$28)</f>
        <v/>
      </c>
      <c r="AU341" s="46" t="str">
        <f>IF(G341="","",'Maquette CGRP indicé'!$G$29)</f>
        <v/>
      </c>
      <c r="AV341" s="46" t="str">
        <f>IF(H341="","",'Maquette CGRP indicé'!$G$30)</f>
        <v/>
      </c>
      <c r="AW341" s="46" t="str">
        <f>IF(I341="","",'Maquette CGRP indicé'!$G$31)</f>
        <v/>
      </c>
      <c r="AX341" s="46" t="str">
        <f>IF(J341="","",'Maquette CGRP indicé'!$G$32)</f>
        <v/>
      </c>
      <c r="AY341" s="46" t="str">
        <f>IF(K341="","",'Maquette CGRP indicé'!$G$33)</f>
        <v/>
      </c>
      <c r="AZ341" s="46" t="str">
        <f>IF(L341="","",'Maquette CGRP indicé'!$G$34)</f>
        <v/>
      </c>
      <c r="BA341" s="46" t="str">
        <f>IF(M341="","",'Maquette CGRP indicé'!$G$35)</f>
        <v/>
      </c>
      <c r="BB341" s="46" t="str">
        <f>IF(N341="","",'Maquette CGRP indicé'!$G$36)</f>
        <v/>
      </c>
      <c r="BC341" s="46" t="str">
        <f>IF(O341="","",'Maquette CGRP indicé'!$G$37)</f>
        <v/>
      </c>
      <c r="BD341" s="46" t="str">
        <f>IF(P341="","",'Maquette CGRP indicé'!$G$38)</f>
        <v/>
      </c>
      <c r="BE341" s="46" t="str">
        <f>IF(Q341="","",'Maquette CGRP indicé'!$G$39)</f>
        <v/>
      </c>
      <c r="BF341" s="68"/>
      <c r="BG341" s="68"/>
      <c r="BH341" s="68"/>
      <c r="BI341" s="68"/>
      <c r="BJ341" s="69"/>
      <c r="BK341" s="48" t="str">
        <f>IF(C341="","",'Maquette CGRP indicé'!$H$25)</f>
        <v/>
      </c>
      <c r="BL341" s="49" t="str">
        <f>IF(D341="","",'Maquette CGRP indicé'!$H$26)</f>
        <v/>
      </c>
      <c r="BM341" s="49" t="str">
        <f>IF(E341="","",'Maquette CGRP indicé'!$H$27)</f>
        <v/>
      </c>
      <c r="BN341" s="49" t="str">
        <f>IF(F341="","",'Maquette CGRP indicé'!$H$28)</f>
        <v/>
      </c>
      <c r="BO341" s="49" t="str">
        <f>IF(G341="","",'Maquette CGRP indicé'!$H$29)</f>
        <v/>
      </c>
      <c r="BP341" s="49" t="str">
        <f>IF(H341="","",'Maquette CGRP indicé'!$H$30)</f>
        <v/>
      </c>
      <c r="BQ341" s="49" t="str">
        <f>IF(I341="","",'Maquette CGRP indicé'!$H$31)</f>
        <v/>
      </c>
      <c r="BR341" s="49" t="str">
        <f>IF(J341="","",'Maquette CGRP indicé'!$H$32)</f>
        <v/>
      </c>
      <c r="BS341" s="49" t="str">
        <f>IF(K341="","",'Maquette CGRP indicé'!$H$33)</f>
        <v/>
      </c>
      <c r="BT341" s="49" t="str">
        <f>IF(L341="","",'Maquette CGRP indicé'!$H$34)</f>
        <v/>
      </c>
      <c r="BU341" s="49" t="str">
        <f>IF(M341="","",'Maquette CGRP indicé'!$H$35)</f>
        <v/>
      </c>
      <c r="BV341" s="49" t="str">
        <f>IF(N341="","",'Maquette CGRP indicé'!$H$36)</f>
        <v/>
      </c>
      <c r="BW341" s="49" t="str">
        <f>IF(O341="","",'Maquette CGRP indicé'!$H$37)</f>
        <v/>
      </c>
      <c r="BX341" s="49" t="str">
        <f>IF(P341="","",'Maquette CGRP indicé'!$H$38)</f>
        <v/>
      </c>
      <c r="BY341" s="49" t="str">
        <f>IF(Q341="","",'Maquette CGRP indicé'!$H$39)</f>
        <v/>
      </c>
      <c r="BZ341" s="72"/>
      <c r="CA341" s="72"/>
      <c r="CB341" s="72"/>
      <c r="CC341" s="72"/>
      <c r="CD341" s="73"/>
      <c r="CE341" s="38" t="str">
        <f>IF(C341="","",'Maquette CGRP indicé'!$I$25)</f>
        <v/>
      </c>
      <c r="CF341" s="39" t="str">
        <f>IF(D341="","",'Maquette CGRP indicé'!$I$26)</f>
        <v/>
      </c>
      <c r="CG341" s="39" t="str">
        <f>IF(E341="","",'Maquette CGRP indicé'!$I$27)</f>
        <v/>
      </c>
      <c r="CH341" s="39" t="str">
        <f>IF(F341="","",'Maquette CGRP indicé'!$I$28)</f>
        <v/>
      </c>
      <c r="CI341" s="39" t="str">
        <f>IF(G341="","",'Maquette CGRP indicé'!$I$29)</f>
        <v/>
      </c>
      <c r="CJ341" s="39" t="str">
        <f>IF(H341="","",'Maquette CGRP indicé'!$I$30)</f>
        <v/>
      </c>
      <c r="CK341" s="39" t="str">
        <f>IF(I341="","",'Maquette CGRP indicé'!$I$31)</f>
        <v/>
      </c>
      <c r="CL341" s="39" t="str">
        <f>IF(J341="","",'Maquette CGRP indicé'!$I$32)</f>
        <v/>
      </c>
      <c r="CM341" s="39" t="str">
        <f>IF(K341="","",'Maquette CGRP indicé'!$I$33)</f>
        <v/>
      </c>
      <c r="CN341" s="39" t="str">
        <f>IF(L341="","",'Maquette CGRP indicé'!$I$34)</f>
        <v/>
      </c>
      <c r="CO341" s="39" t="str">
        <f>IF(M341="","",'Maquette CGRP indicé'!$I$35)</f>
        <v/>
      </c>
      <c r="CP341" s="39" t="str">
        <f>IF(N341="","",'Maquette CGRP indicé'!$I$36)</f>
        <v/>
      </c>
      <c r="CQ341" s="39" t="str">
        <f>IF(O341="","",'Maquette CGRP indicé'!$I$37)</f>
        <v/>
      </c>
      <c r="CR341" s="39" t="str">
        <f>IF(P341="","",'Maquette CGRP indicé'!$I$38)</f>
        <v/>
      </c>
      <c r="CS341" s="39" t="str">
        <f>IF(Q341="","",'Maquette CGRP indicé'!$I$39)</f>
        <v/>
      </c>
      <c r="CT341" s="68"/>
      <c r="CU341" s="68"/>
      <c r="CV341" s="68"/>
      <c r="CW341" s="68"/>
      <c r="CX341" s="69"/>
      <c r="CY341" s="1">
        <f t="shared" si="48"/>
        <v>45630</v>
      </c>
      <c r="CZ341" s="1" t="str">
        <f t="shared" si="49"/>
        <v>21/10-22/12</v>
      </c>
      <c r="DA341" s="22" t="str">
        <f t="shared" si="50"/>
        <v/>
      </c>
      <c r="DB341" s="22" t="str">
        <f t="shared" si="51"/>
        <v/>
      </c>
      <c r="DC341" s="29" t="str">
        <f t="shared" si="52"/>
        <v/>
      </c>
      <c r="DD341" s="29" t="str">
        <f t="shared" si="53"/>
        <v/>
      </c>
      <c r="DE341" s="29" t="str">
        <f t="shared" si="54"/>
        <v/>
      </c>
    </row>
    <row r="342" spans="1:109">
      <c r="A342" s="9">
        <f t="shared" si="55"/>
        <v>45631</v>
      </c>
      <c r="B342" s="9" t="str">
        <f>IF(AND(formules!$K$29="sogarantykids",A342&gt;formules!$F$30),"",VLOOKUP(TEXT(A342,"jj/mm"),formules!B:C,2,FALSE))</f>
        <v>21/10-22/12</v>
      </c>
      <c r="C342" s="63" t="str">
        <f>IF(B342="","",IF(AND(A342&gt;'Maquette CGRP indicé'!$C$25-1,A342&lt;'Maquette CGRP indicé'!$D$25+1),"X",""))</f>
        <v/>
      </c>
      <c r="D342" s="63" t="str">
        <f>IF(B342="","",IF(AND(A342&gt;'Maquette CGRP indicé'!$C$26-1,A342&lt;'Maquette CGRP indicé'!$D$26+1),"X",""))</f>
        <v/>
      </c>
      <c r="E342" s="63" t="str">
        <f>IF(B342="","",IF(AND(A342&gt;'Maquette CGRP indicé'!$C$27-1,A342&lt;'Maquette CGRP indicé'!$D$27+1),"X",""))</f>
        <v/>
      </c>
      <c r="F342" s="63" t="str">
        <f>IF(B342="","",IF(AND(A342&gt;'Maquette CGRP indicé'!$C$28-1,A342&lt;'Maquette CGRP indicé'!$D$28+1),"X",""))</f>
        <v/>
      </c>
      <c r="G342" s="63" t="str">
        <f>IF(B342="","",IF(AND(A342&gt;'Maquette CGRP indicé'!$C$29-1,A342&lt;'Maquette CGRP indicé'!$D$29+1),"X",""))</f>
        <v/>
      </c>
      <c r="H342" s="63" t="str">
        <f>IF(B342="","",IF(AND(A342&gt;'Maquette CGRP indicé'!$C$30-1,A342&lt;'Maquette CGRP indicé'!$D$30+1),"X",""))</f>
        <v/>
      </c>
      <c r="I342" s="63" t="str">
        <f>IF(B342="","",IF(AND(A342&gt;'Maquette CGRP indicé'!$C$31-1,A342&lt;'Maquette CGRP indicé'!$D$31+1),"X",""))</f>
        <v/>
      </c>
      <c r="J342" s="63" t="str">
        <f>IF(B342="","",IF(AND(A342&gt;'Maquette CGRP indicé'!$C$32-1,A342&lt;'Maquette CGRP indicé'!$D$32+1),"X",""))</f>
        <v/>
      </c>
      <c r="K342" s="63" t="str">
        <f>IF(B342="","",IF(AND(A342&gt;'Maquette CGRP indicé'!$C$33-1,A342&lt;'Maquette CGRP indicé'!$D$33+1),"X",""))</f>
        <v/>
      </c>
      <c r="L342" s="63" t="str">
        <f>IF(B342="","",IF(AND(A342&gt;'Maquette CGRP indicé'!$C$34-1,A342&lt;'Maquette CGRP indicé'!$D$34+1),"X",""))</f>
        <v/>
      </c>
      <c r="M342" s="63" t="str">
        <f>IF(B342="","",IF(AND(A342&gt;'Maquette CGRP indicé'!$C$35-1,A342&lt;'Maquette CGRP indicé'!$D$35+1),"X",""))</f>
        <v/>
      </c>
      <c r="N342" s="63" t="str">
        <f>IF(B342="","",IF(AND(A342&gt;'Maquette CGRP indicé'!$C$36-1,A342&lt;'Maquette CGRP indicé'!$D$36+1),"X",""))</f>
        <v/>
      </c>
      <c r="O342" s="63" t="str">
        <f>IF(B342="","",IF(AND(A342&gt;'Maquette CGRP indicé'!$C$37-1,A342&lt;'Maquette CGRP indicé'!$D$37+1),"X",""))</f>
        <v/>
      </c>
      <c r="P342" s="63" t="str">
        <f>IF(B342="","",IF(AND(A342&gt;'Maquette CGRP indicé'!$C$38-1,A342&lt;'Maquette CGRP indicé'!$D$38+1),"X",""))</f>
        <v/>
      </c>
      <c r="Q342" s="63" t="str">
        <f>IF(B342="","",IF(AND(A342&gt;'Maquette CGRP indicé'!$C$39-1,A342&lt;'Maquette CGRP indicé'!$D$39+1),"X",""))</f>
        <v/>
      </c>
      <c r="W342" s="41" t="str">
        <f>IF(C342="","",'Maquette CGRP indicé'!$R$25)</f>
        <v/>
      </c>
      <c r="X342" s="42" t="str">
        <f>IF(D342="","",'Maquette CGRP indicé'!$R$26)</f>
        <v/>
      </c>
      <c r="Y342" s="42" t="str">
        <f>IF(E342="","",'Maquette CGRP indicé'!$R$27)</f>
        <v/>
      </c>
      <c r="Z342" s="42" t="str">
        <f>IF(F342="","",'Maquette CGRP indicé'!$R$28)</f>
        <v/>
      </c>
      <c r="AA342" s="42" t="str">
        <f>IF(G342="","",'Maquette CGRP indicé'!$R$29)</f>
        <v/>
      </c>
      <c r="AB342" s="42" t="str">
        <f>IF(H342="","",'Maquette CGRP indicé'!$R$30)</f>
        <v/>
      </c>
      <c r="AC342" s="42" t="str">
        <f>IF(I342="","",'Maquette CGRP indicé'!$R$31)</f>
        <v/>
      </c>
      <c r="AD342" s="42" t="str">
        <f>IF(J342="","",'Maquette CGRP indicé'!$R$32)</f>
        <v/>
      </c>
      <c r="AE342" s="42" t="str">
        <f>IF(K342="","",'Maquette CGRP indicé'!$R$33)</f>
        <v/>
      </c>
      <c r="AF342" s="42" t="str">
        <f>IF(L342="","",'Maquette CGRP indicé'!$R$34)</f>
        <v/>
      </c>
      <c r="AG342" s="42" t="str">
        <f>IF(M342="","",'Maquette CGRP indicé'!$R$35)</f>
        <v/>
      </c>
      <c r="AH342" s="42" t="str">
        <f>IF(N342="","",'Maquette CGRP indicé'!$R$36)</f>
        <v/>
      </c>
      <c r="AI342" s="42" t="str">
        <f>IF(O342="","",'Maquette CGRP indicé'!$R$37)</f>
        <v/>
      </c>
      <c r="AJ342" s="42" t="str">
        <f>IF(P342="","",'Maquette CGRP indicé'!$R$38)</f>
        <v/>
      </c>
      <c r="AK342" s="42" t="str">
        <f>IF(Q342="","",'Maquette CGRP indicé'!$R$39)</f>
        <v/>
      </c>
      <c r="AL342" s="64"/>
      <c r="AM342" s="64"/>
      <c r="AN342" s="64"/>
      <c r="AO342" s="64"/>
      <c r="AP342" s="65"/>
      <c r="AQ342" s="45" t="str">
        <f>IF(C342="","",'Maquette CGRP indicé'!$G$25)</f>
        <v/>
      </c>
      <c r="AR342" s="46" t="str">
        <f>IF(D342="","",'Maquette CGRP indicé'!$G$26)</f>
        <v/>
      </c>
      <c r="AS342" s="46" t="str">
        <f>IF(E342="","",'Maquette CGRP indicé'!$G$27)</f>
        <v/>
      </c>
      <c r="AT342" s="46" t="str">
        <f>IF(F342="","",'Maquette CGRP indicé'!$G$28)</f>
        <v/>
      </c>
      <c r="AU342" s="46" t="str">
        <f>IF(G342="","",'Maquette CGRP indicé'!$G$29)</f>
        <v/>
      </c>
      <c r="AV342" s="46" t="str">
        <f>IF(H342="","",'Maquette CGRP indicé'!$G$30)</f>
        <v/>
      </c>
      <c r="AW342" s="46" t="str">
        <f>IF(I342="","",'Maquette CGRP indicé'!$G$31)</f>
        <v/>
      </c>
      <c r="AX342" s="46" t="str">
        <f>IF(J342="","",'Maquette CGRP indicé'!$G$32)</f>
        <v/>
      </c>
      <c r="AY342" s="46" t="str">
        <f>IF(K342="","",'Maquette CGRP indicé'!$G$33)</f>
        <v/>
      </c>
      <c r="AZ342" s="46" t="str">
        <f>IF(L342="","",'Maquette CGRP indicé'!$G$34)</f>
        <v/>
      </c>
      <c r="BA342" s="46" t="str">
        <f>IF(M342="","",'Maquette CGRP indicé'!$G$35)</f>
        <v/>
      </c>
      <c r="BB342" s="46" t="str">
        <f>IF(N342="","",'Maquette CGRP indicé'!$G$36)</f>
        <v/>
      </c>
      <c r="BC342" s="46" t="str">
        <f>IF(O342="","",'Maquette CGRP indicé'!$G$37)</f>
        <v/>
      </c>
      <c r="BD342" s="46" t="str">
        <f>IF(P342="","",'Maquette CGRP indicé'!$G$38)</f>
        <v/>
      </c>
      <c r="BE342" s="46" t="str">
        <f>IF(Q342="","",'Maquette CGRP indicé'!$G$39)</f>
        <v/>
      </c>
      <c r="BF342" s="68"/>
      <c r="BG342" s="68"/>
      <c r="BH342" s="68"/>
      <c r="BI342" s="68"/>
      <c r="BJ342" s="69"/>
      <c r="BK342" s="48" t="str">
        <f>IF(C342="","",'Maquette CGRP indicé'!$H$25)</f>
        <v/>
      </c>
      <c r="BL342" s="49" t="str">
        <f>IF(D342="","",'Maquette CGRP indicé'!$H$26)</f>
        <v/>
      </c>
      <c r="BM342" s="49" t="str">
        <f>IF(E342="","",'Maquette CGRP indicé'!$H$27)</f>
        <v/>
      </c>
      <c r="BN342" s="49" t="str">
        <f>IF(F342="","",'Maquette CGRP indicé'!$H$28)</f>
        <v/>
      </c>
      <c r="BO342" s="49" t="str">
        <f>IF(G342="","",'Maquette CGRP indicé'!$H$29)</f>
        <v/>
      </c>
      <c r="BP342" s="49" t="str">
        <f>IF(H342="","",'Maquette CGRP indicé'!$H$30)</f>
        <v/>
      </c>
      <c r="BQ342" s="49" t="str">
        <f>IF(I342="","",'Maquette CGRP indicé'!$H$31)</f>
        <v/>
      </c>
      <c r="BR342" s="49" t="str">
        <f>IF(J342="","",'Maquette CGRP indicé'!$H$32)</f>
        <v/>
      </c>
      <c r="BS342" s="49" t="str">
        <f>IF(K342="","",'Maquette CGRP indicé'!$H$33)</f>
        <v/>
      </c>
      <c r="BT342" s="49" t="str">
        <f>IF(L342="","",'Maquette CGRP indicé'!$H$34)</f>
        <v/>
      </c>
      <c r="BU342" s="49" t="str">
        <f>IF(M342="","",'Maquette CGRP indicé'!$H$35)</f>
        <v/>
      </c>
      <c r="BV342" s="49" t="str">
        <f>IF(N342="","",'Maquette CGRP indicé'!$H$36)</f>
        <v/>
      </c>
      <c r="BW342" s="49" t="str">
        <f>IF(O342="","",'Maquette CGRP indicé'!$H$37)</f>
        <v/>
      </c>
      <c r="BX342" s="49" t="str">
        <f>IF(P342="","",'Maquette CGRP indicé'!$H$38)</f>
        <v/>
      </c>
      <c r="BY342" s="49" t="str">
        <f>IF(Q342="","",'Maquette CGRP indicé'!$H$39)</f>
        <v/>
      </c>
      <c r="BZ342" s="72"/>
      <c r="CA342" s="72"/>
      <c r="CB342" s="72"/>
      <c r="CC342" s="72"/>
      <c r="CD342" s="73"/>
      <c r="CE342" s="38" t="str">
        <f>IF(C342="","",'Maquette CGRP indicé'!$I$25)</f>
        <v/>
      </c>
      <c r="CF342" s="39" t="str">
        <f>IF(D342="","",'Maquette CGRP indicé'!$I$26)</f>
        <v/>
      </c>
      <c r="CG342" s="39" t="str">
        <f>IF(E342="","",'Maquette CGRP indicé'!$I$27)</f>
        <v/>
      </c>
      <c r="CH342" s="39" t="str">
        <f>IF(F342="","",'Maquette CGRP indicé'!$I$28)</f>
        <v/>
      </c>
      <c r="CI342" s="39" t="str">
        <f>IF(G342="","",'Maquette CGRP indicé'!$I$29)</f>
        <v/>
      </c>
      <c r="CJ342" s="39" t="str">
        <f>IF(H342="","",'Maquette CGRP indicé'!$I$30)</f>
        <v/>
      </c>
      <c r="CK342" s="39" t="str">
        <f>IF(I342="","",'Maquette CGRP indicé'!$I$31)</f>
        <v/>
      </c>
      <c r="CL342" s="39" t="str">
        <f>IF(J342="","",'Maquette CGRP indicé'!$I$32)</f>
        <v/>
      </c>
      <c r="CM342" s="39" t="str">
        <f>IF(K342="","",'Maquette CGRP indicé'!$I$33)</f>
        <v/>
      </c>
      <c r="CN342" s="39" t="str">
        <f>IF(L342="","",'Maquette CGRP indicé'!$I$34)</f>
        <v/>
      </c>
      <c r="CO342" s="39" t="str">
        <f>IF(M342="","",'Maquette CGRP indicé'!$I$35)</f>
        <v/>
      </c>
      <c r="CP342" s="39" t="str">
        <f>IF(N342="","",'Maquette CGRP indicé'!$I$36)</f>
        <v/>
      </c>
      <c r="CQ342" s="39" t="str">
        <f>IF(O342="","",'Maquette CGRP indicé'!$I$37)</f>
        <v/>
      </c>
      <c r="CR342" s="39" t="str">
        <f>IF(P342="","",'Maquette CGRP indicé'!$I$38)</f>
        <v/>
      </c>
      <c r="CS342" s="39" t="str">
        <f>IF(Q342="","",'Maquette CGRP indicé'!$I$39)</f>
        <v/>
      </c>
      <c r="CT342" s="68"/>
      <c r="CU342" s="68"/>
      <c r="CV342" s="68"/>
      <c r="CW342" s="68"/>
      <c r="CX342" s="69"/>
      <c r="CY342" s="1">
        <f t="shared" si="48"/>
        <v>45631</v>
      </c>
      <c r="CZ342" s="1" t="str">
        <f t="shared" si="49"/>
        <v>21/10-22/12</v>
      </c>
      <c r="DA342" s="22" t="str">
        <f t="shared" si="50"/>
        <v/>
      </c>
      <c r="DB342" s="22" t="str">
        <f t="shared" si="51"/>
        <v/>
      </c>
      <c r="DC342" s="29" t="str">
        <f t="shared" si="52"/>
        <v/>
      </c>
      <c r="DD342" s="29" t="str">
        <f t="shared" si="53"/>
        <v/>
      </c>
      <c r="DE342" s="29" t="str">
        <f t="shared" si="54"/>
        <v/>
      </c>
    </row>
    <row r="343" spans="1:109">
      <c r="A343" s="9">
        <f t="shared" si="55"/>
        <v>45632</v>
      </c>
      <c r="B343" s="9" t="str">
        <f>IF(AND(formules!$K$29="sogarantykids",A343&gt;formules!$F$30),"",VLOOKUP(TEXT(A343,"jj/mm"),formules!B:C,2,FALSE))</f>
        <v>21/10-22/12</v>
      </c>
      <c r="C343" s="63" t="str">
        <f>IF(B343="","",IF(AND(A343&gt;'Maquette CGRP indicé'!$C$25-1,A343&lt;'Maquette CGRP indicé'!$D$25+1),"X",""))</f>
        <v/>
      </c>
      <c r="D343" s="63" t="str">
        <f>IF(B343="","",IF(AND(A343&gt;'Maquette CGRP indicé'!$C$26-1,A343&lt;'Maquette CGRP indicé'!$D$26+1),"X",""))</f>
        <v/>
      </c>
      <c r="E343" s="63" t="str">
        <f>IF(B343="","",IF(AND(A343&gt;'Maquette CGRP indicé'!$C$27-1,A343&lt;'Maquette CGRP indicé'!$D$27+1),"X",""))</f>
        <v/>
      </c>
      <c r="F343" s="63" t="str">
        <f>IF(B343="","",IF(AND(A343&gt;'Maquette CGRP indicé'!$C$28-1,A343&lt;'Maquette CGRP indicé'!$D$28+1),"X",""))</f>
        <v/>
      </c>
      <c r="G343" s="63" t="str">
        <f>IF(B343="","",IF(AND(A343&gt;'Maquette CGRP indicé'!$C$29-1,A343&lt;'Maquette CGRP indicé'!$D$29+1),"X",""))</f>
        <v/>
      </c>
      <c r="H343" s="63" t="str">
        <f>IF(B343="","",IF(AND(A343&gt;'Maquette CGRP indicé'!$C$30-1,A343&lt;'Maquette CGRP indicé'!$D$30+1),"X",""))</f>
        <v/>
      </c>
      <c r="I343" s="63" t="str">
        <f>IF(B343="","",IF(AND(A343&gt;'Maquette CGRP indicé'!$C$31-1,A343&lt;'Maquette CGRP indicé'!$D$31+1),"X",""))</f>
        <v/>
      </c>
      <c r="J343" s="63" t="str">
        <f>IF(B343="","",IF(AND(A343&gt;'Maquette CGRP indicé'!$C$32-1,A343&lt;'Maquette CGRP indicé'!$D$32+1),"X",""))</f>
        <v/>
      </c>
      <c r="K343" s="63" t="str">
        <f>IF(B343="","",IF(AND(A343&gt;'Maquette CGRP indicé'!$C$33-1,A343&lt;'Maquette CGRP indicé'!$D$33+1),"X",""))</f>
        <v/>
      </c>
      <c r="L343" s="63" t="str">
        <f>IF(B343="","",IF(AND(A343&gt;'Maquette CGRP indicé'!$C$34-1,A343&lt;'Maquette CGRP indicé'!$D$34+1),"X",""))</f>
        <v/>
      </c>
      <c r="M343" s="63" t="str">
        <f>IF(B343="","",IF(AND(A343&gt;'Maquette CGRP indicé'!$C$35-1,A343&lt;'Maquette CGRP indicé'!$D$35+1),"X",""))</f>
        <v/>
      </c>
      <c r="N343" s="63" t="str">
        <f>IF(B343="","",IF(AND(A343&gt;'Maquette CGRP indicé'!$C$36-1,A343&lt;'Maquette CGRP indicé'!$D$36+1),"X",""))</f>
        <v/>
      </c>
      <c r="O343" s="63" t="str">
        <f>IF(B343="","",IF(AND(A343&gt;'Maquette CGRP indicé'!$C$37-1,A343&lt;'Maquette CGRP indicé'!$D$37+1),"X",""))</f>
        <v/>
      </c>
      <c r="P343" s="63" t="str">
        <f>IF(B343="","",IF(AND(A343&gt;'Maquette CGRP indicé'!$C$38-1,A343&lt;'Maquette CGRP indicé'!$D$38+1),"X",""))</f>
        <v/>
      </c>
      <c r="Q343" s="63" t="str">
        <f>IF(B343="","",IF(AND(A343&gt;'Maquette CGRP indicé'!$C$39-1,A343&lt;'Maquette CGRP indicé'!$D$39+1),"X",""))</f>
        <v/>
      </c>
      <c r="W343" s="41" t="str">
        <f>IF(C343="","",'Maquette CGRP indicé'!$R$25)</f>
        <v/>
      </c>
      <c r="X343" s="42" t="str">
        <f>IF(D343="","",'Maquette CGRP indicé'!$R$26)</f>
        <v/>
      </c>
      <c r="Y343" s="42" t="str">
        <f>IF(E343="","",'Maquette CGRP indicé'!$R$27)</f>
        <v/>
      </c>
      <c r="Z343" s="42" t="str">
        <f>IF(F343="","",'Maquette CGRP indicé'!$R$28)</f>
        <v/>
      </c>
      <c r="AA343" s="42" t="str">
        <f>IF(G343="","",'Maquette CGRP indicé'!$R$29)</f>
        <v/>
      </c>
      <c r="AB343" s="42" t="str">
        <f>IF(H343="","",'Maquette CGRP indicé'!$R$30)</f>
        <v/>
      </c>
      <c r="AC343" s="42" t="str">
        <f>IF(I343="","",'Maquette CGRP indicé'!$R$31)</f>
        <v/>
      </c>
      <c r="AD343" s="42" t="str">
        <f>IF(J343="","",'Maquette CGRP indicé'!$R$32)</f>
        <v/>
      </c>
      <c r="AE343" s="42" t="str">
        <f>IF(K343="","",'Maquette CGRP indicé'!$R$33)</f>
        <v/>
      </c>
      <c r="AF343" s="42" t="str">
        <f>IF(L343="","",'Maquette CGRP indicé'!$R$34)</f>
        <v/>
      </c>
      <c r="AG343" s="42" t="str">
        <f>IF(M343="","",'Maquette CGRP indicé'!$R$35)</f>
        <v/>
      </c>
      <c r="AH343" s="42" t="str">
        <f>IF(N343="","",'Maquette CGRP indicé'!$R$36)</f>
        <v/>
      </c>
      <c r="AI343" s="42" t="str">
        <f>IF(O343="","",'Maquette CGRP indicé'!$R$37)</f>
        <v/>
      </c>
      <c r="AJ343" s="42" t="str">
        <f>IF(P343="","",'Maquette CGRP indicé'!$R$38)</f>
        <v/>
      </c>
      <c r="AK343" s="42" t="str">
        <f>IF(Q343="","",'Maquette CGRP indicé'!$R$39)</f>
        <v/>
      </c>
      <c r="AL343" s="64"/>
      <c r="AM343" s="64"/>
      <c r="AN343" s="64"/>
      <c r="AO343" s="64"/>
      <c r="AP343" s="65"/>
      <c r="AQ343" s="45" t="str">
        <f>IF(C343="","",'Maquette CGRP indicé'!$G$25)</f>
        <v/>
      </c>
      <c r="AR343" s="46" t="str">
        <f>IF(D343="","",'Maquette CGRP indicé'!$G$26)</f>
        <v/>
      </c>
      <c r="AS343" s="46" t="str">
        <f>IF(E343="","",'Maquette CGRP indicé'!$G$27)</f>
        <v/>
      </c>
      <c r="AT343" s="46" t="str">
        <f>IF(F343="","",'Maquette CGRP indicé'!$G$28)</f>
        <v/>
      </c>
      <c r="AU343" s="46" t="str">
        <f>IF(G343="","",'Maquette CGRP indicé'!$G$29)</f>
        <v/>
      </c>
      <c r="AV343" s="46" t="str">
        <f>IF(H343="","",'Maquette CGRP indicé'!$G$30)</f>
        <v/>
      </c>
      <c r="AW343" s="46" t="str">
        <f>IF(I343="","",'Maquette CGRP indicé'!$G$31)</f>
        <v/>
      </c>
      <c r="AX343" s="46" t="str">
        <f>IF(J343="","",'Maquette CGRP indicé'!$G$32)</f>
        <v/>
      </c>
      <c r="AY343" s="46" t="str">
        <f>IF(K343="","",'Maquette CGRP indicé'!$G$33)</f>
        <v/>
      </c>
      <c r="AZ343" s="46" t="str">
        <f>IF(L343="","",'Maquette CGRP indicé'!$G$34)</f>
        <v/>
      </c>
      <c r="BA343" s="46" t="str">
        <f>IF(M343="","",'Maquette CGRP indicé'!$G$35)</f>
        <v/>
      </c>
      <c r="BB343" s="46" t="str">
        <f>IF(N343="","",'Maquette CGRP indicé'!$G$36)</f>
        <v/>
      </c>
      <c r="BC343" s="46" t="str">
        <f>IF(O343="","",'Maquette CGRP indicé'!$G$37)</f>
        <v/>
      </c>
      <c r="BD343" s="46" t="str">
        <f>IF(P343="","",'Maquette CGRP indicé'!$G$38)</f>
        <v/>
      </c>
      <c r="BE343" s="46" t="str">
        <f>IF(Q343="","",'Maquette CGRP indicé'!$G$39)</f>
        <v/>
      </c>
      <c r="BF343" s="68"/>
      <c r="BG343" s="68"/>
      <c r="BH343" s="68"/>
      <c r="BI343" s="68"/>
      <c r="BJ343" s="69"/>
      <c r="BK343" s="48" t="str">
        <f>IF(C343="","",'Maquette CGRP indicé'!$H$25)</f>
        <v/>
      </c>
      <c r="BL343" s="49" t="str">
        <f>IF(D343="","",'Maquette CGRP indicé'!$H$26)</f>
        <v/>
      </c>
      <c r="BM343" s="49" t="str">
        <f>IF(E343="","",'Maquette CGRP indicé'!$H$27)</f>
        <v/>
      </c>
      <c r="BN343" s="49" t="str">
        <f>IF(F343="","",'Maquette CGRP indicé'!$H$28)</f>
        <v/>
      </c>
      <c r="BO343" s="49" t="str">
        <f>IF(G343="","",'Maquette CGRP indicé'!$H$29)</f>
        <v/>
      </c>
      <c r="BP343" s="49" t="str">
        <f>IF(H343="","",'Maquette CGRP indicé'!$H$30)</f>
        <v/>
      </c>
      <c r="BQ343" s="49" t="str">
        <f>IF(I343="","",'Maquette CGRP indicé'!$H$31)</f>
        <v/>
      </c>
      <c r="BR343" s="49" t="str">
        <f>IF(J343="","",'Maquette CGRP indicé'!$H$32)</f>
        <v/>
      </c>
      <c r="BS343" s="49" t="str">
        <f>IF(K343="","",'Maquette CGRP indicé'!$H$33)</f>
        <v/>
      </c>
      <c r="BT343" s="49" t="str">
        <f>IF(L343="","",'Maquette CGRP indicé'!$H$34)</f>
        <v/>
      </c>
      <c r="BU343" s="49" t="str">
        <f>IF(M343="","",'Maquette CGRP indicé'!$H$35)</f>
        <v/>
      </c>
      <c r="BV343" s="49" t="str">
        <f>IF(N343="","",'Maquette CGRP indicé'!$H$36)</f>
        <v/>
      </c>
      <c r="BW343" s="49" t="str">
        <f>IF(O343="","",'Maquette CGRP indicé'!$H$37)</f>
        <v/>
      </c>
      <c r="BX343" s="49" t="str">
        <f>IF(P343="","",'Maquette CGRP indicé'!$H$38)</f>
        <v/>
      </c>
      <c r="BY343" s="49" t="str">
        <f>IF(Q343="","",'Maquette CGRP indicé'!$H$39)</f>
        <v/>
      </c>
      <c r="BZ343" s="72"/>
      <c r="CA343" s="72"/>
      <c r="CB343" s="72"/>
      <c r="CC343" s="72"/>
      <c r="CD343" s="73"/>
      <c r="CE343" s="38" t="str">
        <f>IF(C343="","",'Maquette CGRP indicé'!$I$25)</f>
        <v/>
      </c>
      <c r="CF343" s="39" t="str">
        <f>IF(D343="","",'Maquette CGRP indicé'!$I$26)</f>
        <v/>
      </c>
      <c r="CG343" s="39" t="str">
        <f>IF(E343="","",'Maquette CGRP indicé'!$I$27)</f>
        <v/>
      </c>
      <c r="CH343" s="39" t="str">
        <f>IF(F343="","",'Maquette CGRP indicé'!$I$28)</f>
        <v/>
      </c>
      <c r="CI343" s="39" t="str">
        <f>IF(G343="","",'Maquette CGRP indicé'!$I$29)</f>
        <v/>
      </c>
      <c r="CJ343" s="39" t="str">
        <f>IF(H343="","",'Maquette CGRP indicé'!$I$30)</f>
        <v/>
      </c>
      <c r="CK343" s="39" t="str">
        <f>IF(I343="","",'Maquette CGRP indicé'!$I$31)</f>
        <v/>
      </c>
      <c r="CL343" s="39" t="str">
        <f>IF(J343="","",'Maquette CGRP indicé'!$I$32)</f>
        <v/>
      </c>
      <c r="CM343" s="39" t="str">
        <f>IF(K343="","",'Maquette CGRP indicé'!$I$33)</f>
        <v/>
      </c>
      <c r="CN343" s="39" t="str">
        <f>IF(L343="","",'Maquette CGRP indicé'!$I$34)</f>
        <v/>
      </c>
      <c r="CO343" s="39" t="str">
        <f>IF(M343="","",'Maquette CGRP indicé'!$I$35)</f>
        <v/>
      </c>
      <c r="CP343" s="39" t="str">
        <f>IF(N343="","",'Maquette CGRP indicé'!$I$36)</f>
        <v/>
      </c>
      <c r="CQ343" s="39" t="str">
        <f>IF(O343="","",'Maquette CGRP indicé'!$I$37)</f>
        <v/>
      </c>
      <c r="CR343" s="39" t="str">
        <f>IF(P343="","",'Maquette CGRP indicé'!$I$38)</f>
        <v/>
      </c>
      <c r="CS343" s="39" t="str">
        <f>IF(Q343="","",'Maquette CGRP indicé'!$I$39)</f>
        <v/>
      </c>
      <c r="CT343" s="68"/>
      <c r="CU343" s="68"/>
      <c r="CV343" s="68"/>
      <c r="CW343" s="68"/>
      <c r="CX343" s="69"/>
      <c r="CY343" s="1">
        <f t="shared" si="48"/>
        <v>45632</v>
      </c>
      <c r="CZ343" s="1" t="str">
        <f t="shared" si="49"/>
        <v>21/10-22/12</v>
      </c>
      <c r="DA343" s="22" t="str">
        <f t="shared" si="50"/>
        <v/>
      </c>
      <c r="DB343" s="22" t="str">
        <f t="shared" si="51"/>
        <v/>
      </c>
      <c r="DC343" s="29" t="str">
        <f t="shared" si="52"/>
        <v/>
      </c>
      <c r="DD343" s="29" t="str">
        <f t="shared" si="53"/>
        <v/>
      </c>
      <c r="DE343" s="29" t="str">
        <f t="shared" si="54"/>
        <v/>
      </c>
    </row>
    <row r="344" spans="1:109">
      <c r="A344" s="9">
        <f t="shared" si="55"/>
        <v>45633</v>
      </c>
      <c r="B344" s="9" t="str">
        <f>IF(AND(formules!$K$29="sogarantykids",A344&gt;formules!$F$30),"",VLOOKUP(TEXT(A344,"jj/mm"),formules!B:C,2,FALSE))</f>
        <v>21/10-22/12</v>
      </c>
      <c r="C344" s="63" t="str">
        <f>IF(B344="","",IF(AND(A344&gt;'Maquette CGRP indicé'!$C$25-1,A344&lt;'Maquette CGRP indicé'!$D$25+1),"X",""))</f>
        <v/>
      </c>
      <c r="D344" s="63" t="str">
        <f>IF(B344="","",IF(AND(A344&gt;'Maquette CGRP indicé'!$C$26-1,A344&lt;'Maquette CGRP indicé'!$D$26+1),"X",""))</f>
        <v/>
      </c>
      <c r="E344" s="63" t="str">
        <f>IF(B344="","",IF(AND(A344&gt;'Maquette CGRP indicé'!$C$27-1,A344&lt;'Maquette CGRP indicé'!$D$27+1),"X",""))</f>
        <v/>
      </c>
      <c r="F344" s="63" t="str">
        <f>IF(B344="","",IF(AND(A344&gt;'Maquette CGRP indicé'!$C$28-1,A344&lt;'Maquette CGRP indicé'!$D$28+1),"X",""))</f>
        <v/>
      </c>
      <c r="G344" s="63" t="str">
        <f>IF(B344="","",IF(AND(A344&gt;'Maquette CGRP indicé'!$C$29-1,A344&lt;'Maquette CGRP indicé'!$D$29+1),"X",""))</f>
        <v/>
      </c>
      <c r="H344" s="63" t="str">
        <f>IF(B344="","",IF(AND(A344&gt;'Maquette CGRP indicé'!$C$30-1,A344&lt;'Maquette CGRP indicé'!$D$30+1),"X",""))</f>
        <v/>
      </c>
      <c r="I344" s="63" t="str">
        <f>IF(B344="","",IF(AND(A344&gt;'Maquette CGRP indicé'!$C$31-1,A344&lt;'Maquette CGRP indicé'!$D$31+1),"X",""))</f>
        <v/>
      </c>
      <c r="J344" s="63" t="str">
        <f>IF(B344="","",IF(AND(A344&gt;'Maquette CGRP indicé'!$C$32-1,A344&lt;'Maquette CGRP indicé'!$D$32+1),"X",""))</f>
        <v/>
      </c>
      <c r="K344" s="63" t="str">
        <f>IF(B344="","",IF(AND(A344&gt;'Maquette CGRP indicé'!$C$33-1,A344&lt;'Maquette CGRP indicé'!$D$33+1),"X",""))</f>
        <v/>
      </c>
      <c r="L344" s="63" t="str">
        <f>IF(B344="","",IF(AND(A344&gt;'Maquette CGRP indicé'!$C$34-1,A344&lt;'Maquette CGRP indicé'!$D$34+1),"X",""))</f>
        <v/>
      </c>
      <c r="M344" s="63" t="str">
        <f>IF(B344="","",IF(AND(A344&gt;'Maquette CGRP indicé'!$C$35-1,A344&lt;'Maquette CGRP indicé'!$D$35+1),"X",""))</f>
        <v/>
      </c>
      <c r="N344" s="63" t="str">
        <f>IF(B344="","",IF(AND(A344&gt;'Maquette CGRP indicé'!$C$36-1,A344&lt;'Maquette CGRP indicé'!$D$36+1),"X",""))</f>
        <v/>
      </c>
      <c r="O344" s="63" t="str">
        <f>IF(B344="","",IF(AND(A344&gt;'Maquette CGRP indicé'!$C$37-1,A344&lt;'Maquette CGRP indicé'!$D$37+1),"X",""))</f>
        <v/>
      </c>
      <c r="P344" s="63" t="str">
        <f>IF(B344="","",IF(AND(A344&gt;'Maquette CGRP indicé'!$C$38-1,A344&lt;'Maquette CGRP indicé'!$D$38+1),"X",""))</f>
        <v/>
      </c>
      <c r="Q344" s="63" t="str">
        <f>IF(B344="","",IF(AND(A344&gt;'Maquette CGRP indicé'!$C$39-1,A344&lt;'Maquette CGRP indicé'!$D$39+1),"X",""))</f>
        <v/>
      </c>
      <c r="W344" s="41" t="str">
        <f>IF(C344="","",'Maquette CGRP indicé'!$R$25)</f>
        <v/>
      </c>
      <c r="X344" s="42" t="str">
        <f>IF(D344="","",'Maquette CGRP indicé'!$R$26)</f>
        <v/>
      </c>
      <c r="Y344" s="42" t="str">
        <f>IF(E344="","",'Maquette CGRP indicé'!$R$27)</f>
        <v/>
      </c>
      <c r="Z344" s="42" t="str">
        <f>IF(F344="","",'Maquette CGRP indicé'!$R$28)</f>
        <v/>
      </c>
      <c r="AA344" s="42" t="str">
        <f>IF(G344="","",'Maquette CGRP indicé'!$R$29)</f>
        <v/>
      </c>
      <c r="AB344" s="42" t="str">
        <f>IF(H344="","",'Maquette CGRP indicé'!$R$30)</f>
        <v/>
      </c>
      <c r="AC344" s="42" t="str">
        <f>IF(I344="","",'Maquette CGRP indicé'!$R$31)</f>
        <v/>
      </c>
      <c r="AD344" s="42" t="str">
        <f>IF(J344="","",'Maquette CGRP indicé'!$R$32)</f>
        <v/>
      </c>
      <c r="AE344" s="42" t="str">
        <f>IF(K344="","",'Maquette CGRP indicé'!$R$33)</f>
        <v/>
      </c>
      <c r="AF344" s="42" t="str">
        <f>IF(L344="","",'Maquette CGRP indicé'!$R$34)</f>
        <v/>
      </c>
      <c r="AG344" s="42" t="str">
        <f>IF(M344="","",'Maquette CGRP indicé'!$R$35)</f>
        <v/>
      </c>
      <c r="AH344" s="42" t="str">
        <f>IF(N344="","",'Maquette CGRP indicé'!$R$36)</f>
        <v/>
      </c>
      <c r="AI344" s="42" t="str">
        <f>IF(O344="","",'Maquette CGRP indicé'!$R$37)</f>
        <v/>
      </c>
      <c r="AJ344" s="42" t="str">
        <f>IF(P344="","",'Maquette CGRP indicé'!$R$38)</f>
        <v/>
      </c>
      <c r="AK344" s="42" t="str">
        <f>IF(Q344="","",'Maquette CGRP indicé'!$R$39)</f>
        <v/>
      </c>
      <c r="AL344" s="64"/>
      <c r="AM344" s="64"/>
      <c r="AN344" s="64"/>
      <c r="AO344" s="64"/>
      <c r="AP344" s="65"/>
      <c r="AQ344" s="45" t="str">
        <f>IF(C344="","",'Maquette CGRP indicé'!$G$25)</f>
        <v/>
      </c>
      <c r="AR344" s="46" t="str">
        <f>IF(D344="","",'Maquette CGRP indicé'!$G$26)</f>
        <v/>
      </c>
      <c r="AS344" s="46" t="str">
        <f>IF(E344="","",'Maquette CGRP indicé'!$G$27)</f>
        <v/>
      </c>
      <c r="AT344" s="46" t="str">
        <f>IF(F344="","",'Maquette CGRP indicé'!$G$28)</f>
        <v/>
      </c>
      <c r="AU344" s="46" t="str">
        <f>IF(G344="","",'Maquette CGRP indicé'!$G$29)</f>
        <v/>
      </c>
      <c r="AV344" s="46" t="str">
        <f>IF(H344="","",'Maquette CGRP indicé'!$G$30)</f>
        <v/>
      </c>
      <c r="AW344" s="46" t="str">
        <f>IF(I344="","",'Maquette CGRP indicé'!$G$31)</f>
        <v/>
      </c>
      <c r="AX344" s="46" t="str">
        <f>IF(J344="","",'Maquette CGRP indicé'!$G$32)</f>
        <v/>
      </c>
      <c r="AY344" s="46" t="str">
        <f>IF(K344="","",'Maquette CGRP indicé'!$G$33)</f>
        <v/>
      </c>
      <c r="AZ344" s="46" t="str">
        <f>IF(L344="","",'Maquette CGRP indicé'!$G$34)</f>
        <v/>
      </c>
      <c r="BA344" s="46" t="str">
        <f>IF(M344="","",'Maquette CGRP indicé'!$G$35)</f>
        <v/>
      </c>
      <c r="BB344" s="46" t="str">
        <f>IF(N344="","",'Maquette CGRP indicé'!$G$36)</f>
        <v/>
      </c>
      <c r="BC344" s="46" t="str">
        <f>IF(O344="","",'Maquette CGRP indicé'!$G$37)</f>
        <v/>
      </c>
      <c r="BD344" s="46" t="str">
        <f>IF(P344="","",'Maquette CGRP indicé'!$G$38)</f>
        <v/>
      </c>
      <c r="BE344" s="46" t="str">
        <f>IF(Q344="","",'Maquette CGRP indicé'!$G$39)</f>
        <v/>
      </c>
      <c r="BF344" s="68"/>
      <c r="BG344" s="68"/>
      <c r="BH344" s="68"/>
      <c r="BI344" s="68"/>
      <c r="BJ344" s="69"/>
      <c r="BK344" s="48" t="str">
        <f>IF(C344="","",'Maquette CGRP indicé'!$H$25)</f>
        <v/>
      </c>
      <c r="BL344" s="49" t="str">
        <f>IF(D344="","",'Maquette CGRP indicé'!$H$26)</f>
        <v/>
      </c>
      <c r="BM344" s="49" t="str">
        <f>IF(E344="","",'Maquette CGRP indicé'!$H$27)</f>
        <v/>
      </c>
      <c r="BN344" s="49" t="str">
        <f>IF(F344="","",'Maquette CGRP indicé'!$H$28)</f>
        <v/>
      </c>
      <c r="BO344" s="49" t="str">
        <f>IF(G344="","",'Maquette CGRP indicé'!$H$29)</f>
        <v/>
      </c>
      <c r="BP344" s="49" t="str">
        <f>IF(H344="","",'Maquette CGRP indicé'!$H$30)</f>
        <v/>
      </c>
      <c r="BQ344" s="49" t="str">
        <f>IF(I344="","",'Maquette CGRP indicé'!$H$31)</f>
        <v/>
      </c>
      <c r="BR344" s="49" t="str">
        <f>IF(J344="","",'Maquette CGRP indicé'!$H$32)</f>
        <v/>
      </c>
      <c r="BS344" s="49" t="str">
        <f>IF(K344="","",'Maquette CGRP indicé'!$H$33)</f>
        <v/>
      </c>
      <c r="BT344" s="49" t="str">
        <f>IF(L344="","",'Maquette CGRP indicé'!$H$34)</f>
        <v/>
      </c>
      <c r="BU344" s="49" t="str">
        <f>IF(M344="","",'Maquette CGRP indicé'!$H$35)</f>
        <v/>
      </c>
      <c r="BV344" s="49" t="str">
        <f>IF(N344="","",'Maquette CGRP indicé'!$H$36)</f>
        <v/>
      </c>
      <c r="BW344" s="49" t="str">
        <f>IF(O344="","",'Maquette CGRP indicé'!$H$37)</f>
        <v/>
      </c>
      <c r="BX344" s="49" t="str">
        <f>IF(P344="","",'Maquette CGRP indicé'!$H$38)</f>
        <v/>
      </c>
      <c r="BY344" s="49" t="str">
        <f>IF(Q344="","",'Maquette CGRP indicé'!$H$39)</f>
        <v/>
      </c>
      <c r="BZ344" s="72"/>
      <c r="CA344" s="72"/>
      <c r="CB344" s="72"/>
      <c r="CC344" s="72"/>
      <c r="CD344" s="73"/>
      <c r="CE344" s="38" t="str">
        <f>IF(C344="","",'Maquette CGRP indicé'!$I$25)</f>
        <v/>
      </c>
      <c r="CF344" s="39" t="str">
        <f>IF(D344="","",'Maquette CGRP indicé'!$I$26)</f>
        <v/>
      </c>
      <c r="CG344" s="39" t="str">
        <f>IF(E344="","",'Maquette CGRP indicé'!$I$27)</f>
        <v/>
      </c>
      <c r="CH344" s="39" t="str">
        <f>IF(F344="","",'Maquette CGRP indicé'!$I$28)</f>
        <v/>
      </c>
      <c r="CI344" s="39" t="str">
        <f>IF(G344="","",'Maquette CGRP indicé'!$I$29)</f>
        <v/>
      </c>
      <c r="CJ344" s="39" t="str">
        <f>IF(H344="","",'Maquette CGRP indicé'!$I$30)</f>
        <v/>
      </c>
      <c r="CK344" s="39" t="str">
        <f>IF(I344="","",'Maquette CGRP indicé'!$I$31)</f>
        <v/>
      </c>
      <c r="CL344" s="39" t="str">
        <f>IF(J344="","",'Maquette CGRP indicé'!$I$32)</f>
        <v/>
      </c>
      <c r="CM344" s="39" t="str">
        <f>IF(K344="","",'Maquette CGRP indicé'!$I$33)</f>
        <v/>
      </c>
      <c r="CN344" s="39" t="str">
        <f>IF(L344="","",'Maquette CGRP indicé'!$I$34)</f>
        <v/>
      </c>
      <c r="CO344" s="39" t="str">
        <f>IF(M344="","",'Maquette CGRP indicé'!$I$35)</f>
        <v/>
      </c>
      <c r="CP344" s="39" t="str">
        <f>IF(N344="","",'Maquette CGRP indicé'!$I$36)</f>
        <v/>
      </c>
      <c r="CQ344" s="39" t="str">
        <f>IF(O344="","",'Maquette CGRP indicé'!$I$37)</f>
        <v/>
      </c>
      <c r="CR344" s="39" t="str">
        <f>IF(P344="","",'Maquette CGRP indicé'!$I$38)</f>
        <v/>
      </c>
      <c r="CS344" s="39" t="str">
        <f>IF(Q344="","",'Maquette CGRP indicé'!$I$39)</f>
        <v/>
      </c>
      <c r="CT344" s="68"/>
      <c r="CU344" s="68"/>
      <c r="CV344" s="68"/>
      <c r="CW344" s="68"/>
      <c r="CX344" s="69"/>
      <c r="CY344" s="1">
        <f t="shared" si="48"/>
        <v>45633</v>
      </c>
      <c r="CZ344" s="1" t="str">
        <f t="shared" si="49"/>
        <v>21/10-22/12</v>
      </c>
      <c r="DA344" s="22" t="str">
        <f t="shared" si="50"/>
        <v/>
      </c>
      <c r="DB344" s="22" t="str">
        <f t="shared" si="51"/>
        <v/>
      </c>
      <c r="DC344" s="29" t="str">
        <f t="shared" si="52"/>
        <v/>
      </c>
      <c r="DD344" s="29" t="str">
        <f t="shared" si="53"/>
        <v/>
      </c>
      <c r="DE344" s="29" t="str">
        <f t="shared" si="54"/>
        <v/>
      </c>
    </row>
    <row r="345" spans="1:109">
      <c r="A345" s="9">
        <f t="shared" si="55"/>
        <v>45634</v>
      </c>
      <c r="B345" s="9" t="str">
        <f>IF(AND(formules!$K$29="sogarantykids",A345&gt;formules!$F$30),"",VLOOKUP(TEXT(A345,"jj/mm"),formules!B:C,2,FALSE))</f>
        <v>21/10-22/12</v>
      </c>
      <c r="C345" s="63" t="str">
        <f>IF(B345="","",IF(AND(A345&gt;'Maquette CGRP indicé'!$C$25-1,A345&lt;'Maquette CGRP indicé'!$D$25+1),"X",""))</f>
        <v/>
      </c>
      <c r="D345" s="63" t="str">
        <f>IF(B345="","",IF(AND(A345&gt;'Maquette CGRP indicé'!$C$26-1,A345&lt;'Maquette CGRP indicé'!$D$26+1),"X",""))</f>
        <v/>
      </c>
      <c r="E345" s="63" t="str">
        <f>IF(B345="","",IF(AND(A345&gt;'Maquette CGRP indicé'!$C$27-1,A345&lt;'Maquette CGRP indicé'!$D$27+1),"X",""))</f>
        <v/>
      </c>
      <c r="F345" s="63" t="str">
        <f>IF(B345="","",IF(AND(A345&gt;'Maquette CGRP indicé'!$C$28-1,A345&lt;'Maquette CGRP indicé'!$D$28+1),"X",""))</f>
        <v/>
      </c>
      <c r="G345" s="63" t="str">
        <f>IF(B345="","",IF(AND(A345&gt;'Maquette CGRP indicé'!$C$29-1,A345&lt;'Maquette CGRP indicé'!$D$29+1),"X",""))</f>
        <v/>
      </c>
      <c r="H345" s="63" t="str">
        <f>IF(B345="","",IF(AND(A345&gt;'Maquette CGRP indicé'!$C$30-1,A345&lt;'Maquette CGRP indicé'!$D$30+1),"X",""))</f>
        <v/>
      </c>
      <c r="I345" s="63" t="str">
        <f>IF(B345="","",IF(AND(A345&gt;'Maquette CGRP indicé'!$C$31-1,A345&lt;'Maquette CGRP indicé'!$D$31+1),"X",""))</f>
        <v/>
      </c>
      <c r="J345" s="63" t="str">
        <f>IF(B345="","",IF(AND(A345&gt;'Maquette CGRP indicé'!$C$32-1,A345&lt;'Maquette CGRP indicé'!$D$32+1),"X",""))</f>
        <v/>
      </c>
      <c r="K345" s="63" t="str">
        <f>IF(B345="","",IF(AND(A345&gt;'Maquette CGRP indicé'!$C$33-1,A345&lt;'Maquette CGRP indicé'!$D$33+1),"X",""))</f>
        <v/>
      </c>
      <c r="L345" s="63" t="str">
        <f>IF(B345="","",IF(AND(A345&gt;'Maquette CGRP indicé'!$C$34-1,A345&lt;'Maquette CGRP indicé'!$D$34+1),"X",""))</f>
        <v/>
      </c>
      <c r="M345" s="63" t="str">
        <f>IF(B345="","",IF(AND(A345&gt;'Maquette CGRP indicé'!$C$35-1,A345&lt;'Maquette CGRP indicé'!$D$35+1),"X",""))</f>
        <v/>
      </c>
      <c r="N345" s="63" t="str">
        <f>IF(B345="","",IF(AND(A345&gt;'Maquette CGRP indicé'!$C$36-1,A345&lt;'Maquette CGRP indicé'!$D$36+1),"X",""))</f>
        <v/>
      </c>
      <c r="O345" s="63" t="str">
        <f>IF(B345="","",IF(AND(A345&gt;'Maquette CGRP indicé'!$C$37-1,A345&lt;'Maquette CGRP indicé'!$D$37+1),"X",""))</f>
        <v/>
      </c>
      <c r="P345" s="63" t="str">
        <f>IF(B345="","",IF(AND(A345&gt;'Maquette CGRP indicé'!$C$38-1,A345&lt;'Maquette CGRP indicé'!$D$38+1),"X",""))</f>
        <v/>
      </c>
      <c r="Q345" s="63" t="str">
        <f>IF(B345="","",IF(AND(A345&gt;'Maquette CGRP indicé'!$C$39-1,A345&lt;'Maquette CGRP indicé'!$D$39+1),"X",""))</f>
        <v/>
      </c>
      <c r="W345" s="41" t="str">
        <f>IF(C345="","",'Maquette CGRP indicé'!$R$25)</f>
        <v/>
      </c>
      <c r="X345" s="42" t="str">
        <f>IF(D345="","",'Maquette CGRP indicé'!$R$26)</f>
        <v/>
      </c>
      <c r="Y345" s="42" t="str">
        <f>IF(E345="","",'Maquette CGRP indicé'!$R$27)</f>
        <v/>
      </c>
      <c r="Z345" s="42" t="str">
        <f>IF(F345="","",'Maquette CGRP indicé'!$R$28)</f>
        <v/>
      </c>
      <c r="AA345" s="42" t="str">
        <f>IF(G345="","",'Maquette CGRP indicé'!$R$29)</f>
        <v/>
      </c>
      <c r="AB345" s="42" t="str">
        <f>IF(H345="","",'Maquette CGRP indicé'!$R$30)</f>
        <v/>
      </c>
      <c r="AC345" s="42" t="str">
        <f>IF(I345="","",'Maquette CGRP indicé'!$R$31)</f>
        <v/>
      </c>
      <c r="AD345" s="42" t="str">
        <f>IF(J345="","",'Maquette CGRP indicé'!$R$32)</f>
        <v/>
      </c>
      <c r="AE345" s="42" t="str">
        <f>IF(K345="","",'Maquette CGRP indicé'!$R$33)</f>
        <v/>
      </c>
      <c r="AF345" s="42" t="str">
        <f>IF(L345="","",'Maquette CGRP indicé'!$R$34)</f>
        <v/>
      </c>
      <c r="AG345" s="42" t="str">
        <f>IF(M345="","",'Maquette CGRP indicé'!$R$35)</f>
        <v/>
      </c>
      <c r="AH345" s="42" t="str">
        <f>IF(N345="","",'Maquette CGRP indicé'!$R$36)</f>
        <v/>
      </c>
      <c r="AI345" s="42" t="str">
        <f>IF(O345="","",'Maquette CGRP indicé'!$R$37)</f>
        <v/>
      </c>
      <c r="AJ345" s="42" t="str">
        <f>IF(P345="","",'Maquette CGRP indicé'!$R$38)</f>
        <v/>
      </c>
      <c r="AK345" s="42" t="str">
        <f>IF(Q345="","",'Maquette CGRP indicé'!$R$39)</f>
        <v/>
      </c>
      <c r="AL345" s="64"/>
      <c r="AM345" s="64"/>
      <c r="AN345" s="64"/>
      <c r="AO345" s="64"/>
      <c r="AP345" s="65"/>
      <c r="AQ345" s="45" t="str">
        <f>IF(C345="","",'Maquette CGRP indicé'!$G$25)</f>
        <v/>
      </c>
      <c r="AR345" s="46" t="str">
        <f>IF(D345="","",'Maquette CGRP indicé'!$G$26)</f>
        <v/>
      </c>
      <c r="AS345" s="46" t="str">
        <f>IF(E345="","",'Maquette CGRP indicé'!$G$27)</f>
        <v/>
      </c>
      <c r="AT345" s="46" t="str">
        <f>IF(F345="","",'Maquette CGRP indicé'!$G$28)</f>
        <v/>
      </c>
      <c r="AU345" s="46" t="str">
        <f>IF(G345="","",'Maquette CGRP indicé'!$G$29)</f>
        <v/>
      </c>
      <c r="AV345" s="46" t="str">
        <f>IF(H345="","",'Maquette CGRP indicé'!$G$30)</f>
        <v/>
      </c>
      <c r="AW345" s="46" t="str">
        <f>IF(I345="","",'Maquette CGRP indicé'!$G$31)</f>
        <v/>
      </c>
      <c r="AX345" s="46" t="str">
        <f>IF(J345="","",'Maquette CGRP indicé'!$G$32)</f>
        <v/>
      </c>
      <c r="AY345" s="46" t="str">
        <f>IF(K345="","",'Maquette CGRP indicé'!$G$33)</f>
        <v/>
      </c>
      <c r="AZ345" s="46" t="str">
        <f>IF(L345="","",'Maquette CGRP indicé'!$G$34)</f>
        <v/>
      </c>
      <c r="BA345" s="46" t="str">
        <f>IF(M345="","",'Maquette CGRP indicé'!$G$35)</f>
        <v/>
      </c>
      <c r="BB345" s="46" t="str">
        <f>IF(N345="","",'Maquette CGRP indicé'!$G$36)</f>
        <v/>
      </c>
      <c r="BC345" s="46" t="str">
        <f>IF(O345="","",'Maquette CGRP indicé'!$G$37)</f>
        <v/>
      </c>
      <c r="BD345" s="46" t="str">
        <f>IF(P345="","",'Maquette CGRP indicé'!$G$38)</f>
        <v/>
      </c>
      <c r="BE345" s="46" t="str">
        <f>IF(Q345="","",'Maquette CGRP indicé'!$G$39)</f>
        <v/>
      </c>
      <c r="BF345" s="68"/>
      <c r="BG345" s="68"/>
      <c r="BH345" s="68"/>
      <c r="BI345" s="68"/>
      <c r="BJ345" s="69"/>
      <c r="BK345" s="48" t="str">
        <f>IF(C345="","",'Maquette CGRP indicé'!$H$25)</f>
        <v/>
      </c>
      <c r="BL345" s="49" t="str">
        <f>IF(D345="","",'Maquette CGRP indicé'!$H$26)</f>
        <v/>
      </c>
      <c r="BM345" s="49" t="str">
        <f>IF(E345="","",'Maquette CGRP indicé'!$H$27)</f>
        <v/>
      </c>
      <c r="BN345" s="49" t="str">
        <f>IF(F345="","",'Maquette CGRP indicé'!$H$28)</f>
        <v/>
      </c>
      <c r="BO345" s="49" t="str">
        <f>IF(G345="","",'Maquette CGRP indicé'!$H$29)</f>
        <v/>
      </c>
      <c r="BP345" s="49" t="str">
        <f>IF(H345="","",'Maquette CGRP indicé'!$H$30)</f>
        <v/>
      </c>
      <c r="BQ345" s="49" t="str">
        <f>IF(I345="","",'Maquette CGRP indicé'!$H$31)</f>
        <v/>
      </c>
      <c r="BR345" s="49" t="str">
        <f>IF(J345="","",'Maquette CGRP indicé'!$H$32)</f>
        <v/>
      </c>
      <c r="BS345" s="49" t="str">
        <f>IF(K345="","",'Maquette CGRP indicé'!$H$33)</f>
        <v/>
      </c>
      <c r="BT345" s="49" t="str">
        <f>IF(L345="","",'Maquette CGRP indicé'!$H$34)</f>
        <v/>
      </c>
      <c r="BU345" s="49" t="str">
        <f>IF(M345="","",'Maquette CGRP indicé'!$H$35)</f>
        <v/>
      </c>
      <c r="BV345" s="49" t="str">
        <f>IF(N345="","",'Maquette CGRP indicé'!$H$36)</f>
        <v/>
      </c>
      <c r="BW345" s="49" t="str">
        <f>IF(O345="","",'Maquette CGRP indicé'!$H$37)</f>
        <v/>
      </c>
      <c r="BX345" s="49" t="str">
        <f>IF(P345="","",'Maquette CGRP indicé'!$H$38)</f>
        <v/>
      </c>
      <c r="BY345" s="49" t="str">
        <f>IF(Q345="","",'Maquette CGRP indicé'!$H$39)</f>
        <v/>
      </c>
      <c r="BZ345" s="72"/>
      <c r="CA345" s="72"/>
      <c r="CB345" s="72"/>
      <c r="CC345" s="72"/>
      <c r="CD345" s="73"/>
      <c r="CE345" s="38" t="str">
        <f>IF(C345="","",'Maquette CGRP indicé'!$I$25)</f>
        <v/>
      </c>
      <c r="CF345" s="39" t="str">
        <f>IF(D345="","",'Maquette CGRP indicé'!$I$26)</f>
        <v/>
      </c>
      <c r="CG345" s="39" t="str">
        <f>IF(E345="","",'Maquette CGRP indicé'!$I$27)</f>
        <v/>
      </c>
      <c r="CH345" s="39" t="str">
        <f>IF(F345="","",'Maquette CGRP indicé'!$I$28)</f>
        <v/>
      </c>
      <c r="CI345" s="39" t="str">
        <f>IF(G345="","",'Maquette CGRP indicé'!$I$29)</f>
        <v/>
      </c>
      <c r="CJ345" s="39" t="str">
        <f>IF(H345="","",'Maquette CGRP indicé'!$I$30)</f>
        <v/>
      </c>
      <c r="CK345" s="39" t="str">
        <f>IF(I345="","",'Maquette CGRP indicé'!$I$31)</f>
        <v/>
      </c>
      <c r="CL345" s="39" t="str">
        <f>IF(J345="","",'Maquette CGRP indicé'!$I$32)</f>
        <v/>
      </c>
      <c r="CM345" s="39" t="str">
        <f>IF(K345="","",'Maquette CGRP indicé'!$I$33)</f>
        <v/>
      </c>
      <c r="CN345" s="39" t="str">
        <f>IF(L345="","",'Maquette CGRP indicé'!$I$34)</f>
        <v/>
      </c>
      <c r="CO345" s="39" t="str">
        <f>IF(M345="","",'Maquette CGRP indicé'!$I$35)</f>
        <v/>
      </c>
      <c r="CP345" s="39" t="str">
        <f>IF(N345="","",'Maquette CGRP indicé'!$I$36)</f>
        <v/>
      </c>
      <c r="CQ345" s="39" t="str">
        <f>IF(O345="","",'Maquette CGRP indicé'!$I$37)</f>
        <v/>
      </c>
      <c r="CR345" s="39" t="str">
        <f>IF(P345="","",'Maquette CGRP indicé'!$I$38)</f>
        <v/>
      </c>
      <c r="CS345" s="39" t="str">
        <f>IF(Q345="","",'Maquette CGRP indicé'!$I$39)</f>
        <v/>
      </c>
      <c r="CT345" s="68"/>
      <c r="CU345" s="68"/>
      <c r="CV345" s="68"/>
      <c r="CW345" s="68"/>
      <c r="CX345" s="69"/>
      <c r="CY345" s="1">
        <f t="shared" si="48"/>
        <v>45634</v>
      </c>
      <c r="CZ345" s="1" t="str">
        <f t="shared" si="49"/>
        <v>21/10-22/12</v>
      </c>
      <c r="DA345" s="22" t="str">
        <f t="shared" si="50"/>
        <v/>
      </c>
      <c r="DB345" s="22" t="str">
        <f t="shared" si="51"/>
        <v/>
      </c>
      <c r="DC345" s="29" t="str">
        <f t="shared" si="52"/>
        <v/>
      </c>
      <c r="DD345" s="29" t="str">
        <f t="shared" si="53"/>
        <v/>
      </c>
      <c r="DE345" s="29" t="str">
        <f t="shared" si="54"/>
        <v/>
      </c>
    </row>
    <row r="346" spans="1:109">
      <c r="A346" s="9">
        <f t="shared" si="55"/>
        <v>45635</v>
      </c>
      <c r="B346" s="9" t="str">
        <f>IF(AND(formules!$K$29="sogarantykids",A346&gt;formules!$F$30),"",VLOOKUP(TEXT(A346,"jj/mm"),formules!B:C,2,FALSE))</f>
        <v>21/10-22/12</v>
      </c>
      <c r="C346" s="63" t="str">
        <f>IF(B346="","",IF(AND(A346&gt;'Maquette CGRP indicé'!$C$25-1,A346&lt;'Maquette CGRP indicé'!$D$25+1),"X",""))</f>
        <v/>
      </c>
      <c r="D346" s="63" t="str">
        <f>IF(B346="","",IF(AND(A346&gt;'Maquette CGRP indicé'!$C$26-1,A346&lt;'Maquette CGRP indicé'!$D$26+1),"X",""))</f>
        <v/>
      </c>
      <c r="E346" s="63" t="str">
        <f>IF(B346="","",IF(AND(A346&gt;'Maquette CGRP indicé'!$C$27-1,A346&lt;'Maquette CGRP indicé'!$D$27+1),"X",""))</f>
        <v/>
      </c>
      <c r="F346" s="63" t="str">
        <f>IF(B346="","",IF(AND(A346&gt;'Maquette CGRP indicé'!$C$28-1,A346&lt;'Maquette CGRP indicé'!$D$28+1),"X",""))</f>
        <v/>
      </c>
      <c r="G346" s="63" t="str">
        <f>IF(B346="","",IF(AND(A346&gt;'Maquette CGRP indicé'!$C$29-1,A346&lt;'Maquette CGRP indicé'!$D$29+1),"X",""))</f>
        <v/>
      </c>
      <c r="H346" s="63" t="str">
        <f>IF(B346="","",IF(AND(A346&gt;'Maquette CGRP indicé'!$C$30-1,A346&lt;'Maquette CGRP indicé'!$D$30+1),"X",""))</f>
        <v/>
      </c>
      <c r="I346" s="63" t="str">
        <f>IF(B346="","",IF(AND(A346&gt;'Maquette CGRP indicé'!$C$31-1,A346&lt;'Maquette CGRP indicé'!$D$31+1),"X",""))</f>
        <v/>
      </c>
      <c r="J346" s="63" t="str">
        <f>IF(B346="","",IF(AND(A346&gt;'Maquette CGRP indicé'!$C$32-1,A346&lt;'Maquette CGRP indicé'!$D$32+1),"X",""))</f>
        <v/>
      </c>
      <c r="K346" s="63" t="str">
        <f>IF(B346="","",IF(AND(A346&gt;'Maquette CGRP indicé'!$C$33-1,A346&lt;'Maquette CGRP indicé'!$D$33+1),"X",""))</f>
        <v/>
      </c>
      <c r="L346" s="63" t="str">
        <f>IF(B346="","",IF(AND(A346&gt;'Maquette CGRP indicé'!$C$34-1,A346&lt;'Maquette CGRP indicé'!$D$34+1),"X",""))</f>
        <v/>
      </c>
      <c r="M346" s="63" t="str">
        <f>IF(B346="","",IF(AND(A346&gt;'Maquette CGRP indicé'!$C$35-1,A346&lt;'Maquette CGRP indicé'!$D$35+1),"X",""))</f>
        <v/>
      </c>
      <c r="N346" s="63" t="str">
        <f>IF(B346="","",IF(AND(A346&gt;'Maquette CGRP indicé'!$C$36-1,A346&lt;'Maquette CGRP indicé'!$D$36+1),"X",""))</f>
        <v/>
      </c>
      <c r="O346" s="63" t="str">
        <f>IF(B346="","",IF(AND(A346&gt;'Maquette CGRP indicé'!$C$37-1,A346&lt;'Maquette CGRP indicé'!$D$37+1),"X",""))</f>
        <v/>
      </c>
      <c r="P346" s="63" t="str">
        <f>IF(B346="","",IF(AND(A346&gt;'Maquette CGRP indicé'!$C$38-1,A346&lt;'Maquette CGRP indicé'!$D$38+1),"X",""))</f>
        <v/>
      </c>
      <c r="Q346" s="63" t="str">
        <f>IF(B346="","",IF(AND(A346&gt;'Maquette CGRP indicé'!$C$39-1,A346&lt;'Maquette CGRP indicé'!$D$39+1),"X",""))</f>
        <v/>
      </c>
      <c r="W346" s="41" t="str">
        <f>IF(C346="","",'Maquette CGRP indicé'!$R$25)</f>
        <v/>
      </c>
      <c r="X346" s="42" t="str">
        <f>IF(D346="","",'Maquette CGRP indicé'!$R$26)</f>
        <v/>
      </c>
      <c r="Y346" s="42" t="str">
        <f>IF(E346="","",'Maquette CGRP indicé'!$R$27)</f>
        <v/>
      </c>
      <c r="Z346" s="42" t="str">
        <f>IF(F346="","",'Maquette CGRP indicé'!$R$28)</f>
        <v/>
      </c>
      <c r="AA346" s="42" t="str">
        <f>IF(G346="","",'Maquette CGRP indicé'!$R$29)</f>
        <v/>
      </c>
      <c r="AB346" s="42" t="str">
        <f>IF(H346="","",'Maquette CGRP indicé'!$R$30)</f>
        <v/>
      </c>
      <c r="AC346" s="42" t="str">
        <f>IF(I346="","",'Maquette CGRP indicé'!$R$31)</f>
        <v/>
      </c>
      <c r="AD346" s="42" t="str">
        <f>IF(J346="","",'Maquette CGRP indicé'!$R$32)</f>
        <v/>
      </c>
      <c r="AE346" s="42" t="str">
        <f>IF(K346="","",'Maquette CGRP indicé'!$R$33)</f>
        <v/>
      </c>
      <c r="AF346" s="42" t="str">
        <f>IF(L346="","",'Maquette CGRP indicé'!$R$34)</f>
        <v/>
      </c>
      <c r="AG346" s="42" t="str">
        <f>IF(M346="","",'Maquette CGRP indicé'!$R$35)</f>
        <v/>
      </c>
      <c r="AH346" s="42" t="str">
        <f>IF(N346="","",'Maquette CGRP indicé'!$R$36)</f>
        <v/>
      </c>
      <c r="AI346" s="42" t="str">
        <f>IF(O346="","",'Maquette CGRP indicé'!$R$37)</f>
        <v/>
      </c>
      <c r="AJ346" s="42" t="str">
        <f>IF(P346="","",'Maquette CGRP indicé'!$R$38)</f>
        <v/>
      </c>
      <c r="AK346" s="42" t="str">
        <f>IF(Q346="","",'Maquette CGRP indicé'!$R$39)</f>
        <v/>
      </c>
      <c r="AL346" s="64"/>
      <c r="AM346" s="64"/>
      <c r="AN346" s="64"/>
      <c r="AO346" s="64"/>
      <c r="AP346" s="65"/>
      <c r="AQ346" s="45" t="str">
        <f>IF(C346="","",'Maquette CGRP indicé'!$G$25)</f>
        <v/>
      </c>
      <c r="AR346" s="46" t="str">
        <f>IF(D346="","",'Maquette CGRP indicé'!$G$26)</f>
        <v/>
      </c>
      <c r="AS346" s="46" t="str">
        <f>IF(E346="","",'Maquette CGRP indicé'!$G$27)</f>
        <v/>
      </c>
      <c r="AT346" s="46" t="str">
        <f>IF(F346="","",'Maquette CGRP indicé'!$G$28)</f>
        <v/>
      </c>
      <c r="AU346" s="46" t="str">
        <f>IF(G346="","",'Maquette CGRP indicé'!$G$29)</f>
        <v/>
      </c>
      <c r="AV346" s="46" t="str">
        <f>IF(H346="","",'Maquette CGRP indicé'!$G$30)</f>
        <v/>
      </c>
      <c r="AW346" s="46" t="str">
        <f>IF(I346="","",'Maquette CGRP indicé'!$G$31)</f>
        <v/>
      </c>
      <c r="AX346" s="46" t="str">
        <f>IF(J346="","",'Maquette CGRP indicé'!$G$32)</f>
        <v/>
      </c>
      <c r="AY346" s="46" t="str">
        <f>IF(K346="","",'Maquette CGRP indicé'!$G$33)</f>
        <v/>
      </c>
      <c r="AZ346" s="46" t="str">
        <f>IF(L346="","",'Maquette CGRP indicé'!$G$34)</f>
        <v/>
      </c>
      <c r="BA346" s="46" t="str">
        <f>IF(M346="","",'Maquette CGRP indicé'!$G$35)</f>
        <v/>
      </c>
      <c r="BB346" s="46" t="str">
        <f>IF(N346="","",'Maquette CGRP indicé'!$G$36)</f>
        <v/>
      </c>
      <c r="BC346" s="46" t="str">
        <f>IF(O346="","",'Maquette CGRP indicé'!$G$37)</f>
        <v/>
      </c>
      <c r="BD346" s="46" t="str">
        <f>IF(P346="","",'Maquette CGRP indicé'!$G$38)</f>
        <v/>
      </c>
      <c r="BE346" s="46" t="str">
        <f>IF(Q346="","",'Maquette CGRP indicé'!$G$39)</f>
        <v/>
      </c>
      <c r="BF346" s="68"/>
      <c r="BG346" s="68"/>
      <c r="BH346" s="68"/>
      <c r="BI346" s="68"/>
      <c r="BJ346" s="69"/>
      <c r="BK346" s="48" t="str">
        <f>IF(C346="","",'Maquette CGRP indicé'!$H$25)</f>
        <v/>
      </c>
      <c r="BL346" s="49" t="str">
        <f>IF(D346="","",'Maquette CGRP indicé'!$H$26)</f>
        <v/>
      </c>
      <c r="BM346" s="49" t="str">
        <f>IF(E346="","",'Maquette CGRP indicé'!$H$27)</f>
        <v/>
      </c>
      <c r="BN346" s="49" t="str">
        <f>IF(F346="","",'Maquette CGRP indicé'!$H$28)</f>
        <v/>
      </c>
      <c r="BO346" s="49" t="str">
        <f>IF(G346="","",'Maquette CGRP indicé'!$H$29)</f>
        <v/>
      </c>
      <c r="BP346" s="49" t="str">
        <f>IF(H346="","",'Maquette CGRP indicé'!$H$30)</f>
        <v/>
      </c>
      <c r="BQ346" s="49" t="str">
        <f>IF(I346="","",'Maquette CGRP indicé'!$H$31)</f>
        <v/>
      </c>
      <c r="BR346" s="49" t="str">
        <f>IF(J346="","",'Maquette CGRP indicé'!$H$32)</f>
        <v/>
      </c>
      <c r="BS346" s="49" t="str">
        <f>IF(K346="","",'Maquette CGRP indicé'!$H$33)</f>
        <v/>
      </c>
      <c r="BT346" s="49" t="str">
        <f>IF(L346="","",'Maquette CGRP indicé'!$H$34)</f>
        <v/>
      </c>
      <c r="BU346" s="49" t="str">
        <f>IF(M346="","",'Maquette CGRP indicé'!$H$35)</f>
        <v/>
      </c>
      <c r="BV346" s="49" t="str">
        <f>IF(N346="","",'Maquette CGRP indicé'!$H$36)</f>
        <v/>
      </c>
      <c r="BW346" s="49" t="str">
        <f>IF(O346="","",'Maquette CGRP indicé'!$H$37)</f>
        <v/>
      </c>
      <c r="BX346" s="49" t="str">
        <f>IF(P346="","",'Maquette CGRP indicé'!$H$38)</f>
        <v/>
      </c>
      <c r="BY346" s="49" t="str">
        <f>IF(Q346="","",'Maquette CGRP indicé'!$H$39)</f>
        <v/>
      </c>
      <c r="BZ346" s="72"/>
      <c r="CA346" s="72"/>
      <c r="CB346" s="72"/>
      <c r="CC346" s="72"/>
      <c r="CD346" s="73"/>
      <c r="CE346" s="38" t="str">
        <f>IF(C346="","",'Maquette CGRP indicé'!$I$25)</f>
        <v/>
      </c>
      <c r="CF346" s="39" t="str">
        <f>IF(D346="","",'Maquette CGRP indicé'!$I$26)</f>
        <v/>
      </c>
      <c r="CG346" s="39" t="str">
        <f>IF(E346="","",'Maquette CGRP indicé'!$I$27)</f>
        <v/>
      </c>
      <c r="CH346" s="39" t="str">
        <f>IF(F346="","",'Maquette CGRP indicé'!$I$28)</f>
        <v/>
      </c>
      <c r="CI346" s="39" t="str">
        <f>IF(G346="","",'Maquette CGRP indicé'!$I$29)</f>
        <v/>
      </c>
      <c r="CJ346" s="39" t="str">
        <f>IF(H346="","",'Maquette CGRP indicé'!$I$30)</f>
        <v/>
      </c>
      <c r="CK346" s="39" t="str">
        <f>IF(I346="","",'Maquette CGRP indicé'!$I$31)</f>
        <v/>
      </c>
      <c r="CL346" s="39" t="str">
        <f>IF(J346="","",'Maquette CGRP indicé'!$I$32)</f>
        <v/>
      </c>
      <c r="CM346" s="39" t="str">
        <f>IF(K346="","",'Maquette CGRP indicé'!$I$33)</f>
        <v/>
      </c>
      <c r="CN346" s="39" t="str">
        <f>IF(L346="","",'Maquette CGRP indicé'!$I$34)</f>
        <v/>
      </c>
      <c r="CO346" s="39" t="str">
        <f>IF(M346="","",'Maquette CGRP indicé'!$I$35)</f>
        <v/>
      </c>
      <c r="CP346" s="39" t="str">
        <f>IF(N346="","",'Maquette CGRP indicé'!$I$36)</f>
        <v/>
      </c>
      <c r="CQ346" s="39" t="str">
        <f>IF(O346="","",'Maquette CGRP indicé'!$I$37)</f>
        <v/>
      </c>
      <c r="CR346" s="39" t="str">
        <f>IF(P346="","",'Maquette CGRP indicé'!$I$38)</f>
        <v/>
      </c>
      <c r="CS346" s="39" t="str">
        <f>IF(Q346="","",'Maquette CGRP indicé'!$I$39)</f>
        <v/>
      </c>
      <c r="CT346" s="68"/>
      <c r="CU346" s="68"/>
      <c r="CV346" s="68"/>
      <c r="CW346" s="68"/>
      <c r="CX346" s="69"/>
      <c r="CY346" s="1">
        <f t="shared" si="48"/>
        <v>45635</v>
      </c>
      <c r="CZ346" s="1" t="str">
        <f t="shared" si="49"/>
        <v>21/10-22/12</v>
      </c>
      <c r="DA346" s="22" t="str">
        <f t="shared" si="50"/>
        <v/>
      </c>
      <c r="DB346" s="22" t="str">
        <f t="shared" si="51"/>
        <v/>
      </c>
      <c r="DC346" s="29" t="str">
        <f t="shared" si="52"/>
        <v/>
      </c>
      <c r="DD346" s="29" t="str">
        <f t="shared" si="53"/>
        <v/>
      </c>
      <c r="DE346" s="29" t="str">
        <f t="shared" si="54"/>
        <v/>
      </c>
    </row>
    <row r="347" spans="1:109">
      <c r="A347" s="9">
        <f t="shared" si="55"/>
        <v>45636</v>
      </c>
      <c r="B347" s="9" t="str">
        <f>IF(AND(formules!$K$29="sogarantykids",A347&gt;formules!$F$30),"",VLOOKUP(TEXT(A347,"jj/mm"),formules!B:C,2,FALSE))</f>
        <v>21/10-22/12</v>
      </c>
      <c r="C347" s="63" t="str">
        <f>IF(B347="","",IF(AND(A347&gt;'Maquette CGRP indicé'!$C$25-1,A347&lt;'Maquette CGRP indicé'!$D$25+1),"X",""))</f>
        <v/>
      </c>
      <c r="D347" s="63" t="str">
        <f>IF(B347="","",IF(AND(A347&gt;'Maquette CGRP indicé'!$C$26-1,A347&lt;'Maquette CGRP indicé'!$D$26+1),"X",""))</f>
        <v/>
      </c>
      <c r="E347" s="63" t="str">
        <f>IF(B347="","",IF(AND(A347&gt;'Maquette CGRP indicé'!$C$27-1,A347&lt;'Maquette CGRP indicé'!$D$27+1),"X",""))</f>
        <v/>
      </c>
      <c r="F347" s="63" t="str">
        <f>IF(B347="","",IF(AND(A347&gt;'Maquette CGRP indicé'!$C$28-1,A347&lt;'Maquette CGRP indicé'!$D$28+1),"X",""))</f>
        <v/>
      </c>
      <c r="G347" s="63" t="str">
        <f>IF(B347="","",IF(AND(A347&gt;'Maquette CGRP indicé'!$C$29-1,A347&lt;'Maquette CGRP indicé'!$D$29+1),"X",""))</f>
        <v/>
      </c>
      <c r="H347" s="63" t="str">
        <f>IF(B347="","",IF(AND(A347&gt;'Maquette CGRP indicé'!$C$30-1,A347&lt;'Maquette CGRP indicé'!$D$30+1),"X",""))</f>
        <v/>
      </c>
      <c r="I347" s="63" t="str">
        <f>IF(B347="","",IF(AND(A347&gt;'Maquette CGRP indicé'!$C$31-1,A347&lt;'Maquette CGRP indicé'!$D$31+1),"X",""))</f>
        <v/>
      </c>
      <c r="J347" s="63" t="str">
        <f>IF(B347="","",IF(AND(A347&gt;'Maquette CGRP indicé'!$C$32-1,A347&lt;'Maquette CGRP indicé'!$D$32+1),"X",""))</f>
        <v/>
      </c>
      <c r="K347" s="63" t="str">
        <f>IF(B347="","",IF(AND(A347&gt;'Maquette CGRP indicé'!$C$33-1,A347&lt;'Maquette CGRP indicé'!$D$33+1),"X",""))</f>
        <v/>
      </c>
      <c r="L347" s="63" t="str">
        <f>IF(B347="","",IF(AND(A347&gt;'Maquette CGRP indicé'!$C$34-1,A347&lt;'Maquette CGRP indicé'!$D$34+1),"X",""))</f>
        <v/>
      </c>
      <c r="M347" s="63" t="str">
        <f>IF(B347="","",IF(AND(A347&gt;'Maquette CGRP indicé'!$C$35-1,A347&lt;'Maquette CGRP indicé'!$D$35+1),"X",""))</f>
        <v/>
      </c>
      <c r="N347" s="63" t="str">
        <f>IF(B347="","",IF(AND(A347&gt;'Maquette CGRP indicé'!$C$36-1,A347&lt;'Maquette CGRP indicé'!$D$36+1),"X",""))</f>
        <v/>
      </c>
      <c r="O347" s="63" t="str">
        <f>IF(B347="","",IF(AND(A347&gt;'Maquette CGRP indicé'!$C$37-1,A347&lt;'Maquette CGRP indicé'!$D$37+1),"X",""))</f>
        <v/>
      </c>
      <c r="P347" s="63" t="str">
        <f>IF(B347="","",IF(AND(A347&gt;'Maquette CGRP indicé'!$C$38-1,A347&lt;'Maquette CGRP indicé'!$D$38+1),"X",""))</f>
        <v/>
      </c>
      <c r="Q347" s="63" t="str">
        <f>IF(B347="","",IF(AND(A347&gt;'Maquette CGRP indicé'!$C$39-1,A347&lt;'Maquette CGRP indicé'!$D$39+1),"X",""))</f>
        <v/>
      </c>
      <c r="W347" s="41" t="str">
        <f>IF(C347="","",'Maquette CGRP indicé'!$R$25)</f>
        <v/>
      </c>
      <c r="X347" s="42" t="str">
        <f>IF(D347="","",'Maquette CGRP indicé'!$R$26)</f>
        <v/>
      </c>
      <c r="Y347" s="42" t="str">
        <f>IF(E347="","",'Maquette CGRP indicé'!$R$27)</f>
        <v/>
      </c>
      <c r="Z347" s="42" t="str">
        <f>IF(F347="","",'Maquette CGRP indicé'!$R$28)</f>
        <v/>
      </c>
      <c r="AA347" s="42" t="str">
        <f>IF(G347="","",'Maquette CGRP indicé'!$R$29)</f>
        <v/>
      </c>
      <c r="AB347" s="42" t="str">
        <f>IF(H347="","",'Maquette CGRP indicé'!$R$30)</f>
        <v/>
      </c>
      <c r="AC347" s="42" t="str">
        <f>IF(I347="","",'Maquette CGRP indicé'!$R$31)</f>
        <v/>
      </c>
      <c r="AD347" s="42" t="str">
        <f>IF(J347="","",'Maquette CGRP indicé'!$R$32)</f>
        <v/>
      </c>
      <c r="AE347" s="42" t="str">
        <f>IF(K347="","",'Maquette CGRP indicé'!$R$33)</f>
        <v/>
      </c>
      <c r="AF347" s="42" t="str">
        <f>IF(L347="","",'Maquette CGRP indicé'!$R$34)</f>
        <v/>
      </c>
      <c r="AG347" s="42" t="str">
        <f>IF(M347="","",'Maquette CGRP indicé'!$R$35)</f>
        <v/>
      </c>
      <c r="AH347" s="42" t="str">
        <f>IF(N347="","",'Maquette CGRP indicé'!$R$36)</f>
        <v/>
      </c>
      <c r="AI347" s="42" t="str">
        <f>IF(O347="","",'Maquette CGRP indicé'!$R$37)</f>
        <v/>
      </c>
      <c r="AJ347" s="42" t="str">
        <f>IF(P347="","",'Maquette CGRP indicé'!$R$38)</f>
        <v/>
      </c>
      <c r="AK347" s="42" t="str">
        <f>IF(Q347="","",'Maquette CGRP indicé'!$R$39)</f>
        <v/>
      </c>
      <c r="AL347" s="64"/>
      <c r="AM347" s="64"/>
      <c r="AN347" s="64"/>
      <c r="AO347" s="64"/>
      <c r="AP347" s="65"/>
      <c r="AQ347" s="45" t="str">
        <f>IF(C347="","",'Maquette CGRP indicé'!$G$25)</f>
        <v/>
      </c>
      <c r="AR347" s="46" t="str">
        <f>IF(D347="","",'Maquette CGRP indicé'!$G$26)</f>
        <v/>
      </c>
      <c r="AS347" s="46" t="str">
        <f>IF(E347="","",'Maquette CGRP indicé'!$G$27)</f>
        <v/>
      </c>
      <c r="AT347" s="46" t="str">
        <f>IF(F347="","",'Maquette CGRP indicé'!$G$28)</f>
        <v/>
      </c>
      <c r="AU347" s="46" t="str">
        <f>IF(G347="","",'Maquette CGRP indicé'!$G$29)</f>
        <v/>
      </c>
      <c r="AV347" s="46" t="str">
        <f>IF(H347="","",'Maquette CGRP indicé'!$G$30)</f>
        <v/>
      </c>
      <c r="AW347" s="46" t="str">
        <f>IF(I347="","",'Maquette CGRP indicé'!$G$31)</f>
        <v/>
      </c>
      <c r="AX347" s="46" t="str">
        <f>IF(J347="","",'Maquette CGRP indicé'!$G$32)</f>
        <v/>
      </c>
      <c r="AY347" s="46" t="str">
        <f>IF(K347="","",'Maquette CGRP indicé'!$G$33)</f>
        <v/>
      </c>
      <c r="AZ347" s="46" t="str">
        <f>IF(L347="","",'Maquette CGRP indicé'!$G$34)</f>
        <v/>
      </c>
      <c r="BA347" s="46" t="str">
        <f>IF(M347="","",'Maquette CGRP indicé'!$G$35)</f>
        <v/>
      </c>
      <c r="BB347" s="46" t="str">
        <f>IF(N347="","",'Maquette CGRP indicé'!$G$36)</f>
        <v/>
      </c>
      <c r="BC347" s="46" t="str">
        <f>IF(O347="","",'Maquette CGRP indicé'!$G$37)</f>
        <v/>
      </c>
      <c r="BD347" s="46" t="str">
        <f>IF(P347="","",'Maquette CGRP indicé'!$G$38)</f>
        <v/>
      </c>
      <c r="BE347" s="46" t="str">
        <f>IF(Q347="","",'Maquette CGRP indicé'!$G$39)</f>
        <v/>
      </c>
      <c r="BF347" s="68"/>
      <c r="BG347" s="68"/>
      <c r="BH347" s="68"/>
      <c r="BI347" s="68"/>
      <c r="BJ347" s="69"/>
      <c r="BK347" s="48" t="str">
        <f>IF(C347="","",'Maquette CGRP indicé'!$H$25)</f>
        <v/>
      </c>
      <c r="BL347" s="49" t="str">
        <f>IF(D347="","",'Maquette CGRP indicé'!$H$26)</f>
        <v/>
      </c>
      <c r="BM347" s="49" t="str">
        <f>IF(E347="","",'Maquette CGRP indicé'!$H$27)</f>
        <v/>
      </c>
      <c r="BN347" s="49" t="str">
        <f>IF(F347="","",'Maquette CGRP indicé'!$H$28)</f>
        <v/>
      </c>
      <c r="BO347" s="49" t="str">
        <f>IF(G347="","",'Maquette CGRP indicé'!$H$29)</f>
        <v/>
      </c>
      <c r="BP347" s="49" t="str">
        <f>IF(H347="","",'Maquette CGRP indicé'!$H$30)</f>
        <v/>
      </c>
      <c r="BQ347" s="49" t="str">
        <f>IF(I347="","",'Maquette CGRP indicé'!$H$31)</f>
        <v/>
      </c>
      <c r="BR347" s="49" t="str">
        <f>IF(J347="","",'Maquette CGRP indicé'!$H$32)</f>
        <v/>
      </c>
      <c r="BS347" s="49" t="str">
        <f>IF(K347="","",'Maquette CGRP indicé'!$H$33)</f>
        <v/>
      </c>
      <c r="BT347" s="49" t="str">
        <f>IF(L347="","",'Maquette CGRP indicé'!$H$34)</f>
        <v/>
      </c>
      <c r="BU347" s="49" t="str">
        <f>IF(M347="","",'Maquette CGRP indicé'!$H$35)</f>
        <v/>
      </c>
      <c r="BV347" s="49" t="str">
        <f>IF(N347="","",'Maquette CGRP indicé'!$H$36)</f>
        <v/>
      </c>
      <c r="BW347" s="49" t="str">
        <f>IF(O347="","",'Maquette CGRP indicé'!$H$37)</f>
        <v/>
      </c>
      <c r="BX347" s="49" t="str">
        <f>IF(P347="","",'Maquette CGRP indicé'!$H$38)</f>
        <v/>
      </c>
      <c r="BY347" s="49" t="str">
        <f>IF(Q347="","",'Maquette CGRP indicé'!$H$39)</f>
        <v/>
      </c>
      <c r="BZ347" s="72"/>
      <c r="CA347" s="72"/>
      <c r="CB347" s="72"/>
      <c r="CC347" s="72"/>
      <c r="CD347" s="73"/>
      <c r="CE347" s="38" t="str">
        <f>IF(C347="","",'Maquette CGRP indicé'!$I$25)</f>
        <v/>
      </c>
      <c r="CF347" s="39" t="str">
        <f>IF(D347="","",'Maquette CGRP indicé'!$I$26)</f>
        <v/>
      </c>
      <c r="CG347" s="39" t="str">
        <f>IF(E347="","",'Maquette CGRP indicé'!$I$27)</f>
        <v/>
      </c>
      <c r="CH347" s="39" t="str">
        <f>IF(F347="","",'Maquette CGRP indicé'!$I$28)</f>
        <v/>
      </c>
      <c r="CI347" s="39" t="str">
        <f>IF(G347="","",'Maquette CGRP indicé'!$I$29)</f>
        <v/>
      </c>
      <c r="CJ347" s="39" t="str">
        <f>IF(H347="","",'Maquette CGRP indicé'!$I$30)</f>
        <v/>
      </c>
      <c r="CK347" s="39" t="str">
        <f>IF(I347="","",'Maquette CGRP indicé'!$I$31)</f>
        <v/>
      </c>
      <c r="CL347" s="39" t="str">
        <f>IF(J347="","",'Maquette CGRP indicé'!$I$32)</f>
        <v/>
      </c>
      <c r="CM347" s="39" t="str">
        <f>IF(K347="","",'Maquette CGRP indicé'!$I$33)</f>
        <v/>
      </c>
      <c r="CN347" s="39" t="str">
        <f>IF(L347="","",'Maquette CGRP indicé'!$I$34)</f>
        <v/>
      </c>
      <c r="CO347" s="39" t="str">
        <f>IF(M347="","",'Maquette CGRP indicé'!$I$35)</f>
        <v/>
      </c>
      <c r="CP347" s="39" t="str">
        <f>IF(N347="","",'Maquette CGRP indicé'!$I$36)</f>
        <v/>
      </c>
      <c r="CQ347" s="39" t="str">
        <f>IF(O347="","",'Maquette CGRP indicé'!$I$37)</f>
        <v/>
      </c>
      <c r="CR347" s="39" t="str">
        <f>IF(P347="","",'Maquette CGRP indicé'!$I$38)</f>
        <v/>
      </c>
      <c r="CS347" s="39" t="str">
        <f>IF(Q347="","",'Maquette CGRP indicé'!$I$39)</f>
        <v/>
      </c>
      <c r="CT347" s="68"/>
      <c r="CU347" s="68"/>
      <c r="CV347" s="68"/>
      <c r="CW347" s="68"/>
      <c r="CX347" s="69"/>
      <c r="CY347" s="1">
        <f t="shared" si="48"/>
        <v>45636</v>
      </c>
      <c r="CZ347" s="1" t="str">
        <f t="shared" si="49"/>
        <v>21/10-22/12</v>
      </c>
      <c r="DA347" s="22" t="str">
        <f t="shared" si="50"/>
        <v/>
      </c>
      <c r="DB347" s="22" t="str">
        <f t="shared" si="51"/>
        <v/>
      </c>
      <c r="DC347" s="29" t="str">
        <f t="shared" si="52"/>
        <v/>
      </c>
      <c r="DD347" s="29" t="str">
        <f t="shared" si="53"/>
        <v/>
      </c>
      <c r="DE347" s="29" t="str">
        <f t="shared" si="54"/>
        <v/>
      </c>
    </row>
    <row r="348" spans="1:109">
      <c r="A348" s="9">
        <f t="shared" si="55"/>
        <v>45637</v>
      </c>
      <c r="B348" s="9" t="str">
        <f>IF(AND(formules!$K$29="sogarantykids",A348&gt;formules!$F$30),"",VLOOKUP(TEXT(A348,"jj/mm"),formules!B:C,2,FALSE))</f>
        <v>21/10-22/12</v>
      </c>
      <c r="C348" s="63" t="str">
        <f>IF(B348="","",IF(AND(A348&gt;'Maquette CGRP indicé'!$C$25-1,A348&lt;'Maquette CGRP indicé'!$D$25+1),"X",""))</f>
        <v/>
      </c>
      <c r="D348" s="63" t="str">
        <f>IF(B348="","",IF(AND(A348&gt;'Maquette CGRP indicé'!$C$26-1,A348&lt;'Maquette CGRP indicé'!$D$26+1),"X",""))</f>
        <v/>
      </c>
      <c r="E348" s="63" t="str">
        <f>IF(B348="","",IF(AND(A348&gt;'Maquette CGRP indicé'!$C$27-1,A348&lt;'Maquette CGRP indicé'!$D$27+1),"X",""))</f>
        <v/>
      </c>
      <c r="F348" s="63" t="str">
        <f>IF(B348="","",IF(AND(A348&gt;'Maquette CGRP indicé'!$C$28-1,A348&lt;'Maquette CGRP indicé'!$D$28+1),"X",""))</f>
        <v/>
      </c>
      <c r="G348" s="63" t="str">
        <f>IF(B348="","",IF(AND(A348&gt;'Maquette CGRP indicé'!$C$29-1,A348&lt;'Maquette CGRP indicé'!$D$29+1),"X",""))</f>
        <v/>
      </c>
      <c r="H348" s="63" t="str">
        <f>IF(B348="","",IF(AND(A348&gt;'Maquette CGRP indicé'!$C$30-1,A348&lt;'Maquette CGRP indicé'!$D$30+1),"X",""))</f>
        <v/>
      </c>
      <c r="I348" s="63" t="str">
        <f>IF(B348="","",IF(AND(A348&gt;'Maquette CGRP indicé'!$C$31-1,A348&lt;'Maquette CGRP indicé'!$D$31+1),"X",""))</f>
        <v/>
      </c>
      <c r="J348" s="63" t="str">
        <f>IF(B348="","",IF(AND(A348&gt;'Maquette CGRP indicé'!$C$32-1,A348&lt;'Maquette CGRP indicé'!$D$32+1),"X",""))</f>
        <v/>
      </c>
      <c r="K348" s="63" t="str">
        <f>IF(B348="","",IF(AND(A348&gt;'Maquette CGRP indicé'!$C$33-1,A348&lt;'Maquette CGRP indicé'!$D$33+1),"X",""))</f>
        <v/>
      </c>
      <c r="L348" s="63" t="str">
        <f>IF(B348="","",IF(AND(A348&gt;'Maquette CGRP indicé'!$C$34-1,A348&lt;'Maquette CGRP indicé'!$D$34+1),"X",""))</f>
        <v/>
      </c>
      <c r="M348" s="63" t="str">
        <f>IF(B348="","",IF(AND(A348&gt;'Maquette CGRP indicé'!$C$35-1,A348&lt;'Maquette CGRP indicé'!$D$35+1),"X",""))</f>
        <v/>
      </c>
      <c r="N348" s="63" t="str">
        <f>IF(B348="","",IF(AND(A348&gt;'Maquette CGRP indicé'!$C$36-1,A348&lt;'Maquette CGRP indicé'!$D$36+1),"X",""))</f>
        <v/>
      </c>
      <c r="O348" s="63" t="str">
        <f>IF(B348="","",IF(AND(A348&gt;'Maquette CGRP indicé'!$C$37-1,A348&lt;'Maquette CGRP indicé'!$D$37+1),"X",""))</f>
        <v/>
      </c>
      <c r="P348" s="63" t="str">
        <f>IF(B348="","",IF(AND(A348&gt;'Maquette CGRP indicé'!$C$38-1,A348&lt;'Maquette CGRP indicé'!$D$38+1),"X",""))</f>
        <v/>
      </c>
      <c r="Q348" s="63" t="str">
        <f>IF(B348="","",IF(AND(A348&gt;'Maquette CGRP indicé'!$C$39-1,A348&lt;'Maquette CGRP indicé'!$D$39+1),"X",""))</f>
        <v/>
      </c>
      <c r="W348" s="41" t="str">
        <f>IF(C348="","",'Maquette CGRP indicé'!$R$25)</f>
        <v/>
      </c>
      <c r="X348" s="42" t="str">
        <f>IF(D348="","",'Maquette CGRP indicé'!$R$26)</f>
        <v/>
      </c>
      <c r="Y348" s="42" t="str">
        <f>IF(E348="","",'Maquette CGRP indicé'!$R$27)</f>
        <v/>
      </c>
      <c r="Z348" s="42" t="str">
        <f>IF(F348="","",'Maquette CGRP indicé'!$R$28)</f>
        <v/>
      </c>
      <c r="AA348" s="42" t="str">
        <f>IF(G348="","",'Maquette CGRP indicé'!$R$29)</f>
        <v/>
      </c>
      <c r="AB348" s="42" t="str">
        <f>IF(H348="","",'Maquette CGRP indicé'!$R$30)</f>
        <v/>
      </c>
      <c r="AC348" s="42" t="str">
        <f>IF(I348="","",'Maquette CGRP indicé'!$R$31)</f>
        <v/>
      </c>
      <c r="AD348" s="42" t="str">
        <f>IF(J348="","",'Maquette CGRP indicé'!$R$32)</f>
        <v/>
      </c>
      <c r="AE348" s="42" t="str">
        <f>IF(K348="","",'Maquette CGRP indicé'!$R$33)</f>
        <v/>
      </c>
      <c r="AF348" s="42" t="str">
        <f>IF(L348="","",'Maquette CGRP indicé'!$R$34)</f>
        <v/>
      </c>
      <c r="AG348" s="42" t="str">
        <f>IF(M348="","",'Maquette CGRP indicé'!$R$35)</f>
        <v/>
      </c>
      <c r="AH348" s="42" t="str">
        <f>IF(N348="","",'Maquette CGRP indicé'!$R$36)</f>
        <v/>
      </c>
      <c r="AI348" s="42" t="str">
        <f>IF(O348="","",'Maquette CGRP indicé'!$R$37)</f>
        <v/>
      </c>
      <c r="AJ348" s="42" t="str">
        <f>IF(P348="","",'Maquette CGRP indicé'!$R$38)</f>
        <v/>
      </c>
      <c r="AK348" s="42" t="str">
        <f>IF(Q348="","",'Maquette CGRP indicé'!$R$39)</f>
        <v/>
      </c>
      <c r="AL348" s="64"/>
      <c r="AM348" s="64"/>
      <c r="AN348" s="64"/>
      <c r="AO348" s="64"/>
      <c r="AP348" s="65"/>
      <c r="AQ348" s="45" t="str">
        <f>IF(C348="","",'Maquette CGRP indicé'!$G$25)</f>
        <v/>
      </c>
      <c r="AR348" s="46" t="str">
        <f>IF(D348="","",'Maquette CGRP indicé'!$G$26)</f>
        <v/>
      </c>
      <c r="AS348" s="46" t="str">
        <f>IF(E348="","",'Maquette CGRP indicé'!$G$27)</f>
        <v/>
      </c>
      <c r="AT348" s="46" t="str">
        <f>IF(F348="","",'Maquette CGRP indicé'!$G$28)</f>
        <v/>
      </c>
      <c r="AU348" s="46" t="str">
        <f>IF(G348="","",'Maquette CGRP indicé'!$G$29)</f>
        <v/>
      </c>
      <c r="AV348" s="46" t="str">
        <f>IF(H348="","",'Maquette CGRP indicé'!$G$30)</f>
        <v/>
      </c>
      <c r="AW348" s="46" t="str">
        <f>IF(I348="","",'Maquette CGRP indicé'!$G$31)</f>
        <v/>
      </c>
      <c r="AX348" s="46" t="str">
        <f>IF(J348="","",'Maquette CGRP indicé'!$G$32)</f>
        <v/>
      </c>
      <c r="AY348" s="46" t="str">
        <f>IF(K348="","",'Maquette CGRP indicé'!$G$33)</f>
        <v/>
      </c>
      <c r="AZ348" s="46" t="str">
        <f>IF(L348="","",'Maquette CGRP indicé'!$G$34)</f>
        <v/>
      </c>
      <c r="BA348" s="46" t="str">
        <f>IF(M348="","",'Maquette CGRP indicé'!$G$35)</f>
        <v/>
      </c>
      <c r="BB348" s="46" t="str">
        <f>IF(N348="","",'Maquette CGRP indicé'!$G$36)</f>
        <v/>
      </c>
      <c r="BC348" s="46" t="str">
        <f>IF(O348="","",'Maquette CGRP indicé'!$G$37)</f>
        <v/>
      </c>
      <c r="BD348" s="46" t="str">
        <f>IF(P348="","",'Maquette CGRP indicé'!$G$38)</f>
        <v/>
      </c>
      <c r="BE348" s="46" t="str">
        <f>IF(Q348="","",'Maquette CGRP indicé'!$G$39)</f>
        <v/>
      </c>
      <c r="BF348" s="68"/>
      <c r="BG348" s="68"/>
      <c r="BH348" s="68"/>
      <c r="BI348" s="68"/>
      <c r="BJ348" s="69"/>
      <c r="BK348" s="48" t="str">
        <f>IF(C348="","",'Maquette CGRP indicé'!$H$25)</f>
        <v/>
      </c>
      <c r="BL348" s="49" t="str">
        <f>IF(D348="","",'Maquette CGRP indicé'!$H$26)</f>
        <v/>
      </c>
      <c r="BM348" s="49" t="str">
        <f>IF(E348="","",'Maquette CGRP indicé'!$H$27)</f>
        <v/>
      </c>
      <c r="BN348" s="49" t="str">
        <f>IF(F348="","",'Maquette CGRP indicé'!$H$28)</f>
        <v/>
      </c>
      <c r="BO348" s="49" t="str">
        <f>IF(G348="","",'Maquette CGRP indicé'!$H$29)</f>
        <v/>
      </c>
      <c r="BP348" s="49" t="str">
        <f>IF(H348="","",'Maquette CGRP indicé'!$H$30)</f>
        <v/>
      </c>
      <c r="BQ348" s="49" t="str">
        <f>IF(I348="","",'Maquette CGRP indicé'!$H$31)</f>
        <v/>
      </c>
      <c r="BR348" s="49" t="str">
        <f>IF(J348="","",'Maquette CGRP indicé'!$H$32)</f>
        <v/>
      </c>
      <c r="BS348" s="49" t="str">
        <f>IF(K348="","",'Maquette CGRP indicé'!$H$33)</f>
        <v/>
      </c>
      <c r="BT348" s="49" t="str">
        <f>IF(L348="","",'Maquette CGRP indicé'!$H$34)</f>
        <v/>
      </c>
      <c r="BU348" s="49" t="str">
        <f>IF(M348="","",'Maquette CGRP indicé'!$H$35)</f>
        <v/>
      </c>
      <c r="BV348" s="49" t="str">
        <f>IF(N348="","",'Maquette CGRP indicé'!$H$36)</f>
        <v/>
      </c>
      <c r="BW348" s="49" t="str">
        <f>IF(O348="","",'Maquette CGRP indicé'!$H$37)</f>
        <v/>
      </c>
      <c r="BX348" s="49" t="str">
        <f>IF(P348="","",'Maquette CGRP indicé'!$H$38)</f>
        <v/>
      </c>
      <c r="BY348" s="49" t="str">
        <f>IF(Q348="","",'Maquette CGRP indicé'!$H$39)</f>
        <v/>
      </c>
      <c r="BZ348" s="72"/>
      <c r="CA348" s="72"/>
      <c r="CB348" s="72"/>
      <c r="CC348" s="72"/>
      <c r="CD348" s="73"/>
      <c r="CE348" s="38" t="str">
        <f>IF(C348="","",'Maquette CGRP indicé'!$I$25)</f>
        <v/>
      </c>
      <c r="CF348" s="39" t="str">
        <f>IF(D348="","",'Maquette CGRP indicé'!$I$26)</f>
        <v/>
      </c>
      <c r="CG348" s="39" t="str">
        <f>IF(E348="","",'Maquette CGRP indicé'!$I$27)</f>
        <v/>
      </c>
      <c r="CH348" s="39" t="str">
        <f>IF(F348="","",'Maquette CGRP indicé'!$I$28)</f>
        <v/>
      </c>
      <c r="CI348" s="39" t="str">
        <f>IF(G348="","",'Maquette CGRP indicé'!$I$29)</f>
        <v/>
      </c>
      <c r="CJ348" s="39" t="str">
        <f>IF(H348="","",'Maquette CGRP indicé'!$I$30)</f>
        <v/>
      </c>
      <c r="CK348" s="39" t="str">
        <f>IF(I348="","",'Maquette CGRP indicé'!$I$31)</f>
        <v/>
      </c>
      <c r="CL348" s="39" t="str">
        <f>IF(J348="","",'Maquette CGRP indicé'!$I$32)</f>
        <v/>
      </c>
      <c r="CM348" s="39" t="str">
        <f>IF(K348="","",'Maquette CGRP indicé'!$I$33)</f>
        <v/>
      </c>
      <c r="CN348" s="39" t="str">
        <f>IF(L348="","",'Maquette CGRP indicé'!$I$34)</f>
        <v/>
      </c>
      <c r="CO348" s="39" t="str">
        <f>IF(M348="","",'Maquette CGRP indicé'!$I$35)</f>
        <v/>
      </c>
      <c r="CP348" s="39" t="str">
        <f>IF(N348="","",'Maquette CGRP indicé'!$I$36)</f>
        <v/>
      </c>
      <c r="CQ348" s="39" t="str">
        <f>IF(O348="","",'Maquette CGRP indicé'!$I$37)</f>
        <v/>
      </c>
      <c r="CR348" s="39" t="str">
        <f>IF(P348="","",'Maquette CGRP indicé'!$I$38)</f>
        <v/>
      </c>
      <c r="CS348" s="39" t="str">
        <f>IF(Q348="","",'Maquette CGRP indicé'!$I$39)</f>
        <v/>
      </c>
      <c r="CT348" s="68"/>
      <c r="CU348" s="68"/>
      <c r="CV348" s="68"/>
      <c r="CW348" s="68"/>
      <c r="CX348" s="69"/>
      <c r="CY348" s="1">
        <f t="shared" si="48"/>
        <v>45637</v>
      </c>
      <c r="CZ348" s="1" t="str">
        <f t="shared" si="49"/>
        <v>21/10-22/12</v>
      </c>
      <c r="DA348" s="22" t="str">
        <f t="shared" si="50"/>
        <v/>
      </c>
      <c r="DB348" s="22" t="str">
        <f t="shared" si="51"/>
        <v/>
      </c>
      <c r="DC348" s="29" t="str">
        <f t="shared" si="52"/>
        <v/>
      </c>
      <c r="DD348" s="29" t="str">
        <f t="shared" si="53"/>
        <v/>
      </c>
      <c r="DE348" s="29" t="str">
        <f t="shared" si="54"/>
        <v/>
      </c>
    </row>
    <row r="349" spans="1:109">
      <c r="A349" s="9">
        <f t="shared" si="55"/>
        <v>45638</v>
      </c>
      <c r="B349" s="9" t="str">
        <f>IF(AND(formules!$K$29="sogarantykids",A349&gt;formules!$F$30),"",VLOOKUP(TEXT(A349,"jj/mm"),formules!B:C,2,FALSE))</f>
        <v>21/10-22/12</v>
      </c>
      <c r="C349" s="63" t="str">
        <f>IF(B349="","",IF(AND(A349&gt;'Maquette CGRP indicé'!$C$25-1,A349&lt;'Maquette CGRP indicé'!$D$25+1),"X",""))</f>
        <v/>
      </c>
      <c r="D349" s="63" t="str">
        <f>IF(B349="","",IF(AND(A349&gt;'Maquette CGRP indicé'!$C$26-1,A349&lt;'Maquette CGRP indicé'!$D$26+1),"X",""))</f>
        <v/>
      </c>
      <c r="E349" s="63" t="str">
        <f>IF(B349="","",IF(AND(A349&gt;'Maquette CGRP indicé'!$C$27-1,A349&lt;'Maquette CGRP indicé'!$D$27+1),"X",""))</f>
        <v/>
      </c>
      <c r="F349" s="63" t="str">
        <f>IF(B349="","",IF(AND(A349&gt;'Maquette CGRP indicé'!$C$28-1,A349&lt;'Maquette CGRP indicé'!$D$28+1),"X",""))</f>
        <v/>
      </c>
      <c r="G349" s="63" t="str">
        <f>IF(B349="","",IF(AND(A349&gt;'Maquette CGRP indicé'!$C$29-1,A349&lt;'Maquette CGRP indicé'!$D$29+1),"X",""))</f>
        <v/>
      </c>
      <c r="H349" s="63" t="str">
        <f>IF(B349="","",IF(AND(A349&gt;'Maquette CGRP indicé'!$C$30-1,A349&lt;'Maquette CGRP indicé'!$D$30+1),"X",""))</f>
        <v/>
      </c>
      <c r="I349" s="63" t="str">
        <f>IF(B349="","",IF(AND(A349&gt;'Maquette CGRP indicé'!$C$31-1,A349&lt;'Maquette CGRP indicé'!$D$31+1),"X",""))</f>
        <v/>
      </c>
      <c r="J349" s="63" t="str">
        <f>IF(B349="","",IF(AND(A349&gt;'Maquette CGRP indicé'!$C$32-1,A349&lt;'Maquette CGRP indicé'!$D$32+1),"X",""))</f>
        <v/>
      </c>
      <c r="K349" s="63" t="str">
        <f>IF(B349="","",IF(AND(A349&gt;'Maquette CGRP indicé'!$C$33-1,A349&lt;'Maquette CGRP indicé'!$D$33+1),"X",""))</f>
        <v/>
      </c>
      <c r="L349" s="63" t="str">
        <f>IF(B349="","",IF(AND(A349&gt;'Maquette CGRP indicé'!$C$34-1,A349&lt;'Maquette CGRP indicé'!$D$34+1),"X",""))</f>
        <v/>
      </c>
      <c r="M349" s="63" t="str">
        <f>IF(B349="","",IF(AND(A349&gt;'Maquette CGRP indicé'!$C$35-1,A349&lt;'Maquette CGRP indicé'!$D$35+1),"X",""))</f>
        <v/>
      </c>
      <c r="N349" s="63" t="str">
        <f>IF(B349="","",IF(AND(A349&gt;'Maquette CGRP indicé'!$C$36-1,A349&lt;'Maquette CGRP indicé'!$D$36+1),"X",""))</f>
        <v/>
      </c>
      <c r="O349" s="63" t="str">
        <f>IF(B349="","",IF(AND(A349&gt;'Maquette CGRP indicé'!$C$37-1,A349&lt;'Maquette CGRP indicé'!$D$37+1),"X",""))</f>
        <v/>
      </c>
      <c r="P349" s="63" t="str">
        <f>IF(B349="","",IF(AND(A349&gt;'Maquette CGRP indicé'!$C$38-1,A349&lt;'Maquette CGRP indicé'!$D$38+1),"X",""))</f>
        <v/>
      </c>
      <c r="Q349" s="63" t="str">
        <f>IF(B349="","",IF(AND(A349&gt;'Maquette CGRP indicé'!$C$39-1,A349&lt;'Maquette CGRP indicé'!$D$39+1),"X",""))</f>
        <v/>
      </c>
      <c r="W349" s="41" t="str">
        <f>IF(C349="","",'Maquette CGRP indicé'!$R$25)</f>
        <v/>
      </c>
      <c r="X349" s="42" t="str">
        <f>IF(D349="","",'Maquette CGRP indicé'!$R$26)</f>
        <v/>
      </c>
      <c r="Y349" s="42" t="str">
        <f>IF(E349="","",'Maquette CGRP indicé'!$R$27)</f>
        <v/>
      </c>
      <c r="Z349" s="42" t="str">
        <f>IF(F349="","",'Maquette CGRP indicé'!$R$28)</f>
        <v/>
      </c>
      <c r="AA349" s="42" t="str">
        <f>IF(G349="","",'Maquette CGRP indicé'!$R$29)</f>
        <v/>
      </c>
      <c r="AB349" s="42" t="str">
        <f>IF(H349="","",'Maquette CGRP indicé'!$R$30)</f>
        <v/>
      </c>
      <c r="AC349" s="42" t="str">
        <f>IF(I349="","",'Maquette CGRP indicé'!$R$31)</f>
        <v/>
      </c>
      <c r="AD349" s="42" t="str">
        <f>IF(J349="","",'Maquette CGRP indicé'!$R$32)</f>
        <v/>
      </c>
      <c r="AE349" s="42" t="str">
        <f>IF(K349="","",'Maquette CGRP indicé'!$R$33)</f>
        <v/>
      </c>
      <c r="AF349" s="42" t="str">
        <f>IF(L349="","",'Maquette CGRP indicé'!$R$34)</f>
        <v/>
      </c>
      <c r="AG349" s="42" t="str">
        <f>IF(M349="","",'Maquette CGRP indicé'!$R$35)</f>
        <v/>
      </c>
      <c r="AH349" s="42" t="str">
        <f>IF(N349="","",'Maquette CGRP indicé'!$R$36)</f>
        <v/>
      </c>
      <c r="AI349" s="42" t="str">
        <f>IF(O349="","",'Maquette CGRP indicé'!$R$37)</f>
        <v/>
      </c>
      <c r="AJ349" s="42" t="str">
        <f>IF(P349="","",'Maquette CGRP indicé'!$R$38)</f>
        <v/>
      </c>
      <c r="AK349" s="42" t="str">
        <f>IF(Q349="","",'Maquette CGRP indicé'!$R$39)</f>
        <v/>
      </c>
      <c r="AL349" s="64"/>
      <c r="AM349" s="64"/>
      <c r="AN349" s="64"/>
      <c r="AO349" s="64"/>
      <c r="AP349" s="65"/>
      <c r="AQ349" s="45" t="str">
        <f>IF(C349="","",'Maquette CGRP indicé'!$G$25)</f>
        <v/>
      </c>
      <c r="AR349" s="46" t="str">
        <f>IF(D349="","",'Maquette CGRP indicé'!$G$26)</f>
        <v/>
      </c>
      <c r="AS349" s="46" t="str">
        <f>IF(E349="","",'Maquette CGRP indicé'!$G$27)</f>
        <v/>
      </c>
      <c r="AT349" s="46" t="str">
        <f>IF(F349="","",'Maquette CGRP indicé'!$G$28)</f>
        <v/>
      </c>
      <c r="AU349" s="46" t="str">
        <f>IF(G349="","",'Maquette CGRP indicé'!$G$29)</f>
        <v/>
      </c>
      <c r="AV349" s="46" t="str">
        <f>IF(H349="","",'Maquette CGRP indicé'!$G$30)</f>
        <v/>
      </c>
      <c r="AW349" s="46" t="str">
        <f>IF(I349="","",'Maquette CGRP indicé'!$G$31)</f>
        <v/>
      </c>
      <c r="AX349" s="46" t="str">
        <f>IF(J349="","",'Maquette CGRP indicé'!$G$32)</f>
        <v/>
      </c>
      <c r="AY349" s="46" t="str">
        <f>IF(K349="","",'Maquette CGRP indicé'!$G$33)</f>
        <v/>
      </c>
      <c r="AZ349" s="46" t="str">
        <f>IF(L349="","",'Maquette CGRP indicé'!$G$34)</f>
        <v/>
      </c>
      <c r="BA349" s="46" t="str">
        <f>IF(M349="","",'Maquette CGRP indicé'!$G$35)</f>
        <v/>
      </c>
      <c r="BB349" s="46" t="str">
        <f>IF(N349="","",'Maquette CGRP indicé'!$G$36)</f>
        <v/>
      </c>
      <c r="BC349" s="46" t="str">
        <f>IF(O349="","",'Maquette CGRP indicé'!$G$37)</f>
        <v/>
      </c>
      <c r="BD349" s="46" t="str">
        <f>IF(P349="","",'Maquette CGRP indicé'!$G$38)</f>
        <v/>
      </c>
      <c r="BE349" s="46" t="str">
        <f>IF(Q349="","",'Maquette CGRP indicé'!$G$39)</f>
        <v/>
      </c>
      <c r="BF349" s="68"/>
      <c r="BG349" s="68"/>
      <c r="BH349" s="68"/>
      <c r="BI349" s="68"/>
      <c r="BJ349" s="69"/>
      <c r="BK349" s="48" t="str">
        <f>IF(C349="","",'Maquette CGRP indicé'!$H$25)</f>
        <v/>
      </c>
      <c r="BL349" s="49" t="str">
        <f>IF(D349="","",'Maquette CGRP indicé'!$H$26)</f>
        <v/>
      </c>
      <c r="BM349" s="49" t="str">
        <f>IF(E349="","",'Maquette CGRP indicé'!$H$27)</f>
        <v/>
      </c>
      <c r="BN349" s="49" t="str">
        <f>IF(F349="","",'Maquette CGRP indicé'!$H$28)</f>
        <v/>
      </c>
      <c r="BO349" s="49" t="str">
        <f>IF(G349="","",'Maquette CGRP indicé'!$H$29)</f>
        <v/>
      </c>
      <c r="BP349" s="49" t="str">
        <f>IF(H349="","",'Maquette CGRP indicé'!$H$30)</f>
        <v/>
      </c>
      <c r="BQ349" s="49" t="str">
        <f>IF(I349="","",'Maquette CGRP indicé'!$H$31)</f>
        <v/>
      </c>
      <c r="BR349" s="49" t="str">
        <f>IF(J349="","",'Maquette CGRP indicé'!$H$32)</f>
        <v/>
      </c>
      <c r="BS349" s="49" t="str">
        <f>IF(K349="","",'Maquette CGRP indicé'!$H$33)</f>
        <v/>
      </c>
      <c r="BT349" s="49" t="str">
        <f>IF(L349="","",'Maquette CGRP indicé'!$H$34)</f>
        <v/>
      </c>
      <c r="BU349" s="49" t="str">
        <f>IF(M349="","",'Maquette CGRP indicé'!$H$35)</f>
        <v/>
      </c>
      <c r="BV349" s="49" t="str">
        <f>IF(N349="","",'Maquette CGRP indicé'!$H$36)</f>
        <v/>
      </c>
      <c r="BW349" s="49" t="str">
        <f>IF(O349="","",'Maquette CGRP indicé'!$H$37)</f>
        <v/>
      </c>
      <c r="BX349" s="49" t="str">
        <f>IF(P349="","",'Maquette CGRP indicé'!$H$38)</f>
        <v/>
      </c>
      <c r="BY349" s="49" t="str">
        <f>IF(Q349="","",'Maquette CGRP indicé'!$H$39)</f>
        <v/>
      </c>
      <c r="BZ349" s="72"/>
      <c r="CA349" s="72"/>
      <c r="CB349" s="72"/>
      <c r="CC349" s="72"/>
      <c r="CD349" s="73"/>
      <c r="CE349" s="38" t="str">
        <f>IF(C349="","",'Maquette CGRP indicé'!$I$25)</f>
        <v/>
      </c>
      <c r="CF349" s="39" t="str">
        <f>IF(D349="","",'Maquette CGRP indicé'!$I$26)</f>
        <v/>
      </c>
      <c r="CG349" s="39" t="str">
        <f>IF(E349="","",'Maquette CGRP indicé'!$I$27)</f>
        <v/>
      </c>
      <c r="CH349" s="39" t="str">
        <f>IF(F349="","",'Maquette CGRP indicé'!$I$28)</f>
        <v/>
      </c>
      <c r="CI349" s="39" t="str">
        <f>IF(G349="","",'Maquette CGRP indicé'!$I$29)</f>
        <v/>
      </c>
      <c r="CJ349" s="39" t="str">
        <f>IF(H349="","",'Maquette CGRP indicé'!$I$30)</f>
        <v/>
      </c>
      <c r="CK349" s="39" t="str">
        <f>IF(I349="","",'Maquette CGRP indicé'!$I$31)</f>
        <v/>
      </c>
      <c r="CL349" s="39" t="str">
        <f>IF(J349="","",'Maquette CGRP indicé'!$I$32)</f>
        <v/>
      </c>
      <c r="CM349" s="39" t="str">
        <f>IF(K349="","",'Maquette CGRP indicé'!$I$33)</f>
        <v/>
      </c>
      <c r="CN349" s="39" t="str">
        <f>IF(L349="","",'Maquette CGRP indicé'!$I$34)</f>
        <v/>
      </c>
      <c r="CO349" s="39" t="str">
        <f>IF(M349="","",'Maquette CGRP indicé'!$I$35)</f>
        <v/>
      </c>
      <c r="CP349" s="39" t="str">
        <f>IF(N349="","",'Maquette CGRP indicé'!$I$36)</f>
        <v/>
      </c>
      <c r="CQ349" s="39" t="str">
        <f>IF(O349="","",'Maquette CGRP indicé'!$I$37)</f>
        <v/>
      </c>
      <c r="CR349" s="39" t="str">
        <f>IF(P349="","",'Maquette CGRP indicé'!$I$38)</f>
        <v/>
      </c>
      <c r="CS349" s="39" t="str">
        <f>IF(Q349="","",'Maquette CGRP indicé'!$I$39)</f>
        <v/>
      </c>
      <c r="CT349" s="68"/>
      <c r="CU349" s="68"/>
      <c r="CV349" s="68"/>
      <c r="CW349" s="68"/>
      <c r="CX349" s="69"/>
      <c r="CY349" s="1">
        <f t="shared" si="48"/>
        <v>45638</v>
      </c>
      <c r="CZ349" s="1" t="str">
        <f t="shared" si="49"/>
        <v>21/10-22/12</v>
      </c>
      <c r="DA349" s="22" t="str">
        <f t="shared" si="50"/>
        <v/>
      </c>
      <c r="DB349" s="22" t="str">
        <f t="shared" si="51"/>
        <v/>
      </c>
      <c r="DC349" s="29" t="str">
        <f t="shared" si="52"/>
        <v/>
      </c>
      <c r="DD349" s="29" t="str">
        <f t="shared" si="53"/>
        <v/>
      </c>
      <c r="DE349" s="29" t="str">
        <f t="shared" si="54"/>
        <v/>
      </c>
    </row>
    <row r="350" spans="1:109">
      <c r="A350" s="9">
        <f t="shared" si="55"/>
        <v>45639</v>
      </c>
      <c r="B350" s="9" t="str">
        <f>IF(AND(formules!$K$29="sogarantykids",A350&gt;formules!$F$30),"",VLOOKUP(TEXT(A350,"jj/mm"),formules!B:C,2,FALSE))</f>
        <v>21/10-22/12</v>
      </c>
      <c r="C350" s="63" t="str">
        <f>IF(B350="","",IF(AND(A350&gt;'Maquette CGRP indicé'!$C$25-1,A350&lt;'Maquette CGRP indicé'!$D$25+1),"X",""))</f>
        <v/>
      </c>
      <c r="D350" s="63" t="str">
        <f>IF(B350="","",IF(AND(A350&gt;'Maquette CGRP indicé'!$C$26-1,A350&lt;'Maquette CGRP indicé'!$D$26+1),"X",""))</f>
        <v/>
      </c>
      <c r="E350" s="63" t="str">
        <f>IF(B350="","",IF(AND(A350&gt;'Maquette CGRP indicé'!$C$27-1,A350&lt;'Maquette CGRP indicé'!$D$27+1),"X",""))</f>
        <v/>
      </c>
      <c r="F350" s="63" t="str">
        <f>IF(B350="","",IF(AND(A350&gt;'Maquette CGRP indicé'!$C$28-1,A350&lt;'Maquette CGRP indicé'!$D$28+1),"X",""))</f>
        <v/>
      </c>
      <c r="G350" s="63" t="str">
        <f>IF(B350="","",IF(AND(A350&gt;'Maquette CGRP indicé'!$C$29-1,A350&lt;'Maquette CGRP indicé'!$D$29+1),"X",""))</f>
        <v/>
      </c>
      <c r="H350" s="63" t="str">
        <f>IF(B350="","",IF(AND(A350&gt;'Maquette CGRP indicé'!$C$30-1,A350&lt;'Maquette CGRP indicé'!$D$30+1),"X",""))</f>
        <v/>
      </c>
      <c r="I350" s="63" t="str">
        <f>IF(B350="","",IF(AND(A350&gt;'Maquette CGRP indicé'!$C$31-1,A350&lt;'Maquette CGRP indicé'!$D$31+1),"X",""))</f>
        <v/>
      </c>
      <c r="J350" s="63" t="str">
        <f>IF(B350="","",IF(AND(A350&gt;'Maquette CGRP indicé'!$C$32-1,A350&lt;'Maquette CGRP indicé'!$D$32+1),"X",""))</f>
        <v/>
      </c>
      <c r="K350" s="63" t="str">
        <f>IF(B350="","",IF(AND(A350&gt;'Maquette CGRP indicé'!$C$33-1,A350&lt;'Maquette CGRP indicé'!$D$33+1),"X",""))</f>
        <v/>
      </c>
      <c r="L350" s="63" t="str">
        <f>IF(B350="","",IF(AND(A350&gt;'Maquette CGRP indicé'!$C$34-1,A350&lt;'Maquette CGRP indicé'!$D$34+1),"X",""))</f>
        <v/>
      </c>
      <c r="M350" s="63" t="str">
        <f>IF(B350="","",IF(AND(A350&gt;'Maquette CGRP indicé'!$C$35-1,A350&lt;'Maquette CGRP indicé'!$D$35+1),"X",""))</f>
        <v/>
      </c>
      <c r="N350" s="63" t="str">
        <f>IF(B350="","",IF(AND(A350&gt;'Maquette CGRP indicé'!$C$36-1,A350&lt;'Maquette CGRP indicé'!$D$36+1),"X",""))</f>
        <v/>
      </c>
      <c r="O350" s="63" t="str">
        <f>IF(B350="","",IF(AND(A350&gt;'Maquette CGRP indicé'!$C$37-1,A350&lt;'Maquette CGRP indicé'!$D$37+1),"X",""))</f>
        <v/>
      </c>
      <c r="P350" s="63" t="str">
        <f>IF(B350="","",IF(AND(A350&gt;'Maquette CGRP indicé'!$C$38-1,A350&lt;'Maquette CGRP indicé'!$D$38+1),"X",""))</f>
        <v/>
      </c>
      <c r="Q350" s="63" t="str">
        <f>IF(B350="","",IF(AND(A350&gt;'Maquette CGRP indicé'!$C$39-1,A350&lt;'Maquette CGRP indicé'!$D$39+1),"X",""))</f>
        <v/>
      </c>
      <c r="W350" s="41" t="str">
        <f>IF(C350="","",'Maquette CGRP indicé'!$R$25)</f>
        <v/>
      </c>
      <c r="X350" s="42" t="str">
        <f>IF(D350="","",'Maquette CGRP indicé'!$R$26)</f>
        <v/>
      </c>
      <c r="Y350" s="42" t="str">
        <f>IF(E350="","",'Maquette CGRP indicé'!$R$27)</f>
        <v/>
      </c>
      <c r="Z350" s="42" t="str">
        <f>IF(F350="","",'Maquette CGRP indicé'!$R$28)</f>
        <v/>
      </c>
      <c r="AA350" s="42" t="str">
        <f>IF(G350="","",'Maquette CGRP indicé'!$R$29)</f>
        <v/>
      </c>
      <c r="AB350" s="42" t="str">
        <f>IF(H350="","",'Maquette CGRP indicé'!$R$30)</f>
        <v/>
      </c>
      <c r="AC350" s="42" t="str">
        <f>IF(I350="","",'Maquette CGRP indicé'!$R$31)</f>
        <v/>
      </c>
      <c r="AD350" s="42" t="str">
        <f>IF(J350="","",'Maquette CGRP indicé'!$R$32)</f>
        <v/>
      </c>
      <c r="AE350" s="42" t="str">
        <f>IF(K350="","",'Maquette CGRP indicé'!$R$33)</f>
        <v/>
      </c>
      <c r="AF350" s="42" t="str">
        <f>IF(L350="","",'Maquette CGRP indicé'!$R$34)</f>
        <v/>
      </c>
      <c r="AG350" s="42" t="str">
        <f>IF(M350="","",'Maquette CGRP indicé'!$R$35)</f>
        <v/>
      </c>
      <c r="AH350" s="42" t="str">
        <f>IF(N350="","",'Maquette CGRP indicé'!$R$36)</f>
        <v/>
      </c>
      <c r="AI350" s="42" t="str">
        <f>IF(O350="","",'Maquette CGRP indicé'!$R$37)</f>
        <v/>
      </c>
      <c r="AJ350" s="42" t="str">
        <f>IF(P350="","",'Maquette CGRP indicé'!$R$38)</f>
        <v/>
      </c>
      <c r="AK350" s="42" t="str">
        <f>IF(Q350="","",'Maquette CGRP indicé'!$R$39)</f>
        <v/>
      </c>
      <c r="AL350" s="64"/>
      <c r="AM350" s="64"/>
      <c r="AN350" s="64"/>
      <c r="AO350" s="64"/>
      <c r="AP350" s="65"/>
      <c r="AQ350" s="45" t="str">
        <f>IF(C350="","",'Maquette CGRP indicé'!$G$25)</f>
        <v/>
      </c>
      <c r="AR350" s="46" t="str">
        <f>IF(D350="","",'Maquette CGRP indicé'!$G$26)</f>
        <v/>
      </c>
      <c r="AS350" s="46" t="str">
        <f>IF(E350="","",'Maquette CGRP indicé'!$G$27)</f>
        <v/>
      </c>
      <c r="AT350" s="46" t="str">
        <f>IF(F350="","",'Maquette CGRP indicé'!$G$28)</f>
        <v/>
      </c>
      <c r="AU350" s="46" t="str">
        <f>IF(G350="","",'Maquette CGRP indicé'!$G$29)</f>
        <v/>
      </c>
      <c r="AV350" s="46" t="str">
        <f>IF(H350="","",'Maquette CGRP indicé'!$G$30)</f>
        <v/>
      </c>
      <c r="AW350" s="46" t="str">
        <f>IF(I350="","",'Maquette CGRP indicé'!$G$31)</f>
        <v/>
      </c>
      <c r="AX350" s="46" t="str">
        <f>IF(J350="","",'Maquette CGRP indicé'!$G$32)</f>
        <v/>
      </c>
      <c r="AY350" s="46" t="str">
        <f>IF(K350="","",'Maquette CGRP indicé'!$G$33)</f>
        <v/>
      </c>
      <c r="AZ350" s="46" t="str">
        <f>IF(L350="","",'Maquette CGRP indicé'!$G$34)</f>
        <v/>
      </c>
      <c r="BA350" s="46" t="str">
        <f>IF(M350="","",'Maquette CGRP indicé'!$G$35)</f>
        <v/>
      </c>
      <c r="BB350" s="46" t="str">
        <f>IF(N350="","",'Maquette CGRP indicé'!$G$36)</f>
        <v/>
      </c>
      <c r="BC350" s="46" t="str">
        <f>IF(O350="","",'Maquette CGRP indicé'!$G$37)</f>
        <v/>
      </c>
      <c r="BD350" s="46" t="str">
        <f>IF(P350="","",'Maquette CGRP indicé'!$G$38)</f>
        <v/>
      </c>
      <c r="BE350" s="46" t="str">
        <f>IF(Q350="","",'Maquette CGRP indicé'!$G$39)</f>
        <v/>
      </c>
      <c r="BF350" s="68"/>
      <c r="BG350" s="68"/>
      <c r="BH350" s="68"/>
      <c r="BI350" s="68"/>
      <c r="BJ350" s="69"/>
      <c r="BK350" s="48" t="str">
        <f>IF(C350="","",'Maquette CGRP indicé'!$H$25)</f>
        <v/>
      </c>
      <c r="BL350" s="49" t="str">
        <f>IF(D350="","",'Maquette CGRP indicé'!$H$26)</f>
        <v/>
      </c>
      <c r="BM350" s="49" t="str">
        <f>IF(E350="","",'Maquette CGRP indicé'!$H$27)</f>
        <v/>
      </c>
      <c r="BN350" s="49" t="str">
        <f>IF(F350="","",'Maquette CGRP indicé'!$H$28)</f>
        <v/>
      </c>
      <c r="BO350" s="49" t="str">
        <f>IF(G350="","",'Maquette CGRP indicé'!$H$29)</f>
        <v/>
      </c>
      <c r="BP350" s="49" t="str">
        <f>IF(H350="","",'Maquette CGRP indicé'!$H$30)</f>
        <v/>
      </c>
      <c r="BQ350" s="49" t="str">
        <f>IF(I350="","",'Maquette CGRP indicé'!$H$31)</f>
        <v/>
      </c>
      <c r="BR350" s="49" t="str">
        <f>IF(J350="","",'Maquette CGRP indicé'!$H$32)</f>
        <v/>
      </c>
      <c r="BS350" s="49" t="str">
        <f>IF(K350="","",'Maquette CGRP indicé'!$H$33)</f>
        <v/>
      </c>
      <c r="BT350" s="49" t="str">
        <f>IF(L350="","",'Maquette CGRP indicé'!$H$34)</f>
        <v/>
      </c>
      <c r="BU350" s="49" t="str">
        <f>IF(M350="","",'Maquette CGRP indicé'!$H$35)</f>
        <v/>
      </c>
      <c r="BV350" s="49" t="str">
        <f>IF(N350="","",'Maquette CGRP indicé'!$H$36)</f>
        <v/>
      </c>
      <c r="BW350" s="49" t="str">
        <f>IF(O350="","",'Maquette CGRP indicé'!$H$37)</f>
        <v/>
      </c>
      <c r="BX350" s="49" t="str">
        <f>IF(P350="","",'Maquette CGRP indicé'!$H$38)</f>
        <v/>
      </c>
      <c r="BY350" s="49" t="str">
        <f>IF(Q350="","",'Maquette CGRP indicé'!$H$39)</f>
        <v/>
      </c>
      <c r="BZ350" s="72"/>
      <c r="CA350" s="72"/>
      <c r="CB350" s="72"/>
      <c r="CC350" s="72"/>
      <c r="CD350" s="73"/>
      <c r="CE350" s="38" t="str">
        <f>IF(C350="","",'Maquette CGRP indicé'!$I$25)</f>
        <v/>
      </c>
      <c r="CF350" s="39" t="str">
        <f>IF(D350="","",'Maquette CGRP indicé'!$I$26)</f>
        <v/>
      </c>
      <c r="CG350" s="39" t="str">
        <f>IF(E350="","",'Maquette CGRP indicé'!$I$27)</f>
        <v/>
      </c>
      <c r="CH350" s="39" t="str">
        <f>IF(F350="","",'Maquette CGRP indicé'!$I$28)</f>
        <v/>
      </c>
      <c r="CI350" s="39" t="str">
        <f>IF(G350="","",'Maquette CGRP indicé'!$I$29)</f>
        <v/>
      </c>
      <c r="CJ350" s="39" t="str">
        <f>IF(H350="","",'Maquette CGRP indicé'!$I$30)</f>
        <v/>
      </c>
      <c r="CK350" s="39" t="str">
        <f>IF(I350="","",'Maquette CGRP indicé'!$I$31)</f>
        <v/>
      </c>
      <c r="CL350" s="39" t="str">
        <f>IF(J350="","",'Maquette CGRP indicé'!$I$32)</f>
        <v/>
      </c>
      <c r="CM350" s="39" t="str">
        <f>IF(K350="","",'Maquette CGRP indicé'!$I$33)</f>
        <v/>
      </c>
      <c r="CN350" s="39" t="str">
        <f>IF(L350="","",'Maquette CGRP indicé'!$I$34)</f>
        <v/>
      </c>
      <c r="CO350" s="39" t="str">
        <f>IF(M350="","",'Maquette CGRP indicé'!$I$35)</f>
        <v/>
      </c>
      <c r="CP350" s="39" t="str">
        <f>IF(N350="","",'Maquette CGRP indicé'!$I$36)</f>
        <v/>
      </c>
      <c r="CQ350" s="39" t="str">
        <f>IF(O350="","",'Maquette CGRP indicé'!$I$37)</f>
        <v/>
      </c>
      <c r="CR350" s="39" t="str">
        <f>IF(P350="","",'Maquette CGRP indicé'!$I$38)</f>
        <v/>
      </c>
      <c r="CS350" s="39" t="str">
        <f>IF(Q350="","",'Maquette CGRP indicé'!$I$39)</f>
        <v/>
      </c>
      <c r="CT350" s="68"/>
      <c r="CU350" s="68"/>
      <c r="CV350" s="68"/>
      <c r="CW350" s="68"/>
      <c r="CX350" s="69"/>
      <c r="CY350" s="1">
        <f t="shared" si="48"/>
        <v>45639</v>
      </c>
      <c r="CZ350" s="1" t="str">
        <f t="shared" si="49"/>
        <v>21/10-22/12</v>
      </c>
      <c r="DA350" s="22" t="str">
        <f t="shared" si="50"/>
        <v/>
      </c>
      <c r="DB350" s="22" t="str">
        <f t="shared" si="51"/>
        <v/>
      </c>
      <c r="DC350" s="29" t="str">
        <f t="shared" si="52"/>
        <v/>
      </c>
      <c r="DD350" s="29" t="str">
        <f t="shared" si="53"/>
        <v/>
      </c>
      <c r="DE350" s="29" t="str">
        <f t="shared" si="54"/>
        <v/>
      </c>
    </row>
    <row r="351" spans="1:109">
      <c r="A351" s="9">
        <f t="shared" si="55"/>
        <v>45640</v>
      </c>
      <c r="B351" s="9" t="str">
        <f>IF(AND(formules!$K$29="sogarantykids",A351&gt;formules!$F$30),"",VLOOKUP(TEXT(A351,"jj/mm"),formules!B:C,2,FALSE))</f>
        <v>21/10-22/12</v>
      </c>
      <c r="C351" s="63" t="str">
        <f>IF(B351="","",IF(AND(A351&gt;'Maquette CGRP indicé'!$C$25-1,A351&lt;'Maquette CGRP indicé'!$D$25+1),"X",""))</f>
        <v/>
      </c>
      <c r="D351" s="63" t="str">
        <f>IF(B351="","",IF(AND(A351&gt;'Maquette CGRP indicé'!$C$26-1,A351&lt;'Maquette CGRP indicé'!$D$26+1),"X",""))</f>
        <v/>
      </c>
      <c r="E351" s="63" t="str">
        <f>IF(B351="","",IF(AND(A351&gt;'Maquette CGRP indicé'!$C$27-1,A351&lt;'Maquette CGRP indicé'!$D$27+1),"X",""))</f>
        <v/>
      </c>
      <c r="F351" s="63" t="str">
        <f>IF(B351="","",IF(AND(A351&gt;'Maquette CGRP indicé'!$C$28-1,A351&lt;'Maquette CGRP indicé'!$D$28+1),"X",""))</f>
        <v/>
      </c>
      <c r="G351" s="63" t="str">
        <f>IF(B351="","",IF(AND(A351&gt;'Maquette CGRP indicé'!$C$29-1,A351&lt;'Maquette CGRP indicé'!$D$29+1),"X",""))</f>
        <v/>
      </c>
      <c r="H351" s="63" t="str">
        <f>IF(B351="","",IF(AND(A351&gt;'Maquette CGRP indicé'!$C$30-1,A351&lt;'Maquette CGRP indicé'!$D$30+1),"X",""))</f>
        <v/>
      </c>
      <c r="I351" s="63" t="str">
        <f>IF(B351="","",IF(AND(A351&gt;'Maquette CGRP indicé'!$C$31-1,A351&lt;'Maquette CGRP indicé'!$D$31+1),"X",""))</f>
        <v/>
      </c>
      <c r="J351" s="63" t="str">
        <f>IF(B351="","",IF(AND(A351&gt;'Maquette CGRP indicé'!$C$32-1,A351&lt;'Maquette CGRP indicé'!$D$32+1),"X",""))</f>
        <v/>
      </c>
      <c r="K351" s="63" t="str">
        <f>IF(B351="","",IF(AND(A351&gt;'Maquette CGRP indicé'!$C$33-1,A351&lt;'Maquette CGRP indicé'!$D$33+1),"X",""))</f>
        <v/>
      </c>
      <c r="L351" s="63" t="str">
        <f>IF(B351="","",IF(AND(A351&gt;'Maquette CGRP indicé'!$C$34-1,A351&lt;'Maquette CGRP indicé'!$D$34+1),"X",""))</f>
        <v/>
      </c>
      <c r="M351" s="63" t="str">
        <f>IF(B351="","",IF(AND(A351&gt;'Maquette CGRP indicé'!$C$35-1,A351&lt;'Maquette CGRP indicé'!$D$35+1),"X",""))</f>
        <v/>
      </c>
      <c r="N351" s="63" t="str">
        <f>IF(B351="","",IF(AND(A351&gt;'Maquette CGRP indicé'!$C$36-1,A351&lt;'Maquette CGRP indicé'!$D$36+1),"X",""))</f>
        <v/>
      </c>
      <c r="O351" s="63" t="str">
        <f>IF(B351="","",IF(AND(A351&gt;'Maquette CGRP indicé'!$C$37-1,A351&lt;'Maquette CGRP indicé'!$D$37+1),"X",""))</f>
        <v/>
      </c>
      <c r="P351" s="63" t="str">
        <f>IF(B351="","",IF(AND(A351&gt;'Maquette CGRP indicé'!$C$38-1,A351&lt;'Maquette CGRP indicé'!$D$38+1),"X",""))</f>
        <v/>
      </c>
      <c r="Q351" s="63" t="str">
        <f>IF(B351="","",IF(AND(A351&gt;'Maquette CGRP indicé'!$C$39-1,A351&lt;'Maquette CGRP indicé'!$D$39+1),"X",""))</f>
        <v/>
      </c>
      <c r="W351" s="41" t="str">
        <f>IF(C351="","",'Maquette CGRP indicé'!$R$25)</f>
        <v/>
      </c>
      <c r="X351" s="42" t="str">
        <f>IF(D351="","",'Maquette CGRP indicé'!$R$26)</f>
        <v/>
      </c>
      <c r="Y351" s="42" t="str">
        <f>IF(E351="","",'Maquette CGRP indicé'!$R$27)</f>
        <v/>
      </c>
      <c r="Z351" s="42" t="str">
        <f>IF(F351="","",'Maquette CGRP indicé'!$R$28)</f>
        <v/>
      </c>
      <c r="AA351" s="42" t="str">
        <f>IF(G351="","",'Maquette CGRP indicé'!$R$29)</f>
        <v/>
      </c>
      <c r="AB351" s="42" t="str">
        <f>IF(H351="","",'Maquette CGRP indicé'!$R$30)</f>
        <v/>
      </c>
      <c r="AC351" s="42" t="str">
        <f>IF(I351="","",'Maquette CGRP indicé'!$R$31)</f>
        <v/>
      </c>
      <c r="AD351" s="42" t="str">
        <f>IF(J351="","",'Maquette CGRP indicé'!$R$32)</f>
        <v/>
      </c>
      <c r="AE351" s="42" t="str">
        <f>IF(K351="","",'Maquette CGRP indicé'!$R$33)</f>
        <v/>
      </c>
      <c r="AF351" s="42" t="str">
        <f>IF(L351="","",'Maquette CGRP indicé'!$R$34)</f>
        <v/>
      </c>
      <c r="AG351" s="42" t="str">
        <f>IF(M351="","",'Maquette CGRP indicé'!$R$35)</f>
        <v/>
      </c>
      <c r="AH351" s="42" t="str">
        <f>IF(N351="","",'Maquette CGRP indicé'!$R$36)</f>
        <v/>
      </c>
      <c r="AI351" s="42" t="str">
        <f>IF(O351="","",'Maquette CGRP indicé'!$R$37)</f>
        <v/>
      </c>
      <c r="AJ351" s="42" t="str">
        <f>IF(P351="","",'Maquette CGRP indicé'!$R$38)</f>
        <v/>
      </c>
      <c r="AK351" s="42" t="str">
        <f>IF(Q351="","",'Maquette CGRP indicé'!$R$39)</f>
        <v/>
      </c>
      <c r="AL351" s="64"/>
      <c r="AM351" s="64"/>
      <c r="AN351" s="64"/>
      <c r="AO351" s="64"/>
      <c r="AP351" s="65"/>
      <c r="AQ351" s="45" t="str">
        <f>IF(C351="","",'Maquette CGRP indicé'!$G$25)</f>
        <v/>
      </c>
      <c r="AR351" s="46" t="str">
        <f>IF(D351="","",'Maquette CGRP indicé'!$G$26)</f>
        <v/>
      </c>
      <c r="AS351" s="46" t="str">
        <f>IF(E351="","",'Maquette CGRP indicé'!$G$27)</f>
        <v/>
      </c>
      <c r="AT351" s="46" t="str">
        <f>IF(F351="","",'Maquette CGRP indicé'!$G$28)</f>
        <v/>
      </c>
      <c r="AU351" s="46" t="str">
        <f>IF(G351="","",'Maquette CGRP indicé'!$G$29)</f>
        <v/>
      </c>
      <c r="AV351" s="46" t="str">
        <f>IF(H351="","",'Maquette CGRP indicé'!$G$30)</f>
        <v/>
      </c>
      <c r="AW351" s="46" t="str">
        <f>IF(I351="","",'Maquette CGRP indicé'!$G$31)</f>
        <v/>
      </c>
      <c r="AX351" s="46" t="str">
        <f>IF(J351="","",'Maquette CGRP indicé'!$G$32)</f>
        <v/>
      </c>
      <c r="AY351" s="46" t="str">
        <f>IF(K351="","",'Maquette CGRP indicé'!$G$33)</f>
        <v/>
      </c>
      <c r="AZ351" s="46" t="str">
        <f>IF(L351="","",'Maquette CGRP indicé'!$G$34)</f>
        <v/>
      </c>
      <c r="BA351" s="46" t="str">
        <f>IF(M351="","",'Maquette CGRP indicé'!$G$35)</f>
        <v/>
      </c>
      <c r="BB351" s="46" t="str">
        <f>IF(N351="","",'Maquette CGRP indicé'!$G$36)</f>
        <v/>
      </c>
      <c r="BC351" s="46" t="str">
        <f>IF(O351="","",'Maquette CGRP indicé'!$G$37)</f>
        <v/>
      </c>
      <c r="BD351" s="46" t="str">
        <f>IF(P351="","",'Maquette CGRP indicé'!$G$38)</f>
        <v/>
      </c>
      <c r="BE351" s="46" t="str">
        <f>IF(Q351="","",'Maquette CGRP indicé'!$G$39)</f>
        <v/>
      </c>
      <c r="BF351" s="68"/>
      <c r="BG351" s="68"/>
      <c r="BH351" s="68"/>
      <c r="BI351" s="68"/>
      <c r="BJ351" s="69"/>
      <c r="BK351" s="48" t="str">
        <f>IF(C351="","",'Maquette CGRP indicé'!$H$25)</f>
        <v/>
      </c>
      <c r="BL351" s="49" t="str">
        <f>IF(D351="","",'Maquette CGRP indicé'!$H$26)</f>
        <v/>
      </c>
      <c r="BM351" s="49" t="str">
        <f>IF(E351="","",'Maquette CGRP indicé'!$H$27)</f>
        <v/>
      </c>
      <c r="BN351" s="49" t="str">
        <f>IF(F351="","",'Maquette CGRP indicé'!$H$28)</f>
        <v/>
      </c>
      <c r="BO351" s="49" t="str">
        <f>IF(G351="","",'Maquette CGRP indicé'!$H$29)</f>
        <v/>
      </c>
      <c r="BP351" s="49" t="str">
        <f>IF(H351="","",'Maquette CGRP indicé'!$H$30)</f>
        <v/>
      </c>
      <c r="BQ351" s="49" t="str">
        <f>IF(I351="","",'Maquette CGRP indicé'!$H$31)</f>
        <v/>
      </c>
      <c r="BR351" s="49" t="str">
        <f>IF(J351="","",'Maquette CGRP indicé'!$H$32)</f>
        <v/>
      </c>
      <c r="BS351" s="49" t="str">
        <f>IF(K351="","",'Maquette CGRP indicé'!$H$33)</f>
        <v/>
      </c>
      <c r="BT351" s="49" t="str">
        <f>IF(L351="","",'Maquette CGRP indicé'!$H$34)</f>
        <v/>
      </c>
      <c r="BU351" s="49" t="str">
        <f>IF(M351="","",'Maquette CGRP indicé'!$H$35)</f>
        <v/>
      </c>
      <c r="BV351" s="49" t="str">
        <f>IF(N351="","",'Maquette CGRP indicé'!$H$36)</f>
        <v/>
      </c>
      <c r="BW351" s="49" t="str">
        <f>IF(O351="","",'Maquette CGRP indicé'!$H$37)</f>
        <v/>
      </c>
      <c r="BX351" s="49" t="str">
        <f>IF(P351="","",'Maquette CGRP indicé'!$H$38)</f>
        <v/>
      </c>
      <c r="BY351" s="49" t="str">
        <f>IF(Q351="","",'Maquette CGRP indicé'!$H$39)</f>
        <v/>
      </c>
      <c r="BZ351" s="72"/>
      <c r="CA351" s="72"/>
      <c r="CB351" s="72"/>
      <c r="CC351" s="72"/>
      <c r="CD351" s="73"/>
      <c r="CE351" s="38" t="str">
        <f>IF(C351="","",'Maquette CGRP indicé'!$I$25)</f>
        <v/>
      </c>
      <c r="CF351" s="39" t="str">
        <f>IF(D351="","",'Maquette CGRP indicé'!$I$26)</f>
        <v/>
      </c>
      <c r="CG351" s="39" t="str">
        <f>IF(E351="","",'Maquette CGRP indicé'!$I$27)</f>
        <v/>
      </c>
      <c r="CH351" s="39" t="str">
        <f>IF(F351="","",'Maquette CGRP indicé'!$I$28)</f>
        <v/>
      </c>
      <c r="CI351" s="39" t="str">
        <f>IF(G351="","",'Maquette CGRP indicé'!$I$29)</f>
        <v/>
      </c>
      <c r="CJ351" s="39" t="str">
        <f>IF(H351="","",'Maquette CGRP indicé'!$I$30)</f>
        <v/>
      </c>
      <c r="CK351" s="39" t="str">
        <f>IF(I351="","",'Maquette CGRP indicé'!$I$31)</f>
        <v/>
      </c>
      <c r="CL351" s="39" t="str">
        <f>IF(J351="","",'Maquette CGRP indicé'!$I$32)</f>
        <v/>
      </c>
      <c r="CM351" s="39" t="str">
        <f>IF(K351="","",'Maquette CGRP indicé'!$I$33)</f>
        <v/>
      </c>
      <c r="CN351" s="39" t="str">
        <f>IF(L351="","",'Maquette CGRP indicé'!$I$34)</f>
        <v/>
      </c>
      <c r="CO351" s="39" t="str">
        <f>IF(M351="","",'Maquette CGRP indicé'!$I$35)</f>
        <v/>
      </c>
      <c r="CP351" s="39" t="str">
        <f>IF(N351="","",'Maquette CGRP indicé'!$I$36)</f>
        <v/>
      </c>
      <c r="CQ351" s="39" t="str">
        <f>IF(O351="","",'Maquette CGRP indicé'!$I$37)</f>
        <v/>
      </c>
      <c r="CR351" s="39" t="str">
        <f>IF(P351="","",'Maquette CGRP indicé'!$I$38)</f>
        <v/>
      </c>
      <c r="CS351" s="39" t="str">
        <f>IF(Q351="","",'Maquette CGRP indicé'!$I$39)</f>
        <v/>
      </c>
      <c r="CT351" s="68"/>
      <c r="CU351" s="68"/>
      <c r="CV351" s="68"/>
      <c r="CW351" s="68"/>
      <c r="CX351" s="69"/>
      <c r="CY351" s="1">
        <f t="shared" si="48"/>
        <v>45640</v>
      </c>
      <c r="CZ351" s="1" t="str">
        <f t="shared" si="49"/>
        <v>21/10-22/12</v>
      </c>
      <c r="DA351" s="22" t="str">
        <f t="shared" si="50"/>
        <v/>
      </c>
      <c r="DB351" s="22" t="str">
        <f t="shared" si="51"/>
        <v/>
      </c>
      <c r="DC351" s="29" t="str">
        <f t="shared" si="52"/>
        <v/>
      </c>
      <c r="DD351" s="29" t="str">
        <f t="shared" si="53"/>
        <v/>
      </c>
      <c r="DE351" s="29" t="str">
        <f t="shared" si="54"/>
        <v/>
      </c>
    </row>
    <row r="352" spans="1:109">
      <c r="A352" s="9">
        <f t="shared" si="55"/>
        <v>45641</v>
      </c>
      <c r="B352" s="9" t="str">
        <f>IF(AND(formules!$K$29="sogarantykids",A352&gt;formules!$F$30),"",VLOOKUP(TEXT(A352,"jj/mm"),formules!B:C,2,FALSE))</f>
        <v>21/10-22/12</v>
      </c>
      <c r="C352" s="63" t="str">
        <f>IF(B352="","",IF(AND(A352&gt;'Maquette CGRP indicé'!$C$25-1,A352&lt;'Maquette CGRP indicé'!$D$25+1),"X",""))</f>
        <v/>
      </c>
      <c r="D352" s="63" t="str">
        <f>IF(B352="","",IF(AND(A352&gt;'Maquette CGRP indicé'!$C$26-1,A352&lt;'Maquette CGRP indicé'!$D$26+1),"X",""))</f>
        <v/>
      </c>
      <c r="E352" s="63" t="str">
        <f>IF(B352="","",IF(AND(A352&gt;'Maquette CGRP indicé'!$C$27-1,A352&lt;'Maquette CGRP indicé'!$D$27+1),"X",""))</f>
        <v/>
      </c>
      <c r="F352" s="63" t="str">
        <f>IF(B352="","",IF(AND(A352&gt;'Maquette CGRP indicé'!$C$28-1,A352&lt;'Maquette CGRP indicé'!$D$28+1),"X",""))</f>
        <v/>
      </c>
      <c r="G352" s="63" t="str">
        <f>IF(B352="","",IF(AND(A352&gt;'Maquette CGRP indicé'!$C$29-1,A352&lt;'Maquette CGRP indicé'!$D$29+1),"X",""))</f>
        <v/>
      </c>
      <c r="H352" s="63" t="str">
        <f>IF(B352="","",IF(AND(A352&gt;'Maquette CGRP indicé'!$C$30-1,A352&lt;'Maquette CGRP indicé'!$D$30+1),"X",""))</f>
        <v/>
      </c>
      <c r="I352" s="63" t="str">
        <f>IF(B352="","",IF(AND(A352&gt;'Maquette CGRP indicé'!$C$31-1,A352&lt;'Maquette CGRP indicé'!$D$31+1),"X",""))</f>
        <v/>
      </c>
      <c r="J352" s="63" t="str">
        <f>IF(B352="","",IF(AND(A352&gt;'Maquette CGRP indicé'!$C$32-1,A352&lt;'Maquette CGRP indicé'!$D$32+1),"X",""))</f>
        <v/>
      </c>
      <c r="K352" s="63" t="str">
        <f>IF(B352="","",IF(AND(A352&gt;'Maquette CGRP indicé'!$C$33-1,A352&lt;'Maquette CGRP indicé'!$D$33+1),"X",""))</f>
        <v/>
      </c>
      <c r="L352" s="63" t="str">
        <f>IF(B352="","",IF(AND(A352&gt;'Maquette CGRP indicé'!$C$34-1,A352&lt;'Maquette CGRP indicé'!$D$34+1),"X",""))</f>
        <v/>
      </c>
      <c r="M352" s="63" t="str">
        <f>IF(B352="","",IF(AND(A352&gt;'Maquette CGRP indicé'!$C$35-1,A352&lt;'Maquette CGRP indicé'!$D$35+1),"X",""))</f>
        <v/>
      </c>
      <c r="N352" s="63" t="str">
        <f>IF(B352="","",IF(AND(A352&gt;'Maquette CGRP indicé'!$C$36-1,A352&lt;'Maquette CGRP indicé'!$D$36+1),"X",""))</f>
        <v/>
      </c>
      <c r="O352" s="63" t="str">
        <f>IF(B352="","",IF(AND(A352&gt;'Maquette CGRP indicé'!$C$37-1,A352&lt;'Maquette CGRP indicé'!$D$37+1),"X",""))</f>
        <v/>
      </c>
      <c r="P352" s="63" t="str">
        <f>IF(B352="","",IF(AND(A352&gt;'Maquette CGRP indicé'!$C$38-1,A352&lt;'Maquette CGRP indicé'!$D$38+1),"X",""))</f>
        <v/>
      </c>
      <c r="Q352" s="63" t="str">
        <f>IF(B352="","",IF(AND(A352&gt;'Maquette CGRP indicé'!$C$39-1,A352&lt;'Maquette CGRP indicé'!$D$39+1),"X",""))</f>
        <v/>
      </c>
      <c r="W352" s="41" t="str">
        <f>IF(C352="","",'Maquette CGRP indicé'!$R$25)</f>
        <v/>
      </c>
      <c r="X352" s="42" t="str">
        <f>IF(D352="","",'Maquette CGRP indicé'!$R$26)</f>
        <v/>
      </c>
      <c r="Y352" s="42" t="str">
        <f>IF(E352="","",'Maquette CGRP indicé'!$R$27)</f>
        <v/>
      </c>
      <c r="Z352" s="42" t="str">
        <f>IF(F352="","",'Maquette CGRP indicé'!$R$28)</f>
        <v/>
      </c>
      <c r="AA352" s="42" t="str">
        <f>IF(G352="","",'Maquette CGRP indicé'!$R$29)</f>
        <v/>
      </c>
      <c r="AB352" s="42" t="str">
        <f>IF(H352="","",'Maquette CGRP indicé'!$R$30)</f>
        <v/>
      </c>
      <c r="AC352" s="42" t="str">
        <f>IF(I352="","",'Maquette CGRP indicé'!$R$31)</f>
        <v/>
      </c>
      <c r="AD352" s="42" t="str">
        <f>IF(J352="","",'Maquette CGRP indicé'!$R$32)</f>
        <v/>
      </c>
      <c r="AE352" s="42" t="str">
        <f>IF(K352="","",'Maquette CGRP indicé'!$R$33)</f>
        <v/>
      </c>
      <c r="AF352" s="42" t="str">
        <f>IF(L352="","",'Maquette CGRP indicé'!$R$34)</f>
        <v/>
      </c>
      <c r="AG352" s="42" t="str">
        <f>IF(M352="","",'Maquette CGRP indicé'!$R$35)</f>
        <v/>
      </c>
      <c r="AH352" s="42" t="str">
        <f>IF(N352="","",'Maquette CGRP indicé'!$R$36)</f>
        <v/>
      </c>
      <c r="AI352" s="42" t="str">
        <f>IF(O352="","",'Maquette CGRP indicé'!$R$37)</f>
        <v/>
      </c>
      <c r="AJ352" s="42" t="str">
        <f>IF(P352="","",'Maquette CGRP indicé'!$R$38)</f>
        <v/>
      </c>
      <c r="AK352" s="42" t="str">
        <f>IF(Q352="","",'Maquette CGRP indicé'!$R$39)</f>
        <v/>
      </c>
      <c r="AL352" s="64"/>
      <c r="AM352" s="64"/>
      <c r="AN352" s="64"/>
      <c r="AO352" s="64"/>
      <c r="AP352" s="65"/>
      <c r="AQ352" s="45" t="str">
        <f>IF(C352="","",'Maquette CGRP indicé'!$G$25)</f>
        <v/>
      </c>
      <c r="AR352" s="46" t="str">
        <f>IF(D352="","",'Maquette CGRP indicé'!$G$26)</f>
        <v/>
      </c>
      <c r="AS352" s="46" t="str">
        <f>IF(E352="","",'Maquette CGRP indicé'!$G$27)</f>
        <v/>
      </c>
      <c r="AT352" s="46" t="str">
        <f>IF(F352="","",'Maquette CGRP indicé'!$G$28)</f>
        <v/>
      </c>
      <c r="AU352" s="46" t="str">
        <f>IF(G352="","",'Maquette CGRP indicé'!$G$29)</f>
        <v/>
      </c>
      <c r="AV352" s="46" t="str">
        <f>IF(H352="","",'Maquette CGRP indicé'!$G$30)</f>
        <v/>
      </c>
      <c r="AW352" s="46" t="str">
        <f>IF(I352="","",'Maquette CGRP indicé'!$G$31)</f>
        <v/>
      </c>
      <c r="AX352" s="46" t="str">
        <f>IF(J352="","",'Maquette CGRP indicé'!$G$32)</f>
        <v/>
      </c>
      <c r="AY352" s="46" t="str">
        <f>IF(K352="","",'Maquette CGRP indicé'!$G$33)</f>
        <v/>
      </c>
      <c r="AZ352" s="46" t="str">
        <f>IF(L352="","",'Maquette CGRP indicé'!$G$34)</f>
        <v/>
      </c>
      <c r="BA352" s="46" t="str">
        <f>IF(M352="","",'Maquette CGRP indicé'!$G$35)</f>
        <v/>
      </c>
      <c r="BB352" s="46" t="str">
        <f>IF(N352="","",'Maquette CGRP indicé'!$G$36)</f>
        <v/>
      </c>
      <c r="BC352" s="46" t="str">
        <f>IF(O352="","",'Maquette CGRP indicé'!$G$37)</f>
        <v/>
      </c>
      <c r="BD352" s="46" t="str">
        <f>IF(P352="","",'Maquette CGRP indicé'!$G$38)</f>
        <v/>
      </c>
      <c r="BE352" s="46" t="str">
        <f>IF(Q352="","",'Maquette CGRP indicé'!$G$39)</f>
        <v/>
      </c>
      <c r="BF352" s="68"/>
      <c r="BG352" s="68"/>
      <c r="BH352" s="68"/>
      <c r="BI352" s="68"/>
      <c r="BJ352" s="69"/>
      <c r="BK352" s="48" t="str">
        <f>IF(C352="","",'Maquette CGRP indicé'!$H$25)</f>
        <v/>
      </c>
      <c r="BL352" s="49" t="str">
        <f>IF(D352="","",'Maquette CGRP indicé'!$H$26)</f>
        <v/>
      </c>
      <c r="BM352" s="49" t="str">
        <f>IF(E352="","",'Maquette CGRP indicé'!$H$27)</f>
        <v/>
      </c>
      <c r="BN352" s="49" t="str">
        <f>IF(F352="","",'Maquette CGRP indicé'!$H$28)</f>
        <v/>
      </c>
      <c r="BO352" s="49" t="str">
        <f>IF(G352="","",'Maquette CGRP indicé'!$H$29)</f>
        <v/>
      </c>
      <c r="BP352" s="49" t="str">
        <f>IF(H352="","",'Maquette CGRP indicé'!$H$30)</f>
        <v/>
      </c>
      <c r="BQ352" s="49" t="str">
        <f>IF(I352="","",'Maquette CGRP indicé'!$H$31)</f>
        <v/>
      </c>
      <c r="BR352" s="49" t="str">
        <f>IF(J352="","",'Maquette CGRP indicé'!$H$32)</f>
        <v/>
      </c>
      <c r="BS352" s="49" t="str">
        <f>IF(K352="","",'Maquette CGRP indicé'!$H$33)</f>
        <v/>
      </c>
      <c r="BT352" s="49" t="str">
        <f>IF(L352="","",'Maquette CGRP indicé'!$H$34)</f>
        <v/>
      </c>
      <c r="BU352" s="49" t="str">
        <f>IF(M352="","",'Maquette CGRP indicé'!$H$35)</f>
        <v/>
      </c>
      <c r="BV352" s="49" t="str">
        <f>IF(N352="","",'Maquette CGRP indicé'!$H$36)</f>
        <v/>
      </c>
      <c r="BW352" s="49" t="str">
        <f>IF(O352="","",'Maquette CGRP indicé'!$H$37)</f>
        <v/>
      </c>
      <c r="BX352" s="49" t="str">
        <f>IF(P352="","",'Maquette CGRP indicé'!$H$38)</f>
        <v/>
      </c>
      <c r="BY352" s="49" t="str">
        <f>IF(Q352="","",'Maquette CGRP indicé'!$H$39)</f>
        <v/>
      </c>
      <c r="BZ352" s="72"/>
      <c r="CA352" s="72"/>
      <c r="CB352" s="72"/>
      <c r="CC352" s="72"/>
      <c r="CD352" s="73"/>
      <c r="CE352" s="38" t="str">
        <f>IF(C352="","",'Maquette CGRP indicé'!$I$25)</f>
        <v/>
      </c>
      <c r="CF352" s="39" t="str">
        <f>IF(D352="","",'Maquette CGRP indicé'!$I$26)</f>
        <v/>
      </c>
      <c r="CG352" s="39" t="str">
        <f>IF(E352="","",'Maquette CGRP indicé'!$I$27)</f>
        <v/>
      </c>
      <c r="CH352" s="39" t="str">
        <f>IF(F352="","",'Maquette CGRP indicé'!$I$28)</f>
        <v/>
      </c>
      <c r="CI352" s="39" t="str">
        <f>IF(G352="","",'Maquette CGRP indicé'!$I$29)</f>
        <v/>
      </c>
      <c r="CJ352" s="39" t="str">
        <f>IF(H352="","",'Maquette CGRP indicé'!$I$30)</f>
        <v/>
      </c>
      <c r="CK352" s="39" t="str">
        <f>IF(I352="","",'Maquette CGRP indicé'!$I$31)</f>
        <v/>
      </c>
      <c r="CL352" s="39" t="str">
        <f>IF(J352="","",'Maquette CGRP indicé'!$I$32)</f>
        <v/>
      </c>
      <c r="CM352" s="39" t="str">
        <f>IF(K352="","",'Maquette CGRP indicé'!$I$33)</f>
        <v/>
      </c>
      <c r="CN352" s="39" t="str">
        <f>IF(L352="","",'Maquette CGRP indicé'!$I$34)</f>
        <v/>
      </c>
      <c r="CO352" s="39" t="str">
        <f>IF(M352="","",'Maquette CGRP indicé'!$I$35)</f>
        <v/>
      </c>
      <c r="CP352" s="39" t="str">
        <f>IF(N352="","",'Maquette CGRP indicé'!$I$36)</f>
        <v/>
      </c>
      <c r="CQ352" s="39" t="str">
        <f>IF(O352="","",'Maquette CGRP indicé'!$I$37)</f>
        <v/>
      </c>
      <c r="CR352" s="39" t="str">
        <f>IF(P352="","",'Maquette CGRP indicé'!$I$38)</f>
        <v/>
      </c>
      <c r="CS352" s="39" t="str">
        <f>IF(Q352="","",'Maquette CGRP indicé'!$I$39)</f>
        <v/>
      </c>
      <c r="CT352" s="68"/>
      <c r="CU352" s="68"/>
      <c r="CV352" s="68"/>
      <c r="CW352" s="68"/>
      <c r="CX352" s="69"/>
      <c r="CY352" s="1">
        <f t="shared" si="48"/>
        <v>45641</v>
      </c>
      <c r="CZ352" s="1" t="str">
        <f t="shared" si="49"/>
        <v>21/10-22/12</v>
      </c>
      <c r="DA352" s="22" t="str">
        <f t="shared" si="50"/>
        <v/>
      </c>
      <c r="DB352" s="22" t="str">
        <f t="shared" si="51"/>
        <v/>
      </c>
      <c r="DC352" s="29" t="str">
        <f t="shared" si="52"/>
        <v/>
      </c>
      <c r="DD352" s="29" t="str">
        <f t="shared" si="53"/>
        <v/>
      </c>
      <c r="DE352" s="29" t="str">
        <f t="shared" si="54"/>
        <v/>
      </c>
    </row>
    <row r="353" spans="1:109">
      <c r="A353" s="9">
        <f t="shared" si="55"/>
        <v>45642</v>
      </c>
      <c r="B353" s="9" t="str">
        <f>IF(AND(formules!$K$29="sogarantykids",A353&gt;formules!$F$30),"",VLOOKUP(TEXT(A353,"jj/mm"),formules!B:C,2,FALSE))</f>
        <v>21/10-22/12</v>
      </c>
      <c r="C353" s="63" t="str">
        <f>IF(B353="","",IF(AND(A353&gt;'Maquette CGRP indicé'!$C$25-1,A353&lt;'Maquette CGRP indicé'!$D$25+1),"X",""))</f>
        <v/>
      </c>
      <c r="D353" s="63" t="str">
        <f>IF(B353="","",IF(AND(A353&gt;'Maquette CGRP indicé'!$C$26-1,A353&lt;'Maquette CGRP indicé'!$D$26+1),"X",""))</f>
        <v/>
      </c>
      <c r="E353" s="63" t="str">
        <f>IF(B353="","",IF(AND(A353&gt;'Maquette CGRP indicé'!$C$27-1,A353&lt;'Maquette CGRP indicé'!$D$27+1),"X",""))</f>
        <v/>
      </c>
      <c r="F353" s="63" t="str">
        <f>IF(B353="","",IF(AND(A353&gt;'Maquette CGRP indicé'!$C$28-1,A353&lt;'Maquette CGRP indicé'!$D$28+1),"X",""))</f>
        <v/>
      </c>
      <c r="G353" s="63" t="str">
        <f>IF(B353="","",IF(AND(A353&gt;'Maquette CGRP indicé'!$C$29-1,A353&lt;'Maquette CGRP indicé'!$D$29+1),"X",""))</f>
        <v/>
      </c>
      <c r="H353" s="63" t="str">
        <f>IF(B353="","",IF(AND(A353&gt;'Maquette CGRP indicé'!$C$30-1,A353&lt;'Maquette CGRP indicé'!$D$30+1),"X",""))</f>
        <v/>
      </c>
      <c r="I353" s="63" t="str">
        <f>IF(B353="","",IF(AND(A353&gt;'Maquette CGRP indicé'!$C$31-1,A353&lt;'Maquette CGRP indicé'!$D$31+1),"X",""))</f>
        <v/>
      </c>
      <c r="J353" s="63" t="str">
        <f>IF(B353="","",IF(AND(A353&gt;'Maquette CGRP indicé'!$C$32-1,A353&lt;'Maquette CGRP indicé'!$D$32+1),"X",""))</f>
        <v/>
      </c>
      <c r="K353" s="63" t="str">
        <f>IF(B353="","",IF(AND(A353&gt;'Maquette CGRP indicé'!$C$33-1,A353&lt;'Maquette CGRP indicé'!$D$33+1),"X",""))</f>
        <v/>
      </c>
      <c r="L353" s="63" t="str">
        <f>IF(B353="","",IF(AND(A353&gt;'Maquette CGRP indicé'!$C$34-1,A353&lt;'Maquette CGRP indicé'!$D$34+1),"X",""))</f>
        <v/>
      </c>
      <c r="M353" s="63" t="str">
        <f>IF(B353="","",IF(AND(A353&gt;'Maquette CGRP indicé'!$C$35-1,A353&lt;'Maquette CGRP indicé'!$D$35+1),"X",""))</f>
        <v/>
      </c>
      <c r="N353" s="63" t="str">
        <f>IF(B353="","",IF(AND(A353&gt;'Maquette CGRP indicé'!$C$36-1,A353&lt;'Maquette CGRP indicé'!$D$36+1),"X",""))</f>
        <v/>
      </c>
      <c r="O353" s="63" t="str">
        <f>IF(B353="","",IF(AND(A353&gt;'Maquette CGRP indicé'!$C$37-1,A353&lt;'Maquette CGRP indicé'!$D$37+1),"X",""))</f>
        <v/>
      </c>
      <c r="P353" s="63" t="str">
        <f>IF(B353="","",IF(AND(A353&gt;'Maquette CGRP indicé'!$C$38-1,A353&lt;'Maquette CGRP indicé'!$D$38+1),"X",""))</f>
        <v/>
      </c>
      <c r="Q353" s="63" t="str">
        <f>IF(B353="","",IF(AND(A353&gt;'Maquette CGRP indicé'!$C$39-1,A353&lt;'Maquette CGRP indicé'!$D$39+1),"X",""))</f>
        <v/>
      </c>
      <c r="W353" s="41" t="str">
        <f>IF(C353="","",'Maquette CGRP indicé'!$R$25)</f>
        <v/>
      </c>
      <c r="X353" s="42" t="str">
        <f>IF(D353="","",'Maquette CGRP indicé'!$R$26)</f>
        <v/>
      </c>
      <c r="Y353" s="42" t="str">
        <f>IF(E353="","",'Maquette CGRP indicé'!$R$27)</f>
        <v/>
      </c>
      <c r="Z353" s="42" t="str">
        <f>IF(F353="","",'Maquette CGRP indicé'!$R$28)</f>
        <v/>
      </c>
      <c r="AA353" s="42" t="str">
        <f>IF(G353="","",'Maquette CGRP indicé'!$R$29)</f>
        <v/>
      </c>
      <c r="AB353" s="42" t="str">
        <f>IF(H353="","",'Maquette CGRP indicé'!$R$30)</f>
        <v/>
      </c>
      <c r="AC353" s="42" t="str">
        <f>IF(I353="","",'Maquette CGRP indicé'!$R$31)</f>
        <v/>
      </c>
      <c r="AD353" s="42" t="str">
        <f>IF(J353="","",'Maquette CGRP indicé'!$R$32)</f>
        <v/>
      </c>
      <c r="AE353" s="42" t="str">
        <f>IF(K353="","",'Maquette CGRP indicé'!$R$33)</f>
        <v/>
      </c>
      <c r="AF353" s="42" t="str">
        <f>IF(L353="","",'Maquette CGRP indicé'!$R$34)</f>
        <v/>
      </c>
      <c r="AG353" s="42" t="str">
        <f>IF(M353="","",'Maquette CGRP indicé'!$R$35)</f>
        <v/>
      </c>
      <c r="AH353" s="42" t="str">
        <f>IF(N353="","",'Maquette CGRP indicé'!$R$36)</f>
        <v/>
      </c>
      <c r="AI353" s="42" t="str">
        <f>IF(O353="","",'Maquette CGRP indicé'!$R$37)</f>
        <v/>
      </c>
      <c r="AJ353" s="42" t="str">
        <f>IF(P353="","",'Maquette CGRP indicé'!$R$38)</f>
        <v/>
      </c>
      <c r="AK353" s="42" t="str">
        <f>IF(Q353="","",'Maquette CGRP indicé'!$R$39)</f>
        <v/>
      </c>
      <c r="AL353" s="64"/>
      <c r="AM353" s="64"/>
      <c r="AN353" s="64"/>
      <c r="AO353" s="64"/>
      <c r="AP353" s="65"/>
      <c r="AQ353" s="45" t="str">
        <f>IF(C353="","",'Maquette CGRP indicé'!$G$25)</f>
        <v/>
      </c>
      <c r="AR353" s="46" t="str">
        <f>IF(D353="","",'Maquette CGRP indicé'!$G$26)</f>
        <v/>
      </c>
      <c r="AS353" s="46" t="str">
        <f>IF(E353="","",'Maquette CGRP indicé'!$G$27)</f>
        <v/>
      </c>
      <c r="AT353" s="46" t="str">
        <f>IF(F353="","",'Maquette CGRP indicé'!$G$28)</f>
        <v/>
      </c>
      <c r="AU353" s="46" t="str">
        <f>IF(G353="","",'Maquette CGRP indicé'!$G$29)</f>
        <v/>
      </c>
      <c r="AV353" s="46" t="str">
        <f>IF(H353="","",'Maquette CGRP indicé'!$G$30)</f>
        <v/>
      </c>
      <c r="AW353" s="46" t="str">
        <f>IF(I353="","",'Maquette CGRP indicé'!$G$31)</f>
        <v/>
      </c>
      <c r="AX353" s="46" t="str">
        <f>IF(J353="","",'Maquette CGRP indicé'!$G$32)</f>
        <v/>
      </c>
      <c r="AY353" s="46" t="str">
        <f>IF(K353="","",'Maquette CGRP indicé'!$G$33)</f>
        <v/>
      </c>
      <c r="AZ353" s="46" t="str">
        <f>IF(L353="","",'Maquette CGRP indicé'!$G$34)</f>
        <v/>
      </c>
      <c r="BA353" s="46" t="str">
        <f>IF(M353="","",'Maquette CGRP indicé'!$G$35)</f>
        <v/>
      </c>
      <c r="BB353" s="46" t="str">
        <f>IF(N353="","",'Maquette CGRP indicé'!$G$36)</f>
        <v/>
      </c>
      <c r="BC353" s="46" t="str">
        <f>IF(O353="","",'Maquette CGRP indicé'!$G$37)</f>
        <v/>
      </c>
      <c r="BD353" s="46" t="str">
        <f>IF(P353="","",'Maquette CGRP indicé'!$G$38)</f>
        <v/>
      </c>
      <c r="BE353" s="46" t="str">
        <f>IF(Q353="","",'Maquette CGRP indicé'!$G$39)</f>
        <v/>
      </c>
      <c r="BF353" s="68"/>
      <c r="BG353" s="68"/>
      <c r="BH353" s="68"/>
      <c r="BI353" s="68"/>
      <c r="BJ353" s="69"/>
      <c r="BK353" s="48" t="str">
        <f>IF(C353="","",'Maquette CGRP indicé'!$H$25)</f>
        <v/>
      </c>
      <c r="BL353" s="49" t="str">
        <f>IF(D353="","",'Maquette CGRP indicé'!$H$26)</f>
        <v/>
      </c>
      <c r="BM353" s="49" t="str">
        <f>IF(E353="","",'Maquette CGRP indicé'!$H$27)</f>
        <v/>
      </c>
      <c r="BN353" s="49" t="str">
        <f>IF(F353="","",'Maquette CGRP indicé'!$H$28)</f>
        <v/>
      </c>
      <c r="BO353" s="49" t="str">
        <f>IF(G353="","",'Maquette CGRP indicé'!$H$29)</f>
        <v/>
      </c>
      <c r="BP353" s="49" t="str">
        <f>IF(H353="","",'Maquette CGRP indicé'!$H$30)</f>
        <v/>
      </c>
      <c r="BQ353" s="49" t="str">
        <f>IF(I353="","",'Maquette CGRP indicé'!$H$31)</f>
        <v/>
      </c>
      <c r="BR353" s="49" t="str">
        <f>IF(J353="","",'Maquette CGRP indicé'!$H$32)</f>
        <v/>
      </c>
      <c r="BS353" s="49" t="str">
        <f>IF(K353="","",'Maquette CGRP indicé'!$H$33)</f>
        <v/>
      </c>
      <c r="BT353" s="49" t="str">
        <f>IF(L353="","",'Maquette CGRP indicé'!$H$34)</f>
        <v/>
      </c>
      <c r="BU353" s="49" t="str">
        <f>IF(M353="","",'Maquette CGRP indicé'!$H$35)</f>
        <v/>
      </c>
      <c r="BV353" s="49" t="str">
        <f>IF(N353="","",'Maquette CGRP indicé'!$H$36)</f>
        <v/>
      </c>
      <c r="BW353" s="49" t="str">
        <f>IF(O353="","",'Maquette CGRP indicé'!$H$37)</f>
        <v/>
      </c>
      <c r="BX353" s="49" t="str">
        <f>IF(P353="","",'Maquette CGRP indicé'!$H$38)</f>
        <v/>
      </c>
      <c r="BY353" s="49" t="str">
        <f>IF(Q353="","",'Maquette CGRP indicé'!$H$39)</f>
        <v/>
      </c>
      <c r="BZ353" s="72"/>
      <c r="CA353" s="72"/>
      <c r="CB353" s="72"/>
      <c r="CC353" s="72"/>
      <c r="CD353" s="73"/>
      <c r="CE353" s="38" t="str">
        <f>IF(C353="","",'Maquette CGRP indicé'!$I$25)</f>
        <v/>
      </c>
      <c r="CF353" s="39" t="str">
        <f>IF(D353="","",'Maquette CGRP indicé'!$I$26)</f>
        <v/>
      </c>
      <c r="CG353" s="39" t="str">
        <f>IF(E353="","",'Maquette CGRP indicé'!$I$27)</f>
        <v/>
      </c>
      <c r="CH353" s="39" t="str">
        <f>IF(F353="","",'Maquette CGRP indicé'!$I$28)</f>
        <v/>
      </c>
      <c r="CI353" s="39" t="str">
        <f>IF(G353="","",'Maquette CGRP indicé'!$I$29)</f>
        <v/>
      </c>
      <c r="CJ353" s="39" t="str">
        <f>IF(H353="","",'Maquette CGRP indicé'!$I$30)</f>
        <v/>
      </c>
      <c r="CK353" s="39" t="str">
        <f>IF(I353="","",'Maquette CGRP indicé'!$I$31)</f>
        <v/>
      </c>
      <c r="CL353" s="39" t="str">
        <f>IF(J353="","",'Maquette CGRP indicé'!$I$32)</f>
        <v/>
      </c>
      <c r="CM353" s="39" t="str">
        <f>IF(K353="","",'Maquette CGRP indicé'!$I$33)</f>
        <v/>
      </c>
      <c r="CN353" s="39" t="str">
        <f>IF(L353="","",'Maquette CGRP indicé'!$I$34)</f>
        <v/>
      </c>
      <c r="CO353" s="39" t="str">
        <f>IF(M353="","",'Maquette CGRP indicé'!$I$35)</f>
        <v/>
      </c>
      <c r="CP353" s="39" t="str">
        <f>IF(N353="","",'Maquette CGRP indicé'!$I$36)</f>
        <v/>
      </c>
      <c r="CQ353" s="39" t="str">
        <f>IF(O353="","",'Maquette CGRP indicé'!$I$37)</f>
        <v/>
      </c>
      <c r="CR353" s="39" t="str">
        <f>IF(P353="","",'Maquette CGRP indicé'!$I$38)</f>
        <v/>
      </c>
      <c r="CS353" s="39" t="str">
        <f>IF(Q353="","",'Maquette CGRP indicé'!$I$39)</f>
        <v/>
      </c>
      <c r="CT353" s="68"/>
      <c r="CU353" s="68"/>
      <c r="CV353" s="68"/>
      <c r="CW353" s="68"/>
      <c r="CX353" s="69"/>
      <c r="CY353" s="1">
        <f t="shared" si="48"/>
        <v>45642</v>
      </c>
      <c r="CZ353" s="1" t="str">
        <f t="shared" si="49"/>
        <v>21/10-22/12</v>
      </c>
      <c r="DA353" s="22" t="str">
        <f t="shared" si="50"/>
        <v/>
      </c>
      <c r="DB353" s="22" t="str">
        <f t="shared" si="51"/>
        <v/>
      </c>
      <c r="DC353" s="29" t="str">
        <f t="shared" si="52"/>
        <v/>
      </c>
      <c r="DD353" s="29" t="str">
        <f t="shared" si="53"/>
        <v/>
      </c>
      <c r="DE353" s="29" t="str">
        <f t="shared" si="54"/>
        <v/>
      </c>
    </row>
    <row r="354" spans="1:109">
      <c r="A354" s="9">
        <f t="shared" si="55"/>
        <v>45643</v>
      </c>
      <c r="B354" s="9" t="str">
        <f>IF(AND(formules!$K$29="sogarantykids",A354&gt;formules!$F$30),"",VLOOKUP(TEXT(A354,"jj/mm"),formules!B:C,2,FALSE))</f>
        <v>21/10-22/12</v>
      </c>
      <c r="C354" s="63" t="str">
        <f>IF(B354="","",IF(AND(A354&gt;'Maquette CGRP indicé'!$C$25-1,A354&lt;'Maquette CGRP indicé'!$D$25+1),"X",""))</f>
        <v/>
      </c>
      <c r="D354" s="63" t="str">
        <f>IF(B354="","",IF(AND(A354&gt;'Maquette CGRP indicé'!$C$26-1,A354&lt;'Maquette CGRP indicé'!$D$26+1),"X",""))</f>
        <v/>
      </c>
      <c r="E354" s="63" t="str">
        <f>IF(B354="","",IF(AND(A354&gt;'Maquette CGRP indicé'!$C$27-1,A354&lt;'Maquette CGRP indicé'!$D$27+1),"X",""))</f>
        <v/>
      </c>
      <c r="F354" s="63" t="str">
        <f>IF(B354="","",IF(AND(A354&gt;'Maquette CGRP indicé'!$C$28-1,A354&lt;'Maquette CGRP indicé'!$D$28+1),"X",""))</f>
        <v/>
      </c>
      <c r="G354" s="63" t="str">
        <f>IF(B354="","",IF(AND(A354&gt;'Maquette CGRP indicé'!$C$29-1,A354&lt;'Maquette CGRP indicé'!$D$29+1),"X",""))</f>
        <v/>
      </c>
      <c r="H354" s="63" t="str">
        <f>IF(B354="","",IF(AND(A354&gt;'Maquette CGRP indicé'!$C$30-1,A354&lt;'Maquette CGRP indicé'!$D$30+1),"X",""))</f>
        <v/>
      </c>
      <c r="I354" s="63" t="str">
        <f>IF(B354="","",IF(AND(A354&gt;'Maquette CGRP indicé'!$C$31-1,A354&lt;'Maquette CGRP indicé'!$D$31+1),"X",""))</f>
        <v/>
      </c>
      <c r="J354" s="63" t="str">
        <f>IF(B354="","",IF(AND(A354&gt;'Maquette CGRP indicé'!$C$32-1,A354&lt;'Maquette CGRP indicé'!$D$32+1),"X",""))</f>
        <v/>
      </c>
      <c r="K354" s="63" t="str">
        <f>IF(B354="","",IF(AND(A354&gt;'Maquette CGRP indicé'!$C$33-1,A354&lt;'Maquette CGRP indicé'!$D$33+1),"X",""))</f>
        <v/>
      </c>
      <c r="L354" s="63" t="str">
        <f>IF(B354="","",IF(AND(A354&gt;'Maquette CGRP indicé'!$C$34-1,A354&lt;'Maquette CGRP indicé'!$D$34+1),"X",""))</f>
        <v/>
      </c>
      <c r="M354" s="63" t="str">
        <f>IF(B354="","",IF(AND(A354&gt;'Maquette CGRP indicé'!$C$35-1,A354&lt;'Maquette CGRP indicé'!$D$35+1),"X",""))</f>
        <v/>
      </c>
      <c r="N354" s="63" t="str">
        <f>IF(B354="","",IF(AND(A354&gt;'Maquette CGRP indicé'!$C$36-1,A354&lt;'Maquette CGRP indicé'!$D$36+1),"X",""))</f>
        <v/>
      </c>
      <c r="O354" s="63" t="str">
        <f>IF(B354="","",IF(AND(A354&gt;'Maquette CGRP indicé'!$C$37-1,A354&lt;'Maquette CGRP indicé'!$D$37+1),"X",""))</f>
        <v/>
      </c>
      <c r="P354" s="63" t="str">
        <f>IF(B354="","",IF(AND(A354&gt;'Maquette CGRP indicé'!$C$38-1,A354&lt;'Maquette CGRP indicé'!$D$38+1),"X",""))</f>
        <v/>
      </c>
      <c r="Q354" s="63" t="str">
        <f>IF(B354="","",IF(AND(A354&gt;'Maquette CGRP indicé'!$C$39-1,A354&lt;'Maquette CGRP indicé'!$D$39+1),"X",""))</f>
        <v/>
      </c>
      <c r="W354" s="41" t="str">
        <f>IF(C354="","",'Maquette CGRP indicé'!$R$25)</f>
        <v/>
      </c>
      <c r="X354" s="42" t="str">
        <f>IF(D354="","",'Maquette CGRP indicé'!$R$26)</f>
        <v/>
      </c>
      <c r="Y354" s="42" t="str">
        <f>IF(E354="","",'Maquette CGRP indicé'!$R$27)</f>
        <v/>
      </c>
      <c r="Z354" s="42" t="str">
        <f>IF(F354="","",'Maquette CGRP indicé'!$R$28)</f>
        <v/>
      </c>
      <c r="AA354" s="42" t="str">
        <f>IF(G354="","",'Maquette CGRP indicé'!$R$29)</f>
        <v/>
      </c>
      <c r="AB354" s="42" t="str">
        <f>IF(H354="","",'Maquette CGRP indicé'!$R$30)</f>
        <v/>
      </c>
      <c r="AC354" s="42" t="str">
        <f>IF(I354="","",'Maquette CGRP indicé'!$R$31)</f>
        <v/>
      </c>
      <c r="AD354" s="42" t="str">
        <f>IF(J354="","",'Maquette CGRP indicé'!$R$32)</f>
        <v/>
      </c>
      <c r="AE354" s="42" t="str">
        <f>IF(K354="","",'Maquette CGRP indicé'!$R$33)</f>
        <v/>
      </c>
      <c r="AF354" s="42" t="str">
        <f>IF(L354="","",'Maquette CGRP indicé'!$R$34)</f>
        <v/>
      </c>
      <c r="AG354" s="42" t="str">
        <f>IF(M354="","",'Maquette CGRP indicé'!$R$35)</f>
        <v/>
      </c>
      <c r="AH354" s="42" t="str">
        <f>IF(N354="","",'Maquette CGRP indicé'!$R$36)</f>
        <v/>
      </c>
      <c r="AI354" s="42" t="str">
        <f>IF(O354="","",'Maquette CGRP indicé'!$R$37)</f>
        <v/>
      </c>
      <c r="AJ354" s="42" t="str">
        <f>IF(P354="","",'Maquette CGRP indicé'!$R$38)</f>
        <v/>
      </c>
      <c r="AK354" s="42" t="str">
        <f>IF(Q354="","",'Maquette CGRP indicé'!$R$39)</f>
        <v/>
      </c>
      <c r="AL354" s="64"/>
      <c r="AM354" s="64"/>
      <c r="AN354" s="64"/>
      <c r="AO354" s="64"/>
      <c r="AP354" s="65"/>
      <c r="AQ354" s="45" t="str">
        <f>IF(C354="","",'Maquette CGRP indicé'!$G$25)</f>
        <v/>
      </c>
      <c r="AR354" s="46" t="str">
        <f>IF(D354="","",'Maquette CGRP indicé'!$G$26)</f>
        <v/>
      </c>
      <c r="AS354" s="46" t="str">
        <f>IF(E354="","",'Maquette CGRP indicé'!$G$27)</f>
        <v/>
      </c>
      <c r="AT354" s="46" t="str">
        <f>IF(F354="","",'Maquette CGRP indicé'!$G$28)</f>
        <v/>
      </c>
      <c r="AU354" s="46" t="str">
        <f>IF(G354="","",'Maquette CGRP indicé'!$G$29)</f>
        <v/>
      </c>
      <c r="AV354" s="46" t="str">
        <f>IF(H354="","",'Maquette CGRP indicé'!$G$30)</f>
        <v/>
      </c>
      <c r="AW354" s="46" t="str">
        <f>IF(I354="","",'Maquette CGRP indicé'!$G$31)</f>
        <v/>
      </c>
      <c r="AX354" s="46" t="str">
        <f>IF(J354="","",'Maquette CGRP indicé'!$G$32)</f>
        <v/>
      </c>
      <c r="AY354" s="46" t="str">
        <f>IF(K354="","",'Maquette CGRP indicé'!$G$33)</f>
        <v/>
      </c>
      <c r="AZ354" s="46" t="str">
        <f>IF(L354="","",'Maquette CGRP indicé'!$G$34)</f>
        <v/>
      </c>
      <c r="BA354" s="46" t="str">
        <f>IF(M354="","",'Maquette CGRP indicé'!$G$35)</f>
        <v/>
      </c>
      <c r="BB354" s="46" t="str">
        <f>IF(N354="","",'Maquette CGRP indicé'!$G$36)</f>
        <v/>
      </c>
      <c r="BC354" s="46" t="str">
        <f>IF(O354="","",'Maquette CGRP indicé'!$G$37)</f>
        <v/>
      </c>
      <c r="BD354" s="46" t="str">
        <f>IF(P354="","",'Maquette CGRP indicé'!$G$38)</f>
        <v/>
      </c>
      <c r="BE354" s="46" t="str">
        <f>IF(Q354="","",'Maquette CGRP indicé'!$G$39)</f>
        <v/>
      </c>
      <c r="BF354" s="68"/>
      <c r="BG354" s="68"/>
      <c r="BH354" s="68"/>
      <c r="BI354" s="68"/>
      <c r="BJ354" s="69"/>
      <c r="BK354" s="48" t="str">
        <f>IF(C354="","",'Maquette CGRP indicé'!$H$25)</f>
        <v/>
      </c>
      <c r="BL354" s="49" t="str">
        <f>IF(D354="","",'Maquette CGRP indicé'!$H$26)</f>
        <v/>
      </c>
      <c r="BM354" s="49" t="str">
        <f>IF(E354="","",'Maquette CGRP indicé'!$H$27)</f>
        <v/>
      </c>
      <c r="BN354" s="49" t="str">
        <f>IF(F354="","",'Maquette CGRP indicé'!$H$28)</f>
        <v/>
      </c>
      <c r="BO354" s="49" t="str">
        <f>IF(G354="","",'Maquette CGRP indicé'!$H$29)</f>
        <v/>
      </c>
      <c r="BP354" s="49" t="str">
        <f>IF(H354="","",'Maquette CGRP indicé'!$H$30)</f>
        <v/>
      </c>
      <c r="BQ354" s="49" t="str">
        <f>IF(I354="","",'Maquette CGRP indicé'!$H$31)</f>
        <v/>
      </c>
      <c r="BR354" s="49" t="str">
        <f>IF(J354="","",'Maquette CGRP indicé'!$H$32)</f>
        <v/>
      </c>
      <c r="BS354" s="49" t="str">
        <f>IF(K354="","",'Maquette CGRP indicé'!$H$33)</f>
        <v/>
      </c>
      <c r="BT354" s="49" t="str">
        <f>IF(L354="","",'Maquette CGRP indicé'!$H$34)</f>
        <v/>
      </c>
      <c r="BU354" s="49" t="str">
        <f>IF(M354="","",'Maquette CGRP indicé'!$H$35)</f>
        <v/>
      </c>
      <c r="BV354" s="49" t="str">
        <f>IF(N354="","",'Maquette CGRP indicé'!$H$36)</f>
        <v/>
      </c>
      <c r="BW354" s="49" t="str">
        <f>IF(O354="","",'Maquette CGRP indicé'!$H$37)</f>
        <v/>
      </c>
      <c r="BX354" s="49" t="str">
        <f>IF(P354="","",'Maquette CGRP indicé'!$H$38)</f>
        <v/>
      </c>
      <c r="BY354" s="49" t="str">
        <f>IF(Q354="","",'Maquette CGRP indicé'!$H$39)</f>
        <v/>
      </c>
      <c r="BZ354" s="72"/>
      <c r="CA354" s="72"/>
      <c r="CB354" s="72"/>
      <c r="CC354" s="72"/>
      <c r="CD354" s="73"/>
      <c r="CE354" s="38" t="str">
        <f>IF(C354="","",'Maquette CGRP indicé'!$I$25)</f>
        <v/>
      </c>
      <c r="CF354" s="39" t="str">
        <f>IF(D354="","",'Maquette CGRP indicé'!$I$26)</f>
        <v/>
      </c>
      <c r="CG354" s="39" t="str">
        <f>IF(E354="","",'Maquette CGRP indicé'!$I$27)</f>
        <v/>
      </c>
      <c r="CH354" s="39" t="str">
        <f>IF(F354="","",'Maquette CGRP indicé'!$I$28)</f>
        <v/>
      </c>
      <c r="CI354" s="39" t="str">
        <f>IF(G354="","",'Maquette CGRP indicé'!$I$29)</f>
        <v/>
      </c>
      <c r="CJ354" s="39" t="str">
        <f>IF(H354="","",'Maquette CGRP indicé'!$I$30)</f>
        <v/>
      </c>
      <c r="CK354" s="39" t="str">
        <f>IF(I354="","",'Maquette CGRP indicé'!$I$31)</f>
        <v/>
      </c>
      <c r="CL354" s="39" t="str">
        <f>IF(J354="","",'Maquette CGRP indicé'!$I$32)</f>
        <v/>
      </c>
      <c r="CM354" s="39" t="str">
        <f>IF(K354="","",'Maquette CGRP indicé'!$I$33)</f>
        <v/>
      </c>
      <c r="CN354" s="39" t="str">
        <f>IF(L354="","",'Maquette CGRP indicé'!$I$34)</f>
        <v/>
      </c>
      <c r="CO354" s="39" t="str">
        <f>IF(M354="","",'Maquette CGRP indicé'!$I$35)</f>
        <v/>
      </c>
      <c r="CP354" s="39" t="str">
        <f>IF(N354="","",'Maquette CGRP indicé'!$I$36)</f>
        <v/>
      </c>
      <c r="CQ354" s="39" t="str">
        <f>IF(O354="","",'Maquette CGRP indicé'!$I$37)</f>
        <v/>
      </c>
      <c r="CR354" s="39" t="str">
        <f>IF(P354="","",'Maquette CGRP indicé'!$I$38)</f>
        <v/>
      </c>
      <c r="CS354" s="39" t="str">
        <f>IF(Q354="","",'Maquette CGRP indicé'!$I$39)</f>
        <v/>
      </c>
      <c r="CT354" s="68"/>
      <c r="CU354" s="68"/>
      <c r="CV354" s="68"/>
      <c r="CW354" s="68"/>
      <c r="CX354" s="69"/>
      <c r="CY354" s="1">
        <f t="shared" si="48"/>
        <v>45643</v>
      </c>
      <c r="CZ354" s="1" t="str">
        <f t="shared" si="49"/>
        <v>21/10-22/12</v>
      </c>
      <c r="DA354" s="22" t="str">
        <f t="shared" si="50"/>
        <v/>
      </c>
      <c r="DB354" s="22" t="str">
        <f t="shared" si="51"/>
        <v/>
      </c>
      <c r="DC354" s="29" t="str">
        <f t="shared" si="52"/>
        <v/>
      </c>
      <c r="DD354" s="29" t="str">
        <f t="shared" si="53"/>
        <v/>
      </c>
      <c r="DE354" s="29" t="str">
        <f t="shared" si="54"/>
        <v/>
      </c>
    </row>
    <row r="355" spans="1:109">
      <c r="A355" s="9">
        <f t="shared" si="55"/>
        <v>45644</v>
      </c>
      <c r="B355" s="9" t="str">
        <f>IF(AND(formules!$K$29="sogarantykids",A355&gt;formules!$F$30),"",VLOOKUP(TEXT(A355,"jj/mm"),formules!B:C,2,FALSE))</f>
        <v>21/10-22/12</v>
      </c>
      <c r="C355" s="63" t="str">
        <f>IF(B355="","",IF(AND(A355&gt;'Maquette CGRP indicé'!$C$25-1,A355&lt;'Maquette CGRP indicé'!$D$25+1),"X",""))</f>
        <v/>
      </c>
      <c r="D355" s="63" t="str">
        <f>IF(B355="","",IF(AND(A355&gt;'Maquette CGRP indicé'!$C$26-1,A355&lt;'Maquette CGRP indicé'!$D$26+1),"X",""))</f>
        <v/>
      </c>
      <c r="E355" s="63" t="str">
        <f>IF(B355="","",IF(AND(A355&gt;'Maquette CGRP indicé'!$C$27-1,A355&lt;'Maquette CGRP indicé'!$D$27+1),"X",""))</f>
        <v/>
      </c>
      <c r="F355" s="63" t="str">
        <f>IF(B355="","",IF(AND(A355&gt;'Maquette CGRP indicé'!$C$28-1,A355&lt;'Maquette CGRP indicé'!$D$28+1),"X",""))</f>
        <v/>
      </c>
      <c r="G355" s="63" t="str">
        <f>IF(B355="","",IF(AND(A355&gt;'Maquette CGRP indicé'!$C$29-1,A355&lt;'Maquette CGRP indicé'!$D$29+1),"X",""))</f>
        <v/>
      </c>
      <c r="H355" s="63" t="str">
        <f>IF(B355="","",IF(AND(A355&gt;'Maquette CGRP indicé'!$C$30-1,A355&lt;'Maquette CGRP indicé'!$D$30+1),"X",""))</f>
        <v/>
      </c>
      <c r="I355" s="63" t="str">
        <f>IF(B355="","",IF(AND(A355&gt;'Maquette CGRP indicé'!$C$31-1,A355&lt;'Maquette CGRP indicé'!$D$31+1),"X",""))</f>
        <v/>
      </c>
      <c r="J355" s="63" t="str">
        <f>IF(B355="","",IF(AND(A355&gt;'Maquette CGRP indicé'!$C$32-1,A355&lt;'Maquette CGRP indicé'!$D$32+1),"X",""))</f>
        <v/>
      </c>
      <c r="K355" s="63" t="str">
        <f>IF(B355="","",IF(AND(A355&gt;'Maquette CGRP indicé'!$C$33-1,A355&lt;'Maquette CGRP indicé'!$D$33+1),"X",""))</f>
        <v/>
      </c>
      <c r="L355" s="63" t="str">
        <f>IF(B355="","",IF(AND(A355&gt;'Maquette CGRP indicé'!$C$34-1,A355&lt;'Maquette CGRP indicé'!$D$34+1),"X",""))</f>
        <v/>
      </c>
      <c r="M355" s="63" t="str">
        <f>IF(B355="","",IF(AND(A355&gt;'Maquette CGRP indicé'!$C$35-1,A355&lt;'Maquette CGRP indicé'!$D$35+1),"X",""))</f>
        <v/>
      </c>
      <c r="N355" s="63" t="str">
        <f>IF(B355="","",IF(AND(A355&gt;'Maquette CGRP indicé'!$C$36-1,A355&lt;'Maquette CGRP indicé'!$D$36+1),"X",""))</f>
        <v/>
      </c>
      <c r="O355" s="63" t="str">
        <f>IF(B355="","",IF(AND(A355&gt;'Maquette CGRP indicé'!$C$37-1,A355&lt;'Maquette CGRP indicé'!$D$37+1),"X",""))</f>
        <v/>
      </c>
      <c r="P355" s="63" t="str">
        <f>IF(B355="","",IF(AND(A355&gt;'Maquette CGRP indicé'!$C$38-1,A355&lt;'Maquette CGRP indicé'!$D$38+1),"X",""))</f>
        <v/>
      </c>
      <c r="Q355" s="63" t="str">
        <f>IF(B355="","",IF(AND(A355&gt;'Maquette CGRP indicé'!$C$39-1,A355&lt;'Maquette CGRP indicé'!$D$39+1),"X",""))</f>
        <v/>
      </c>
      <c r="W355" s="41" t="str">
        <f>IF(C355="","",'Maquette CGRP indicé'!$R$25)</f>
        <v/>
      </c>
      <c r="X355" s="42" t="str">
        <f>IF(D355="","",'Maquette CGRP indicé'!$R$26)</f>
        <v/>
      </c>
      <c r="Y355" s="42" t="str">
        <f>IF(E355="","",'Maquette CGRP indicé'!$R$27)</f>
        <v/>
      </c>
      <c r="Z355" s="42" t="str">
        <f>IF(F355="","",'Maquette CGRP indicé'!$R$28)</f>
        <v/>
      </c>
      <c r="AA355" s="42" t="str">
        <f>IF(G355="","",'Maquette CGRP indicé'!$R$29)</f>
        <v/>
      </c>
      <c r="AB355" s="42" t="str">
        <f>IF(H355="","",'Maquette CGRP indicé'!$R$30)</f>
        <v/>
      </c>
      <c r="AC355" s="42" t="str">
        <f>IF(I355="","",'Maquette CGRP indicé'!$R$31)</f>
        <v/>
      </c>
      <c r="AD355" s="42" t="str">
        <f>IF(J355="","",'Maquette CGRP indicé'!$R$32)</f>
        <v/>
      </c>
      <c r="AE355" s="42" t="str">
        <f>IF(K355="","",'Maquette CGRP indicé'!$R$33)</f>
        <v/>
      </c>
      <c r="AF355" s="42" t="str">
        <f>IF(L355="","",'Maquette CGRP indicé'!$R$34)</f>
        <v/>
      </c>
      <c r="AG355" s="42" t="str">
        <f>IF(M355="","",'Maquette CGRP indicé'!$R$35)</f>
        <v/>
      </c>
      <c r="AH355" s="42" t="str">
        <f>IF(N355="","",'Maquette CGRP indicé'!$R$36)</f>
        <v/>
      </c>
      <c r="AI355" s="42" t="str">
        <f>IF(O355="","",'Maquette CGRP indicé'!$R$37)</f>
        <v/>
      </c>
      <c r="AJ355" s="42" t="str">
        <f>IF(P355="","",'Maquette CGRP indicé'!$R$38)</f>
        <v/>
      </c>
      <c r="AK355" s="42" t="str">
        <f>IF(Q355="","",'Maquette CGRP indicé'!$R$39)</f>
        <v/>
      </c>
      <c r="AL355" s="64"/>
      <c r="AM355" s="64"/>
      <c r="AN355" s="64"/>
      <c r="AO355" s="64"/>
      <c r="AP355" s="65"/>
      <c r="AQ355" s="45" t="str">
        <f>IF(C355="","",'Maquette CGRP indicé'!$G$25)</f>
        <v/>
      </c>
      <c r="AR355" s="46" t="str">
        <f>IF(D355="","",'Maquette CGRP indicé'!$G$26)</f>
        <v/>
      </c>
      <c r="AS355" s="46" t="str">
        <f>IF(E355="","",'Maquette CGRP indicé'!$G$27)</f>
        <v/>
      </c>
      <c r="AT355" s="46" t="str">
        <f>IF(F355="","",'Maquette CGRP indicé'!$G$28)</f>
        <v/>
      </c>
      <c r="AU355" s="46" t="str">
        <f>IF(G355="","",'Maquette CGRP indicé'!$G$29)</f>
        <v/>
      </c>
      <c r="AV355" s="46" t="str">
        <f>IF(H355="","",'Maquette CGRP indicé'!$G$30)</f>
        <v/>
      </c>
      <c r="AW355" s="46" t="str">
        <f>IF(I355="","",'Maquette CGRP indicé'!$G$31)</f>
        <v/>
      </c>
      <c r="AX355" s="46" t="str">
        <f>IF(J355="","",'Maquette CGRP indicé'!$G$32)</f>
        <v/>
      </c>
      <c r="AY355" s="46" t="str">
        <f>IF(K355="","",'Maquette CGRP indicé'!$G$33)</f>
        <v/>
      </c>
      <c r="AZ355" s="46" t="str">
        <f>IF(L355="","",'Maquette CGRP indicé'!$G$34)</f>
        <v/>
      </c>
      <c r="BA355" s="46" t="str">
        <f>IF(M355="","",'Maquette CGRP indicé'!$G$35)</f>
        <v/>
      </c>
      <c r="BB355" s="46" t="str">
        <f>IF(N355="","",'Maquette CGRP indicé'!$G$36)</f>
        <v/>
      </c>
      <c r="BC355" s="46" t="str">
        <f>IF(O355="","",'Maquette CGRP indicé'!$G$37)</f>
        <v/>
      </c>
      <c r="BD355" s="46" t="str">
        <f>IF(P355="","",'Maquette CGRP indicé'!$G$38)</f>
        <v/>
      </c>
      <c r="BE355" s="46" t="str">
        <f>IF(Q355="","",'Maquette CGRP indicé'!$G$39)</f>
        <v/>
      </c>
      <c r="BF355" s="68"/>
      <c r="BG355" s="68"/>
      <c r="BH355" s="68"/>
      <c r="BI355" s="68"/>
      <c r="BJ355" s="69"/>
      <c r="BK355" s="48" t="str">
        <f>IF(C355="","",'Maquette CGRP indicé'!$H$25)</f>
        <v/>
      </c>
      <c r="BL355" s="49" t="str">
        <f>IF(D355="","",'Maquette CGRP indicé'!$H$26)</f>
        <v/>
      </c>
      <c r="BM355" s="49" t="str">
        <f>IF(E355="","",'Maquette CGRP indicé'!$H$27)</f>
        <v/>
      </c>
      <c r="BN355" s="49" t="str">
        <f>IF(F355="","",'Maquette CGRP indicé'!$H$28)</f>
        <v/>
      </c>
      <c r="BO355" s="49" t="str">
        <f>IF(G355="","",'Maquette CGRP indicé'!$H$29)</f>
        <v/>
      </c>
      <c r="BP355" s="49" t="str">
        <f>IF(H355="","",'Maquette CGRP indicé'!$H$30)</f>
        <v/>
      </c>
      <c r="BQ355" s="49" t="str">
        <f>IF(I355="","",'Maquette CGRP indicé'!$H$31)</f>
        <v/>
      </c>
      <c r="BR355" s="49" t="str">
        <f>IF(J355="","",'Maquette CGRP indicé'!$H$32)</f>
        <v/>
      </c>
      <c r="BS355" s="49" t="str">
        <f>IF(K355="","",'Maquette CGRP indicé'!$H$33)</f>
        <v/>
      </c>
      <c r="BT355" s="49" t="str">
        <f>IF(L355="","",'Maquette CGRP indicé'!$H$34)</f>
        <v/>
      </c>
      <c r="BU355" s="49" t="str">
        <f>IF(M355="","",'Maquette CGRP indicé'!$H$35)</f>
        <v/>
      </c>
      <c r="BV355" s="49" t="str">
        <f>IF(N355="","",'Maquette CGRP indicé'!$H$36)</f>
        <v/>
      </c>
      <c r="BW355" s="49" t="str">
        <f>IF(O355="","",'Maquette CGRP indicé'!$H$37)</f>
        <v/>
      </c>
      <c r="BX355" s="49" t="str">
        <f>IF(P355="","",'Maquette CGRP indicé'!$H$38)</f>
        <v/>
      </c>
      <c r="BY355" s="49" t="str">
        <f>IF(Q355="","",'Maquette CGRP indicé'!$H$39)</f>
        <v/>
      </c>
      <c r="BZ355" s="72"/>
      <c r="CA355" s="72"/>
      <c r="CB355" s="72"/>
      <c r="CC355" s="72"/>
      <c r="CD355" s="73"/>
      <c r="CE355" s="38" t="str">
        <f>IF(C355="","",'Maquette CGRP indicé'!$I$25)</f>
        <v/>
      </c>
      <c r="CF355" s="39" t="str">
        <f>IF(D355="","",'Maquette CGRP indicé'!$I$26)</f>
        <v/>
      </c>
      <c r="CG355" s="39" t="str">
        <f>IF(E355="","",'Maquette CGRP indicé'!$I$27)</f>
        <v/>
      </c>
      <c r="CH355" s="39" t="str">
        <f>IF(F355="","",'Maquette CGRP indicé'!$I$28)</f>
        <v/>
      </c>
      <c r="CI355" s="39" t="str">
        <f>IF(G355="","",'Maquette CGRP indicé'!$I$29)</f>
        <v/>
      </c>
      <c r="CJ355" s="39" t="str">
        <f>IF(H355="","",'Maquette CGRP indicé'!$I$30)</f>
        <v/>
      </c>
      <c r="CK355" s="39" t="str">
        <f>IF(I355="","",'Maquette CGRP indicé'!$I$31)</f>
        <v/>
      </c>
      <c r="CL355" s="39" t="str">
        <f>IF(J355="","",'Maquette CGRP indicé'!$I$32)</f>
        <v/>
      </c>
      <c r="CM355" s="39" t="str">
        <f>IF(K355="","",'Maquette CGRP indicé'!$I$33)</f>
        <v/>
      </c>
      <c r="CN355" s="39" t="str">
        <f>IF(L355="","",'Maquette CGRP indicé'!$I$34)</f>
        <v/>
      </c>
      <c r="CO355" s="39" t="str">
        <f>IF(M355="","",'Maquette CGRP indicé'!$I$35)</f>
        <v/>
      </c>
      <c r="CP355" s="39" t="str">
        <f>IF(N355="","",'Maquette CGRP indicé'!$I$36)</f>
        <v/>
      </c>
      <c r="CQ355" s="39" t="str">
        <f>IF(O355="","",'Maquette CGRP indicé'!$I$37)</f>
        <v/>
      </c>
      <c r="CR355" s="39" t="str">
        <f>IF(P355="","",'Maquette CGRP indicé'!$I$38)</f>
        <v/>
      </c>
      <c r="CS355" s="39" t="str">
        <f>IF(Q355="","",'Maquette CGRP indicé'!$I$39)</f>
        <v/>
      </c>
      <c r="CT355" s="68"/>
      <c r="CU355" s="68"/>
      <c r="CV355" s="68"/>
      <c r="CW355" s="68"/>
      <c r="CX355" s="69"/>
      <c r="CY355" s="1">
        <f t="shared" si="48"/>
        <v>45644</v>
      </c>
      <c r="CZ355" s="1" t="str">
        <f t="shared" si="49"/>
        <v>21/10-22/12</v>
      </c>
      <c r="DA355" s="22" t="str">
        <f t="shared" si="50"/>
        <v/>
      </c>
      <c r="DB355" s="22" t="str">
        <f t="shared" si="51"/>
        <v/>
      </c>
      <c r="DC355" s="29" t="str">
        <f t="shared" si="52"/>
        <v/>
      </c>
      <c r="DD355" s="29" t="str">
        <f t="shared" si="53"/>
        <v/>
      </c>
      <c r="DE355" s="29" t="str">
        <f t="shared" si="54"/>
        <v/>
      </c>
    </row>
    <row r="356" spans="1:109">
      <c r="A356" s="9">
        <f t="shared" si="55"/>
        <v>45645</v>
      </c>
      <c r="B356" s="9" t="str">
        <f>IF(AND(formules!$K$29="sogarantykids",A356&gt;formules!$F$30),"",VLOOKUP(TEXT(A356,"jj/mm"),formules!B:C,2,FALSE))</f>
        <v>21/10-22/12</v>
      </c>
      <c r="C356" s="63" t="str">
        <f>IF(B356="","",IF(AND(A356&gt;'Maquette CGRP indicé'!$C$25-1,A356&lt;'Maquette CGRP indicé'!$D$25+1),"X",""))</f>
        <v/>
      </c>
      <c r="D356" s="63" t="str">
        <f>IF(B356="","",IF(AND(A356&gt;'Maquette CGRP indicé'!$C$26-1,A356&lt;'Maquette CGRP indicé'!$D$26+1),"X",""))</f>
        <v/>
      </c>
      <c r="E356" s="63" t="str">
        <f>IF(B356="","",IF(AND(A356&gt;'Maquette CGRP indicé'!$C$27-1,A356&lt;'Maquette CGRP indicé'!$D$27+1),"X",""))</f>
        <v/>
      </c>
      <c r="F356" s="63" t="str">
        <f>IF(B356="","",IF(AND(A356&gt;'Maquette CGRP indicé'!$C$28-1,A356&lt;'Maquette CGRP indicé'!$D$28+1),"X",""))</f>
        <v/>
      </c>
      <c r="G356" s="63" t="str">
        <f>IF(B356="","",IF(AND(A356&gt;'Maquette CGRP indicé'!$C$29-1,A356&lt;'Maquette CGRP indicé'!$D$29+1),"X",""))</f>
        <v/>
      </c>
      <c r="H356" s="63" t="str">
        <f>IF(B356="","",IF(AND(A356&gt;'Maquette CGRP indicé'!$C$30-1,A356&lt;'Maquette CGRP indicé'!$D$30+1),"X",""))</f>
        <v/>
      </c>
      <c r="I356" s="63" t="str">
        <f>IF(B356="","",IF(AND(A356&gt;'Maquette CGRP indicé'!$C$31-1,A356&lt;'Maquette CGRP indicé'!$D$31+1),"X",""))</f>
        <v/>
      </c>
      <c r="J356" s="63" t="str">
        <f>IF(B356="","",IF(AND(A356&gt;'Maquette CGRP indicé'!$C$32-1,A356&lt;'Maquette CGRP indicé'!$D$32+1),"X",""))</f>
        <v/>
      </c>
      <c r="K356" s="63" t="str">
        <f>IF(B356="","",IF(AND(A356&gt;'Maquette CGRP indicé'!$C$33-1,A356&lt;'Maquette CGRP indicé'!$D$33+1),"X",""))</f>
        <v/>
      </c>
      <c r="L356" s="63" t="str">
        <f>IF(B356="","",IF(AND(A356&gt;'Maquette CGRP indicé'!$C$34-1,A356&lt;'Maquette CGRP indicé'!$D$34+1),"X",""))</f>
        <v/>
      </c>
      <c r="M356" s="63" t="str">
        <f>IF(B356="","",IF(AND(A356&gt;'Maquette CGRP indicé'!$C$35-1,A356&lt;'Maquette CGRP indicé'!$D$35+1),"X",""))</f>
        <v/>
      </c>
      <c r="N356" s="63" t="str">
        <f>IF(B356="","",IF(AND(A356&gt;'Maquette CGRP indicé'!$C$36-1,A356&lt;'Maquette CGRP indicé'!$D$36+1),"X",""))</f>
        <v/>
      </c>
      <c r="O356" s="63" t="str">
        <f>IF(B356="","",IF(AND(A356&gt;'Maquette CGRP indicé'!$C$37-1,A356&lt;'Maquette CGRP indicé'!$D$37+1),"X",""))</f>
        <v/>
      </c>
      <c r="P356" s="63" t="str">
        <f>IF(B356="","",IF(AND(A356&gt;'Maquette CGRP indicé'!$C$38-1,A356&lt;'Maquette CGRP indicé'!$D$38+1),"X",""))</f>
        <v/>
      </c>
      <c r="Q356" s="63" t="str">
        <f>IF(B356="","",IF(AND(A356&gt;'Maquette CGRP indicé'!$C$39-1,A356&lt;'Maquette CGRP indicé'!$D$39+1),"X",""))</f>
        <v/>
      </c>
      <c r="W356" s="41" t="str">
        <f>IF(C356="","",'Maquette CGRP indicé'!$R$25)</f>
        <v/>
      </c>
      <c r="X356" s="42" t="str">
        <f>IF(D356="","",'Maquette CGRP indicé'!$R$26)</f>
        <v/>
      </c>
      <c r="Y356" s="42" t="str">
        <f>IF(E356="","",'Maquette CGRP indicé'!$R$27)</f>
        <v/>
      </c>
      <c r="Z356" s="42" t="str">
        <f>IF(F356="","",'Maquette CGRP indicé'!$R$28)</f>
        <v/>
      </c>
      <c r="AA356" s="42" t="str">
        <f>IF(G356="","",'Maquette CGRP indicé'!$R$29)</f>
        <v/>
      </c>
      <c r="AB356" s="42" t="str">
        <f>IF(H356="","",'Maquette CGRP indicé'!$R$30)</f>
        <v/>
      </c>
      <c r="AC356" s="42" t="str">
        <f>IF(I356="","",'Maquette CGRP indicé'!$R$31)</f>
        <v/>
      </c>
      <c r="AD356" s="42" t="str">
        <f>IF(J356="","",'Maquette CGRP indicé'!$R$32)</f>
        <v/>
      </c>
      <c r="AE356" s="42" t="str">
        <f>IF(K356="","",'Maquette CGRP indicé'!$R$33)</f>
        <v/>
      </c>
      <c r="AF356" s="42" t="str">
        <f>IF(L356="","",'Maquette CGRP indicé'!$R$34)</f>
        <v/>
      </c>
      <c r="AG356" s="42" t="str">
        <f>IF(M356="","",'Maquette CGRP indicé'!$R$35)</f>
        <v/>
      </c>
      <c r="AH356" s="42" t="str">
        <f>IF(N356="","",'Maquette CGRP indicé'!$R$36)</f>
        <v/>
      </c>
      <c r="AI356" s="42" t="str">
        <f>IF(O356="","",'Maquette CGRP indicé'!$R$37)</f>
        <v/>
      </c>
      <c r="AJ356" s="42" t="str">
        <f>IF(P356="","",'Maquette CGRP indicé'!$R$38)</f>
        <v/>
      </c>
      <c r="AK356" s="42" t="str">
        <f>IF(Q356="","",'Maquette CGRP indicé'!$R$39)</f>
        <v/>
      </c>
      <c r="AL356" s="64"/>
      <c r="AM356" s="64"/>
      <c r="AN356" s="64"/>
      <c r="AO356" s="64"/>
      <c r="AP356" s="65"/>
      <c r="AQ356" s="45" t="str">
        <f>IF(C356="","",'Maquette CGRP indicé'!$G$25)</f>
        <v/>
      </c>
      <c r="AR356" s="46" t="str">
        <f>IF(D356="","",'Maquette CGRP indicé'!$G$26)</f>
        <v/>
      </c>
      <c r="AS356" s="46" t="str">
        <f>IF(E356="","",'Maquette CGRP indicé'!$G$27)</f>
        <v/>
      </c>
      <c r="AT356" s="46" t="str">
        <f>IF(F356="","",'Maquette CGRP indicé'!$G$28)</f>
        <v/>
      </c>
      <c r="AU356" s="46" t="str">
        <f>IF(G356="","",'Maquette CGRP indicé'!$G$29)</f>
        <v/>
      </c>
      <c r="AV356" s="46" t="str">
        <f>IF(H356="","",'Maquette CGRP indicé'!$G$30)</f>
        <v/>
      </c>
      <c r="AW356" s="46" t="str">
        <f>IF(I356="","",'Maquette CGRP indicé'!$G$31)</f>
        <v/>
      </c>
      <c r="AX356" s="46" t="str">
        <f>IF(J356="","",'Maquette CGRP indicé'!$G$32)</f>
        <v/>
      </c>
      <c r="AY356" s="46" t="str">
        <f>IF(K356="","",'Maquette CGRP indicé'!$G$33)</f>
        <v/>
      </c>
      <c r="AZ356" s="46" t="str">
        <f>IF(L356="","",'Maquette CGRP indicé'!$G$34)</f>
        <v/>
      </c>
      <c r="BA356" s="46" t="str">
        <f>IF(M356="","",'Maquette CGRP indicé'!$G$35)</f>
        <v/>
      </c>
      <c r="BB356" s="46" t="str">
        <f>IF(N356="","",'Maquette CGRP indicé'!$G$36)</f>
        <v/>
      </c>
      <c r="BC356" s="46" t="str">
        <f>IF(O356="","",'Maquette CGRP indicé'!$G$37)</f>
        <v/>
      </c>
      <c r="BD356" s="46" t="str">
        <f>IF(P356="","",'Maquette CGRP indicé'!$G$38)</f>
        <v/>
      </c>
      <c r="BE356" s="46" t="str">
        <f>IF(Q356="","",'Maquette CGRP indicé'!$G$39)</f>
        <v/>
      </c>
      <c r="BF356" s="68"/>
      <c r="BG356" s="68"/>
      <c r="BH356" s="68"/>
      <c r="BI356" s="68"/>
      <c r="BJ356" s="69"/>
      <c r="BK356" s="48" t="str">
        <f>IF(C356="","",'Maquette CGRP indicé'!$H$25)</f>
        <v/>
      </c>
      <c r="BL356" s="49" t="str">
        <f>IF(D356="","",'Maquette CGRP indicé'!$H$26)</f>
        <v/>
      </c>
      <c r="BM356" s="49" t="str">
        <f>IF(E356="","",'Maquette CGRP indicé'!$H$27)</f>
        <v/>
      </c>
      <c r="BN356" s="49" t="str">
        <f>IF(F356="","",'Maquette CGRP indicé'!$H$28)</f>
        <v/>
      </c>
      <c r="BO356" s="49" t="str">
        <f>IF(G356="","",'Maquette CGRP indicé'!$H$29)</f>
        <v/>
      </c>
      <c r="BP356" s="49" t="str">
        <f>IF(H356="","",'Maquette CGRP indicé'!$H$30)</f>
        <v/>
      </c>
      <c r="BQ356" s="49" t="str">
        <f>IF(I356="","",'Maquette CGRP indicé'!$H$31)</f>
        <v/>
      </c>
      <c r="BR356" s="49" t="str">
        <f>IF(J356="","",'Maquette CGRP indicé'!$H$32)</f>
        <v/>
      </c>
      <c r="BS356" s="49" t="str">
        <f>IF(K356="","",'Maquette CGRP indicé'!$H$33)</f>
        <v/>
      </c>
      <c r="BT356" s="49" t="str">
        <f>IF(L356="","",'Maquette CGRP indicé'!$H$34)</f>
        <v/>
      </c>
      <c r="BU356" s="49" t="str">
        <f>IF(M356="","",'Maquette CGRP indicé'!$H$35)</f>
        <v/>
      </c>
      <c r="BV356" s="49" t="str">
        <f>IF(N356="","",'Maquette CGRP indicé'!$H$36)</f>
        <v/>
      </c>
      <c r="BW356" s="49" t="str">
        <f>IF(O356="","",'Maquette CGRP indicé'!$H$37)</f>
        <v/>
      </c>
      <c r="BX356" s="49" t="str">
        <f>IF(P356="","",'Maquette CGRP indicé'!$H$38)</f>
        <v/>
      </c>
      <c r="BY356" s="49" t="str">
        <f>IF(Q356="","",'Maquette CGRP indicé'!$H$39)</f>
        <v/>
      </c>
      <c r="BZ356" s="72"/>
      <c r="CA356" s="72"/>
      <c r="CB356" s="72"/>
      <c r="CC356" s="72"/>
      <c r="CD356" s="73"/>
      <c r="CE356" s="38" t="str">
        <f>IF(C356="","",'Maquette CGRP indicé'!$I$25)</f>
        <v/>
      </c>
      <c r="CF356" s="39" t="str">
        <f>IF(D356="","",'Maquette CGRP indicé'!$I$26)</f>
        <v/>
      </c>
      <c r="CG356" s="39" t="str">
        <f>IF(E356="","",'Maquette CGRP indicé'!$I$27)</f>
        <v/>
      </c>
      <c r="CH356" s="39" t="str">
        <f>IF(F356="","",'Maquette CGRP indicé'!$I$28)</f>
        <v/>
      </c>
      <c r="CI356" s="39" t="str">
        <f>IF(G356="","",'Maquette CGRP indicé'!$I$29)</f>
        <v/>
      </c>
      <c r="CJ356" s="39" t="str">
        <f>IF(H356="","",'Maquette CGRP indicé'!$I$30)</f>
        <v/>
      </c>
      <c r="CK356" s="39" t="str">
        <f>IF(I356="","",'Maquette CGRP indicé'!$I$31)</f>
        <v/>
      </c>
      <c r="CL356" s="39" t="str">
        <f>IF(J356="","",'Maquette CGRP indicé'!$I$32)</f>
        <v/>
      </c>
      <c r="CM356" s="39" t="str">
        <f>IF(K356="","",'Maquette CGRP indicé'!$I$33)</f>
        <v/>
      </c>
      <c r="CN356" s="39" t="str">
        <f>IF(L356="","",'Maquette CGRP indicé'!$I$34)</f>
        <v/>
      </c>
      <c r="CO356" s="39" t="str">
        <f>IF(M356="","",'Maquette CGRP indicé'!$I$35)</f>
        <v/>
      </c>
      <c r="CP356" s="39" t="str">
        <f>IF(N356="","",'Maquette CGRP indicé'!$I$36)</f>
        <v/>
      </c>
      <c r="CQ356" s="39" t="str">
        <f>IF(O356="","",'Maquette CGRP indicé'!$I$37)</f>
        <v/>
      </c>
      <c r="CR356" s="39" t="str">
        <f>IF(P356="","",'Maquette CGRP indicé'!$I$38)</f>
        <v/>
      </c>
      <c r="CS356" s="39" t="str">
        <f>IF(Q356="","",'Maquette CGRP indicé'!$I$39)</f>
        <v/>
      </c>
      <c r="CT356" s="68"/>
      <c r="CU356" s="68"/>
      <c r="CV356" s="68"/>
      <c r="CW356" s="68"/>
      <c r="CX356" s="69"/>
      <c r="CY356" s="1">
        <f t="shared" si="48"/>
        <v>45645</v>
      </c>
      <c r="CZ356" s="1" t="str">
        <f t="shared" si="49"/>
        <v>21/10-22/12</v>
      </c>
      <c r="DA356" s="22" t="str">
        <f t="shared" si="50"/>
        <v/>
      </c>
      <c r="DB356" s="22" t="str">
        <f t="shared" si="51"/>
        <v/>
      </c>
      <c r="DC356" s="29" t="str">
        <f t="shared" si="52"/>
        <v/>
      </c>
      <c r="DD356" s="29" t="str">
        <f t="shared" si="53"/>
        <v/>
      </c>
      <c r="DE356" s="29" t="str">
        <f t="shared" si="54"/>
        <v/>
      </c>
    </row>
    <row r="357" spans="1:109">
      <c r="A357" s="9">
        <f t="shared" si="55"/>
        <v>45646</v>
      </c>
      <c r="B357" s="9" t="str">
        <f>IF(AND(formules!$K$29="sogarantykids",A357&gt;formules!$F$30),"",VLOOKUP(TEXT(A357,"jj/mm"),formules!B:C,2,FALSE))</f>
        <v>21/10-22/12</v>
      </c>
      <c r="C357" s="63" t="str">
        <f>IF(B357="","",IF(AND(A357&gt;'Maquette CGRP indicé'!$C$25-1,A357&lt;'Maquette CGRP indicé'!$D$25+1),"X",""))</f>
        <v/>
      </c>
      <c r="D357" s="63" t="str">
        <f>IF(B357="","",IF(AND(A357&gt;'Maquette CGRP indicé'!$C$26-1,A357&lt;'Maquette CGRP indicé'!$D$26+1),"X",""))</f>
        <v/>
      </c>
      <c r="E357" s="63" t="str">
        <f>IF(B357="","",IF(AND(A357&gt;'Maquette CGRP indicé'!$C$27-1,A357&lt;'Maquette CGRP indicé'!$D$27+1),"X",""))</f>
        <v/>
      </c>
      <c r="F357" s="63" t="str">
        <f>IF(B357="","",IF(AND(A357&gt;'Maquette CGRP indicé'!$C$28-1,A357&lt;'Maquette CGRP indicé'!$D$28+1),"X",""))</f>
        <v/>
      </c>
      <c r="G357" s="63" t="str">
        <f>IF(B357="","",IF(AND(A357&gt;'Maquette CGRP indicé'!$C$29-1,A357&lt;'Maquette CGRP indicé'!$D$29+1),"X",""))</f>
        <v/>
      </c>
      <c r="H357" s="63" t="str">
        <f>IF(B357="","",IF(AND(A357&gt;'Maquette CGRP indicé'!$C$30-1,A357&lt;'Maquette CGRP indicé'!$D$30+1),"X",""))</f>
        <v/>
      </c>
      <c r="I357" s="63" t="str">
        <f>IF(B357="","",IF(AND(A357&gt;'Maquette CGRP indicé'!$C$31-1,A357&lt;'Maquette CGRP indicé'!$D$31+1),"X",""))</f>
        <v/>
      </c>
      <c r="J357" s="63" t="str">
        <f>IF(B357="","",IF(AND(A357&gt;'Maquette CGRP indicé'!$C$32-1,A357&lt;'Maquette CGRP indicé'!$D$32+1),"X",""))</f>
        <v/>
      </c>
      <c r="K357" s="63" t="str">
        <f>IF(B357="","",IF(AND(A357&gt;'Maquette CGRP indicé'!$C$33-1,A357&lt;'Maquette CGRP indicé'!$D$33+1),"X",""))</f>
        <v/>
      </c>
      <c r="L357" s="63" t="str">
        <f>IF(B357="","",IF(AND(A357&gt;'Maquette CGRP indicé'!$C$34-1,A357&lt;'Maquette CGRP indicé'!$D$34+1),"X",""))</f>
        <v/>
      </c>
      <c r="M357" s="63" t="str">
        <f>IF(B357="","",IF(AND(A357&gt;'Maquette CGRP indicé'!$C$35-1,A357&lt;'Maquette CGRP indicé'!$D$35+1),"X",""))</f>
        <v/>
      </c>
      <c r="N357" s="63" t="str">
        <f>IF(B357="","",IF(AND(A357&gt;'Maquette CGRP indicé'!$C$36-1,A357&lt;'Maquette CGRP indicé'!$D$36+1),"X",""))</f>
        <v/>
      </c>
      <c r="O357" s="63" t="str">
        <f>IF(B357="","",IF(AND(A357&gt;'Maquette CGRP indicé'!$C$37-1,A357&lt;'Maquette CGRP indicé'!$D$37+1),"X",""))</f>
        <v/>
      </c>
      <c r="P357" s="63" t="str">
        <f>IF(B357="","",IF(AND(A357&gt;'Maquette CGRP indicé'!$C$38-1,A357&lt;'Maquette CGRP indicé'!$D$38+1),"X",""))</f>
        <v/>
      </c>
      <c r="Q357" s="63" t="str">
        <f>IF(B357="","",IF(AND(A357&gt;'Maquette CGRP indicé'!$C$39-1,A357&lt;'Maquette CGRP indicé'!$D$39+1),"X",""))</f>
        <v/>
      </c>
      <c r="W357" s="41" t="str">
        <f>IF(C357="","",'Maquette CGRP indicé'!$R$25)</f>
        <v/>
      </c>
      <c r="X357" s="42" t="str">
        <f>IF(D357="","",'Maquette CGRP indicé'!$R$26)</f>
        <v/>
      </c>
      <c r="Y357" s="42" t="str">
        <f>IF(E357="","",'Maquette CGRP indicé'!$R$27)</f>
        <v/>
      </c>
      <c r="Z357" s="42" t="str">
        <f>IF(F357="","",'Maquette CGRP indicé'!$R$28)</f>
        <v/>
      </c>
      <c r="AA357" s="42" t="str">
        <f>IF(G357="","",'Maquette CGRP indicé'!$R$29)</f>
        <v/>
      </c>
      <c r="AB357" s="42" t="str">
        <f>IF(H357="","",'Maquette CGRP indicé'!$R$30)</f>
        <v/>
      </c>
      <c r="AC357" s="42" t="str">
        <f>IF(I357="","",'Maquette CGRP indicé'!$R$31)</f>
        <v/>
      </c>
      <c r="AD357" s="42" t="str">
        <f>IF(J357="","",'Maquette CGRP indicé'!$R$32)</f>
        <v/>
      </c>
      <c r="AE357" s="42" t="str">
        <f>IF(K357="","",'Maquette CGRP indicé'!$R$33)</f>
        <v/>
      </c>
      <c r="AF357" s="42" t="str">
        <f>IF(L357="","",'Maquette CGRP indicé'!$R$34)</f>
        <v/>
      </c>
      <c r="AG357" s="42" t="str">
        <f>IF(M357="","",'Maquette CGRP indicé'!$R$35)</f>
        <v/>
      </c>
      <c r="AH357" s="42" t="str">
        <f>IF(N357="","",'Maquette CGRP indicé'!$R$36)</f>
        <v/>
      </c>
      <c r="AI357" s="42" t="str">
        <f>IF(O357="","",'Maquette CGRP indicé'!$R$37)</f>
        <v/>
      </c>
      <c r="AJ357" s="42" t="str">
        <f>IF(P357="","",'Maquette CGRP indicé'!$R$38)</f>
        <v/>
      </c>
      <c r="AK357" s="42" t="str">
        <f>IF(Q357="","",'Maquette CGRP indicé'!$R$39)</f>
        <v/>
      </c>
      <c r="AL357" s="64"/>
      <c r="AM357" s="64"/>
      <c r="AN357" s="64"/>
      <c r="AO357" s="64"/>
      <c r="AP357" s="65"/>
      <c r="AQ357" s="45" t="str">
        <f>IF(C357="","",'Maquette CGRP indicé'!$G$25)</f>
        <v/>
      </c>
      <c r="AR357" s="46" t="str">
        <f>IF(D357="","",'Maquette CGRP indicé'!$G$26)</f>
        <v/>
      </c>
      <c r="AS357" s="46" t="str">
        <f>IF(E357="","",'Maquette CGRP indicé'!$G$27)</f>
        <v/>
      </c>
      <c r="AT357" s="46" t="str">
        <f>IF(F357="","",'Maquette CGRP indicé'!$G$28)</f>
        <v/>
      </c>
      <c r="AU357" s="46" t="str">
        <f>IF(G357="","",'Maquette CGRP indicé'!$G$29)</f>
        <v/>
      </c>
      <c r="AV357" s="46" t="str">
        <f>IF(H357="","",'Maquette CGRP indicé'!$G$30)</f>
        <v/>
      </c>
      <c r="AW357" s="46" t="str">
        <f>IF(I357="","",'Maquette CGRP indicé'!$G$31)</f>
        <v/>
      </c>
      <c r="AX357" s="46" t="str">
        <f>IF(J357="","",'Maquette CGRP indicé'!$G$32)</f>
        <v/>
      </c>
      <c r="AY357" s="46" t="str">
        <f>IF(K357="","",'Maquette CGRP indicé'!$G$33)</f>
        <v/>
      </c>
      <c r="AZ357" s="46" t="str">
        <f>IF(L357="","",'Maquette CGRP indicé'!$G$34)</f>
        <v/>
      </c>
      <c r="BA357" s="46" t="str">
        <f>IF(M357="","",'Maquette CGRP indicé'!$G$35)</f>
        <v/>
      </c>
      <c r="BB357" s="46" t="str">
        <f>IF(N357="","",'Maquette CGRP indicé'!$G$36)</f>
        <v/>
      </c>
      <c r="BC357" s="46" t="str">
        <f>IF(O357="","",'Maquette CGRP indicé'!$G$37)</f>
        <v/>
      </c>
      <c r="BD357" s="46" t="str">
        <f>IF(P357="","",'Maquette CGRP indicé'!$G$38)</f>
        <v/>
      </c>
      <c r="BE357" s="46" t="str">
        <f>IF(Q357="","",'Maquette CGRP indicé'!$G$39)</f>
        <v/>
      </c>
      <c r="BF357" s="68"/>
      <c r="BG357" s="68"/>
      <c r="BH357" s="68"/>
      <c r="BI357" s="68"/>
      <c r="BJ357" s="69"/>
      <c r="BK357" s="48" t="str">
        <f>IF(C357="","",'Maquette CGRP indicé'!$H$25)</f>
        <v/>
      </c>
      <c r="BL357" s="49" t="str">
        <f>IF(D357="","",'Maquette CGRP indicé'!$H$26)</f>
        <v/>
      </c>
      <c r="BM357" s="49" t="str">
        <f>IF(E357="","",'Maquette CGRP indicé'!$H$27)</f>
        <v/>
      </c>
      <c r="BN357" s="49" t="str">
        <f>IF(F357="","",'Maquette CGRP indicé'!$H$28)</f>
        <v/>
      </c>
      <c r="BO357" s="49" t="str">
        <f>IF(G357="","",'Maquette CGRP indicé'!$H$29)</f>
        <v/>
      </c>
      <c r="BP357" s="49" t="str">
        <f>IF(H357="","",'Maquette CGRP indicé'!$H$30)</f>
        <v/>
      </c>
      <c r="BQ357" s="49" t="str">
        <f>IF(I357="","",'Maquette CGRP indicé'!$H$31)</f>
        <v/>
      </c>
      <c r="BR357" s="49" t="str">
        <f>IF(J357="","",'Maquette CGRP indicé'!$H$32)</f>
        <v/>
      </c>
      <c r="BS357" s="49" t="str">
        <f>IF(K357="","",'Maquette CGRP indicé'!$H$33)</f>
        <v/>
      </c>
      <c r="BT357" s="49" t="str">
        <f>IF(L357="","",'Maquette CGRP indicé'!$H$34)</f>
        <v/>
      </c>
      <c r="BU357" s="49" t="str">
        <f>IF(M357="","",'Maquette CGRP indicé'!$H$35)</f>
        <v/>
      </c>
      <c r="BV357" s="49" t="str">
        <f>IF(N357="","",'Maquette CGRP indicé'!$H$36)</f>
        <v/>
      </c>
      <c r="BW357" s="49" t="str">
        <f>IF(O357="","",'Maquette CGRP indicé'!$H$37)</f>
        <v/>
      </c>
      <c r="BX357" s="49" t="str">
        <f>IF(P357="","",'Maquette CGRP indicé'!$H$38)</f>
        <v/>
      </c>
      <c r="BY357" s="49" t="str">
        <f>IF(Q357="","",'Maquette CGRP indicé'!$H$39)</f>
        <v/>
      </c>
      <c r="BZ357" s="72"/>
      <c r="CA357" s="72"/>
      <c r="CB357" s="72"/>
      <c r="CC357" s="72"/>
      <c r="CD357" s="73"/>
      <c r="CE357" s="38" t="str">
        <f>IF(C357="","",'Maquette CGRP indicé'!$I$25)</f>
        <v/>
      </c>
      <c r="CF357" s="39" t="str">
        <f>IF(D357="","",'Maquette CGRP indicé'!$I$26)</f>
        <v/>
      </c>
      <c r="CG357" s="39" t="str">
        <f>IF(E357="","",'Maquette CGRP indicé'!$I$27)</f>
        <v/>
      </c>
      <c r="CH357" s="39" t="str">
        <f>IF(F357="","",'Maquette CGRP indicé'!$I$28)</f>
        <v/>
      </c>
      <c r="CI357" s="39" t="str">
        <f>IF(G357="","",'Maquette CGRP indicé'!$I$29)</f>
        <v/>
      </c>
      <c r="CJ357" s="39" t="str">
        <f>IF(H357="","",'Maquette CGRP indicé'!$I$30)</f>
        <v/>
      </c>
      <c r="CK357" s="39" t="str">
        <f>IF(I357="","",'Maquette CGRP indicé'!$I$31)</f>
        <v/>
      </c>
      <c r="CL357" s="39" t="str">
        <f>IF(J357="","",'Maquette CGRP indicé'!$I$32)</f>
        <v/>
      </c>
      <c r="CM357" s="39" t="str">
        <f>IF(K357="","",'Maquette CGRP indicé'!$I$33)</f>
        <v/>
      </c>
      <c r="CN357" s="39" t="str">
        <f>IF(L357="","",'Maquette CGRP indicé'!$I$34)</f>
        <v/>
      </c>
      <c r="CO357" s="39" t="str">
        <f>IF(M357="","",'Maquette CGRP indicé'!$I$35)</f>
        <v/>
      </c>
      <c r="CP357" s="39" t="str">
        <f>IF(N357="","",'Maquette CGRP indicé'!$I$36)</f>
        <v/>
      </c>
      <c r="CQ357" s="39" t="str">
        <f>IF(O357="","",'Maquette CGRP indicé'!$I$37)</f>
        <v/>
      </c>
      <c r="CR357" s="39" t="str">
        <f>IF(P357="","",'Maquette CGRP indicé'!$I$38)</f>
        <v/>
      </c>
      <c r="CS357" s="39" t="str">
        <f>IF(Q357="","",'Maquette CGRP indicé'!$I$39)</f>
        <v/>
      </c>
      <c r="CT357" s="68"/>
      <c r="CU357" s="68"/>
      <c r="CV357" s="68"/>
      <c r="CW357" s="68"/>
      <c r="CX357" s="69"/>
      <c r="CY357" s="1">
        <f t="shared" si="48"/>
        <v>45646</v>
      </c>
      <c r="CZ357" s="1" t="str">
        <f t="shared" si="49"/>
        <v>21/10-22/12</v>
      </c>
      <c r="DA357" s="22" t="str">
        <f t="shared" si="50"/>
        <v/>
      </c>
      <c r="DB357" s="22" t="str">
        <f t="shared" si="51"/>
        <v/>
      </c>
      <c r="DC357" s="29" t="str">
        <f t="shared" si="52"/>
        <v/>
      </c>
      <c r="DD357" s="29" t="str">
        <f t="shared" si="53"/>
        <v/>
      </c>
      <c r="DE357" s="29" t="str">
        <f t="shared" si="54"/>
        <v/>
      </c>
    </row>
    <row r="358" spans="1:109">
      <c r="A358" s="9">
        <f t="shared" si="55"/>
        <v>45647</v>
      </c>
      <c r="B358" s="9" t="str">
        <f>IF(AND(formules!$K$29="sogarantykids",A358&gt;formules!$F$30),"",VLOOKUP(TEXT(A358,"jj/mm"),formules!B:C,2,FALSE))</f>
        <v>21/10-22/12</v>
      </c>
      <c r="C358" s="63" t="str">
        <f>IF(B358="","",IF(AND(A358&gt;'Maquette CGRP indicé'!$C$25-1,A358&lt;'Maquette CGRP indicé'!$D$25+1),"X",""))</f>
        <v/>
      </c>
      <c r="D358" s="63" t="str">
        <f>IF(B358="","",IF(AND(A358&gt;'Maquette CGRP indicé'!$C$26-1,A358&lt;'Maquette CGRP indicé'!$D$26+1),"X",""))</f>
        <v/>
      </c>
      <c r="E358" s="63" t="str">
        <f>IF(B358="","",IF(AND(A358&gt;'Maquette CGRP indicé'!$C$27-1,A358&lt;'Maquette CGRP indicé'!$D$27+1),"X",""))</f>
        <v/>
      </c>
      <c r="F358" s="63" t="str">
        <f>IF(B358="","",IF(AND(A358&gt;'Maquette CGRP indicé'!$C$28-1,A358&lt;'Maquette CGRP indicé'!$D$28+1),"X",""))</f>
        <v/>
      </c>
      <c r="G358" s="63" t="str">
        <f>IF(B358="","",IF(AND(A358&gt;'Maquette CGRP indicé'!$C$29-1,A358&lt;'Maquette CGRP indicé'!$D$29+1),"X",""))</f>
        <v/>
      </c>
      <c r="H358" s="63" t="str">
        <f>IF(B358="","",IF(AND(A358&gt;'Maquette CGRP indicé'!$C$30-1,A358&lt;'Maquette CGRP indicé'!$D$30+1),"X",""))</f>
        <v/>
      </c>
      <c r="I358" s="63" t="str">
        <f>IF(B358="","",IF(AND(A358&gt;'Maquette CGRP indicé'!$C$31-1,A358&lt;'Maquette CGRP indicé'!$D$31+1),"X",""))</f>
        <v/>
      </c>
      <c r="J358" s="63" t="str">
        <f>IF(B358="","",IF(AND(A358&gt;'Maquette CGRP indicé'!$C$32-1,A358&lt;'Maquette CGRP indicé'!$D$32+1),"X",""))</f>
        <v/>
      </c>
      <c r="K358" s="63" t="str">
        <f>IF(B358="","",IF(AND(A358&gt;'Maquette CGRP indicé'!$C$33-1,A358&lt;'Maquette CGRP indicé'!$D$33+1),"X",""))</f>
        <v/>
      </c>
      <c r="L358" s="63" t="str">
        <f>IF(B358="","",IF(AND(A358&gt;'Maquette CGRP indicé'!$C$34-1,A358&lt;'Maquette CGRP indicé'!$D$34+1),"X",""))</f>
        <v/>
      </c>
      <c r="M358" s="63" t="str">
        <f>IF(B358="","",IF(AND(A358&gt;'Maquette CGRP indicé'!$C$35-1,A358&lt;'Maquette CGRP indicé'!$D$35+1),"X",""))</f>
        <v/>
      </c>
      <c r="N358" s="63" t="str">
        <f>IF(B358="","",IF(AND(A358&gt;'Maquette CGRP indicé'!$C$36-1,A358&lt;'Maquette CGRP indicé'!$D$36+1),"X",""))</f>
        <v/>
      </c>
      <c r="O358" s="63" t="str">
        <f>IF(B358="","",IF(AND(A358&gt;'Maquette CGRP indicé'!$C$37-1,A358&lt;'Maquette CGRP indicé'!$D$37+1),"X",""))</f>
        <v/>
      </c>
      <c r="P358" s="63" t="str">
        <f>IF(B358="","",IF(AND(A358&gt;'Maquette CGRP indicé'!$C$38-1,A358&lt;'Maquette CGRP indicé'!$D$38+1),"X",""))</f>
        <v/>
      </c>
      <c r="Q358" s="63" t="str">
        <f>IF(B358="","",IF(AND(A358&gt;'Maquette CGRP indicé'!$C$39-1,A358&lt;'Maquette CGRP indicé'!$D$39+1),"X",""))</f>
        <v/>
      </c>
      <c r="W358" s="41" t="str">
        <f>IF(C358="","",'Maquette CGRP indicé'!$R$25)</f>
        <v/>
      </c>
      <c r="X358" s="42" t="str">
        <f>IF(D358="","",'Maquette CGRP indicé'!$R$26)</f>
        <v/>
      </c>
      <c r="Y358" s="42" t="str">
        <f>IF(E358="","",'Maquette CGRP indicé'!$R$27)</f>
        <v/>
      </c>
      <c r="Z358" s="42" t="str">
        <f>IF(F358="","",'Maquette CGRP indicé'!$R$28)</f>
        <v/>
      </c>
      <c r="AA358" s="42" t="str">
        <f>IF(G358="","",'Maquette CGRP indicé'!$R$29)</f>
        <v/>
      </c>
      <c r="AB358" s="42" t="str">
        <f>IF(H358="","",'Maquette CGRP indicé'!$R$30)</f>
        <v/>
      </c>
      <c r="AC358" s="42" t="str">
        <f>IF(I358="","",'Maquette CGRP indicé'!$R$31)</f>
        <v/>
      </c>
      <c r="AD358" s="42" t="str">
        <f>IF(J358="","",'Maquette CGRP indicé'!$R$32)</f>
        <v/>
      </c>
      <c r="AE358" s="42" t="str">
        <f>IF(K358="","",'Maquette CGRP indicé'!$R$33)</f>
        <v/>
      </c>
      <c r="AF358" s="42" t="str">
        <f>IF(L358="","",'Maquette CGRP indicé'!$R$34)</f>
        <v/>
      </c>
      <c r="AG358" s="42" t="str">
        <f>IF(M358="","",'Maquette CGRP indicé'!$R$35)</f>
        <v/>
      </c>
      <c r="AH358" s="42" t="str">
        <f>IF(N358="","",'Maquette CGRP indicé'!$R$36)</f>
        <v/>
      </c>
      <c r="AI358" s="42" t="str">
        <f>IF(O358="","",'Maquette CGRP indicé'!$R$37)</f>
        <v/>
      </c>
      <c r="AJ358" s="42" t="str">
        <f>IF(P358="","",'Maquette CGRP indicé'!$R$38)</f>
        <v/>
      </c>
      <c r="AK358" s="42" t="str">
        <f>IF(Q358="","",'Maquette CGRP indicé'!$R$39)</f>
        <v/>
      </c>
      <c r="AL358" s="64"/>
      <c r="AM358" s="64"/>
      <c r="AN358" s="64"/>
      <c r="AO358" s="64"/>
      <c r="AP358" s="65"/>
      <c r="AQ358" s="45" t="str">
        <f>IF(C358="","",'Maquette CGRP indicé'!$G$25)</f>
        <v/>
      </c>
      <c r="AR358" s="46" t="str">
        <f>IF(D358="","",'Maquette CGRP indicé'!$G$26)</f>
        <v/>
      </c>
      <c r="AS358" s="46" t="str">
        <f>IF(E358="","",'Maquette CGRP indicé'!$G$27)</f>
        <v/>
      </c>
      <c r="AT358" s="46" t="str">
        <f>IF(F358="","",'Maquette CGRP indicé'!$G$28)</f>
        <v/>
      </c>
      <c r="AU358" s="46" t="str">
        <f>IF(G358="","",'Maquette CGRP indicé'!$G$29)</f>
        <v/>
      </c>
      <c r="AV358" s="46" t="str">
        <f>IF(H358="","",'Maquette CGRP indicé'!$G$30)</f>
        <v/>
      </c>
      <c r="AW358" s="46" t="str">
        <f>IF(I358="","",'Maquette CGRP indicé'!$G$31)</f>
        <v/>
      </c>
      <c r="AX358" s="46" t="str">
        <f>IF(J358="","",'Maquette CGRP indicé'!$G$32)</f>
        <v/>
      </c>
      <c r="AY358" s="46" t="str">
        <f>IF(K358="","",'Maquette CGRP indicé'!$G$33)</f>
        <v/>
      </c>
      <c r="AZ358" s="46" t="str">
        <f>IF(L358="","",'Maquette CGRP indicé'!$G$34)</f>
        <v/>
      </c>
      <c r="BA358" s="46" t="str">
        <f>IF(M358="","",'Maquette CGRP indicé'!$G$35)</f>
        <v/>
      </c>
      <c r="BB358" s="46" t="str">
        <f>IF(N358="","",'Maquette CGRP indicé'!$G$36)</f>
        <v/>
      </c>
      <c r="BC358" s="46" t="str">
        <f>IF(O358="","",'Maquette CGRP indicé'!$G$37)</f>
        <v/>
      </c>
      <c r="BD358" s="46" t="str">
        <f>IF(P358="","",'Maquette CGRP indicé'!$G$38)</f>
        <v/>
      </c>
      <c r="BE358" s="46" t="str">
        <f>IF(Q358="","",'Maquette CGRP indicé'!$G$39)</f>
        <v/>
      </c>
      <c r="BF358" s="68"/>
      <c r="BG358" s="68"/>
      <c r="BH358" s="68"/>
      <c r="BI358" s="68"/>
      <c r="BJ358" s="69"/>
      <c r="BK358" s="48" t="str">
        <f>IF(C358="","",'Maquette CGRP indicé'!$H$25)</f>
        <v/>
      </c>
      <c r="BL358" s="49" t="str">
        <f>IF(D358="","",'Maquette CGRP indicé'!$H$26)</f>
        <v/>
      </c>
      <c r="BM358" s="49" t="str">
        <f>IF(E358="","",'Maquette CGRP indicé'!$H$27)</f>
        <v/>
      </c>
      <c r="BN358" s="49" t="str">
        <f>IF(F358="","",'Maquette CGRP indicé'!$H$28)</f>
        <v/>
      </c>
      <c r="BO358" s="49" t="str">
        <f>IF(G358="","",'Maquette CGRP indicé'!$H$29)</f>
        <v/>
      </c>
      <c r="BP358" s="49" t="str">
        <f>IF(H358="","",'Maquette CGRP indicé'!$H$30)</f>
        <v/>
      </c>
      <c r="BQ358" s="49" t="str">
        <f>IF(I358="","",'Maquette CGRP indicé'!$H$31)</f>
        <v/>
      </c>
      <c r="BR358" s="49" t="str">
        <f>IF(J358="","",'Maquette CGRP indicé'!$H$32)</f>
        <v/>
      </c>
      <c r="BS358" s="49" t="str">
        <f>IF(K358="","",'Maquette CGRP indicé'!$H$33)</f>
        <v/>
      </c>
      <c r="BT358" s="49" t="str">
        <f>IF(L358="","",'Maquette CGRP indicé'!$H$34)</f>
        <v/>
      </c>
      <c r="BU358" s="49" t="str">
        <f>IF(M358="","",'Maquette CGRP indicé'!$H$35)</f>
        <v/>
      </c>
      <c r="BV358" s="49" t="str">
        <f>IF(N358="","",'Maquette CGRP indicé'!$H$36)</f>
        <v/>
      </c>
      <c r="BW358" s="49" t="str">
        <f>IF(O358="","",'Maquette CGRP indicé'!$H$37)</f>
        <v/>
      </c>
      <c r="BX358" s="49" t="str">
        <f>IF(P358="","",'Maquette CGRP indicé'!$H$38)</f>
        <v/>
      </c>
      <c r="BY358" s="49" t="str">
        <f>IF(Q358="","",'Maquette CGRP indicé'!$H$39)</f>
        <v/>
      </c>
      <c r="BZ358" s="72"/>
      <c r="CA358" s="72"/>
      <c r="CB358" s="72"/>
      <c r="CC358" s="72"/>
      <c r="CD358" s="73"/>
      <c r="CE358" s="38" t="str">
        <f>IF(C358="","",'Maquette CGRP indicé'!$I$25)</f>
        <v/>
      </c>
      <c r="CF358" s="39" t="str">
        <f>IF(D358="","",'Maquette CGRP indicé'!$I$26)</f>
        <v/>
      </c>
      <c r="CG358" s="39" t="str">
        <f>IF(E358="","",'Maquette CGRP indicé'!$I$27)</f>
        <v/>
      </c>
      <c r="CH358" s="39" t="str">
        <f>IF(F358="","",'Maquette CGRP indicé'!$I$28)</f>
        <v/>
      </c>
      <c r="CI358" s="39" t="str">
        <f>IF(G358="","",'Maquette CGRP indicé'!$I$29)</f>
        <v/>
      </c>
      <c r="CJ358" s="39" t="str">
        <f>IF(H358="","",'Maquette CGRP indicé'!$I$30)</f>
        <v/>
      </c>
      <c r="CK358" s="39" t="str">
        <f>IF(I358="","",'Maquette CGRP indicé'!$I$31)</f>
        <v/>
      </c>
      <c r="CL358" s="39" t="str">
        <f>IF(J358="","",'Maquette CGRP indicé'!$I$32)</f>
        <v/>
      </c>
      <c r="CM358" s="39" t="str">
        <f>IF(K358="","",'Maquette CGRP indicé'!$I$33)</f>
        <v/>
      </c>
      <c r="CN358" s="39" t="str">
        <f>IF(L358="","",'Maquette CGRP indicé'!$I$34)</f>
        <v/>
      </c>
      <c r="CO358" s="39" t="str">
        <f>IF(M358="","",'Maquette CGRP indicé'!$I$35)</f>
        <v/>
      </c>
      <c r="CP358" s="39" t="str">
        <f>IF(N358="","",'Maquette CGRP indicé'!$I$36)</f>
        <v/>
      </c>
      <c r="CQ358" s="39" t="str">
        <f>IF(O358="","",'Maquette CGRP indicé'!$I$37)</f>
        <v/>
      </c>
      <c r="CR358" s="39" t="str">
        <f>IF(P358="","",'Maquette CGRP indicé'!$I$38)</f>
        <v/>
      </c>
      <c r="CS358" s="39" t="str">
        <f>IF(Q358="","",'Maquette CGRP indicé'!$I$39)</f>
        <v/>
      </c>
      <c r="CT358" s="68"/>
      <c r="CU358" s="68"/>
      <c r="CV358" s="68"/>
      <c r="CW358" s="68"/>
      <c r="CX358" s="69"/>
      <c r="CY358" s="1">
        <f t="shared" si="48"/>
        <v>45647</v>
      </c>
      <c r="CZ358" s="1" t="str">
        <f t="shared" si="49"/>
        <v>21/10-22/12</v>
      </c>
      <c r="DA358" s="22" t="str">
        <f t="shared" si="50"/>
        <v/>
      </c>
      <c r="DB358" s="22" t="str">
        <f t="shared" si="51"/>
        <v/>
      </c>
      <c r="DC358" s="29" t="str">
        <f t="shared" si="52"/>
        <v/>
      </c>
      <c r="DD358" s="29" t="str">
        <f t="shared" si="53"/>
        <v/>
      </c>
      <c r="DE358" s="29" t="str">
        <f t="shared" si="54"/>
        <v/>
      </c>
    </row>
    <row r="359" spans="1:109">
      <c r="A359" s="9">
        <f t="shared" si="55"/>
        <v>45648</v>
      </c>
      <c r="B359" s="9" t="str">
        <f>IF(AND(formules!$K$29="sogarantykids",A359&gt;formules!$F$30),"",VLOOKUP(TEXT(A359,"jj/mm"),formules!B:C,2,FALSE))</f>
        <v>21/10-22/12</v>
      </c>
      <c r="C359" s="63" t="str">
        <f>IF(B359="","",IF(AND(A359&gt;'Maquette CGRP indicé'!$C$25-1,A359&lt;'Maquette CGRP indicé'!$D$25+1),"X",""))</f>
        <v/>
      </c>
      <c r="D359" s="63" t="str">
        <f>IF(B359="","",IF(AND(A359&gt;'Maquette CGRP indicé'!$C$26-1,A359&lt;'Maquette CGRP indicé'!$D$26+1),"X",""))</f>
        <v/>
      </c>
      <c r="E359" s="63" t="str">
        <f>IF(B359="","",IF(AND(A359&gt;'Maquette CGRP indicé'!$C$27-1,A359&lt;'Maquette CGRP indicé'!$D$27+1),"X",""))</f>
        <v/>
      </c>
      <c r="F359" s="63" t="str">
        <f>IF(B359="","",IF(AND(A359&gt;'Maquette CGRP indicé'!$C$28-1,A359&lt;'Maquette CGRP indicé'!$D$28+1),"X",""))</f>
        <v/>
      </c>
      <c r="G359" s="63" t="str">
        <f>IF(B359="","",IF(AND(A359&gt;'Maquette CGRP indicé'!$C$29-1,A359&lt;'Maquette CGRP indicé'!$D$29+1),"X",""))</f>
        <v/>
      </c>
      <c r="H359" s="63" t="str">
        <f>IF(B359="","",IF(AND(A359&gt;'Maquette CGRP indicé'!$C$30-1,A359&lt;'Maquette CGRP indicé'!$D$30+1),"X",""))</f>
        <v/>
      </c>
      <c r="I359" s="63" t="str">
        <f>IF(B359="","",IF(AND(A359&gt;'Maquette CGRP indicé'!$C$31-1,A359&lt;'Maquette CGRP indicé'!$D$31+1),"X",""))</f>
        <v/>
      </c>
      <c r="J359" s="63" t="str">
        <f>IF(B359="","",IF(AND(A359&gt;'Maquette CGRP indicé'!$C$32-1,A359&lt;'Maquette CGRP indicé'!$D$32+1),"X",""))</f>
        <v/>
      </c>
      <c r="K359" s="63" t="str">
        <f>IF(B359="","",IF(AND(A359&gt;'Maquette CGRP indicé'!$C$33-1,A359&lt;'Maquette CGRP indicé'!$D$33+1),"X",""))</f>
        <v/>
      </c>
      <c r="L359" s="63" t="str">
        <f>IF(B359="","",IF(AND(A359&gt;'Maquette CGRP indicé'!$C$34-1,A359&lt;'Maquette CGRP indicé'!$D$34+1),"X",""))</f>
        <v/>
      </c>
      <c r="M359" s="63" t="str">
        <f>IF(B359="","",IF(AND(A359&gt;'Maquette CGRP indicé'!$C$35-1,A359&lt;'Maquette CGRP indicé'!$D$35+1),"X",""))</f>
        <v/>
      </c>
      <c r="N359" s="63" t="str">
        <f>IF(B359="","",IF(AND(A359&gt;'Maquette CGRP indicé'!$C$36-1,A359&lt;'Maquette CGRP indicé'!$D$36+1),"X",""))</f>
        <v/>
      </c>
      <c r="O359" s="63" t="str">
        <f>IF(B359="","",IF(AND(A359&gt;'Maquette CGRP indicé'!$C$37-1,A359&lt;'Maquette CGRP indicé'!$D$37+1),"X",""))</f>
        <v/>
      </c>
      <c r="P359" s="63" t="str">
        <f>IF(B359="","",IF(AND(A359&gt;'Maquette CGRP indicé'!$C$38-1,A359&lt;'Maquette CGRP indicé'!$D$38+1),"X",""))</f>
        <v/>
      </c>
      <c r="Q359" s="63" t="str">
        <f>IF(B359="","",IF(AND(A359&gt;'Maquette CGRP indicé'!$C$39-1,A359&lt;'Maquette CGRP indicé'!$D$39+1),"X",""))</f>
        <v/>
      </c>
      <c r="W359" s="41" t="str">
        <f>IF(C359="","",'Maquette CGRP indicé'!$R$25)</f>
        <v/>
      </c>
      <c r="X359" s="42" t="str">
        <f>IF(D359="","",'Maquette CGRP indicé'!$R$26)</f>
        <v/>
      </c>
      <c r="Y359" s="42" t="str">
        <f>IF(E359="","",'Maquette CGRP indicé'!$R$27)</f>
        <v/>
      </c>
      <c r="Z359" s="42" t="str">
        <f>IF(F359="","",'Maquette CGRP indicé'!$R$28)</f>
        <v/>
      </c>
      <c r="AA359" s="42" t="str">
        <f>IF(G359="","",'Maquette CGRP indicé'!$R$29)</f>
        <v/>
      </c>
      <c r="AB359" s="42" t="str">
        <f>IF(H359="","",'Maquette CGRP indicé'!$R$30)</f>
        <v/>
      </c>
      <c r="AC359" s="42" t="str">
        <f>IF(I359="","",'Maquette CGRP indicé'!$R$31)</f>
        <v/>
      </c>
      <c r="AD359" s="42" t="str">
        <f>IF(J359="","",'Maquette CGRP indicé'!$R$32)</f>
        <v/>
      </c>
      <c r="AE359" s="42" t="str">
        <f>IF(K359="","",'Maquette CGRP indicé'!$R$33)</f>
        <v/>
      </c>
      <c r="AF359" s="42" t="str">
        <f>IF(L359="","",'Maquette CGRP indicé'!$R$34)</f>
        <v/>
      </c>
      <c r="AG359" s="42" t="str">
        <f>IF(M359="","",'Maquette CGRP indicé'!$R$35)</f>
        <v/>
      </c>
      <c r="AH359" s="42" t="str">
        <f>IF(N359="","",'Maquette CGRP indicé'!$R$36)</f>
        <v/>
      </c>
      <c r="AI359" s="42" t="str">
        <f>IF(O359="","",'Maquette CGRP indicé'!$R$37)</f>
        <v/>
      </c>
      <c r="AJ359" s="42" t="str">
        <f>IF(P359="","",'Maquette CGRP indicé'!$R$38)</f>
        <v/>
      </c>
      <c r="AK359" s="42" t="str">
        <f>IF(Q359="","",'Maquette CGRP indicé'!$R$39)</f>
        <v/>
      </c>
      <c r="AL359" s="64"/>
      <c r="AM359" s="64"/>
      <c r="AN359" s="64"/>
      <c r="AO359" s="64"/>
      <c r="AP359" s="65"/>
      <c r="AQ359" s="45" t="str">
        <f>IF(C359="","",'Maquette CGRP indicé'!$G$25)</f>
        <v/>
      </c>
      <c r="AR359" s="46" t="str">
        <f>IF(D359="","",'Maquette CGRP indicé'!$G$26)</f>
        <v/>
      </c>
      <c r="AS359" s="46" t="str">
        <f>IF(E359="","",'Maquette CGRP indicé'!$G$27)</f>
        <v/>
      </c>
      <c r="AT359" s="46" t="str">
        <f>IF(F359="","",'Maquette CGRP indicé'!$G$28)</f>
        <v/>
      </c>
      <c r="AU359" s="46" t="str">
        <f>IF(G359="","",'Maquette CGRP indicé'!$G$29)</f>
        <v/>
      </c>
      <c r="AV359" s="46" t="str">
        <f>IF(H359="","",'Maquette CGRP indicé'!$G$30)</f>
        <v/>
      </c>
      <c r="AW359" s="46" t="str">
        <f>IF(I359="","",'Maquette CGRP indicé'!$G$31)</f>
        <v/>
      </c>
      <c r="AX359" s="46" t="str">
        <f>IF(J359="","",'Maquette CGRP indicé'!$G$32)</f>
        <v/>
      </c>
      <c r="AY359" s="46" t="str">
        <f>IF(K359="","",'Maquette CGRP indicé'!$G$33)</f>
        <v/>
      </c>
      <c r="AZ359" s="46" t="str">
        <f>IF(L359="","",'Maquette CGRP indicé'!$G$34)</f>
        <v/>
      </c>
      <c r="BA359" s="46" t="str">
        <f>IF(M359="","",'Maquette CGRP indicé'!$G$35)</f>
        <v/>
      </c>
      <c r="BB359" s="46" t="str">
        <f>IF(N359="","",'Maquette CGRP indicé'!$G$36)</f>
        <v/>
      </c>
      <c r="BC359" s="46" t="str">
        <f>IF(O359="","",'Maquette CGRP indicé'!$G$37)</f>
        <v/>
      </c>
      <c r="BD359" s="46" t="str">
        <f>IF(P359="","",'Maquette CGRP indicé'!$G$38)</f>
        <v/>
      </c>
      <c r="BE359" s="46" t="str">
        <f>IF(Q359="","",'Maquette CGRP indicé'!$G$39)</f>
        <v/>
      </c>
      <c r="BF359" s="68"/>
      <c r="BG359" s="68"/>
      <c r="BH359" s="68"/>
      <c r="BI359" s="68"/>
      <c r="BJ359" s="69"/>
      <c r="BK359" s="48" t="str">
        <f>IF(C359="","",'Maquette CGRP indicé'!$H$25)</f>
        <v/>
      </c>
      <c r="BL359" s="49" t="str">
        <f>IF(D359="","",'Maquette CGRP indicé'!$H$26)</f>
        <v/>
      </c>
      <c r="BM359" s="49" t="str">
        <f>IF(E359="","",'Maquette CGRP indicé'!$H$27)</f>
        <v/>
      </c>
      <c r="BN359" s="49" t="str">
        <f>IF(F359="","",'Maquette CGRP indicé'!$H$28)</f>
        <v/>
      </c>
      <c r="BO359" s="49" t="str">
        <f>IF(G359="","",'Maquette CGRP indicé'!$H$29)</f>
        <v/>
      </c>
      <c r="BP359" s="49" t="str">
        <f>IF(H359="","",'Maquette CGRP indicé'!$H$30)</f>
        <v/>
      </c>
      <c r="BQ359" s="49" t="str">
        <f>IF(I359="","",'Maquette CGRP indicé'!$H$31)</f>
        <v/>
      </c>
      <c r="BR359" s="49" t="str">
        <f>IF(J359="","",'Maquette CGRP indicé'!$H$32)</f>
        <v/>
      </c>
      <c r="BS359" s="49" t="str">
        <f>IF(K359="","",'Maquette CGRP indicé'!$H$33)</f>
        <v/>
      </c>
      <c r="BT359" s="49" t="str">
        <f>IF(L359="","",'Maquette CGRP indicé'!$H$34)</f>
        <v/>
      </c>
      <c r="BU359" s="49" t="str">
        <f>IF(M359="","",'Maquette CGRP indicé'!$H$35)</f>
        <v/>
      </c>
      <c r="BV359" s="49" t="str">
        <f>IF(N359="","",'Maquette CGRP indicé'!$H$36)</f>
        <v/>
      </c>
      <c r="BW359" s="49" t="str">
        <f>IF(O359="","",'Maquette CGRP indicé'!$H$37)</f>
        <v/>
      </c>
      <c r="BX359" s="49" t="str">
        <f>IF(P359="","",'Maquette CGRP indicé'!$H$38)</f>
        <v/>
      </c>
      <c r="BY359" s="49" t="str">
        <f>IF(Q359="","",'Maquette CGRP indicé'!$H$39)</f>
        <v/>
      </c>
      <c r="BZ359" s="72"/>
      <c r="CA359" s="72"/>
      <c r="CB359" s="72"/>
      <c r="CC359" s="72"/>
      <c r="CD359" s="73"/>
      <c r="CE359" s="38" t="str">
        <f>IF(C359="","",'Maquette CGRP indicé'!$I$25)</f>
        <v/>
      </c>
      <c r="CF359" s="39" t="str">
        <f>IF(D359="","",'Maquette CGRP indicé'!$I$26)</f>
        <v/>
      </c>
      <c r="CG359" s="39" t="str">
        <f>IF(E359="","",'Maquette CGRP indicé'!$I$27)</f>
        <v/>
      </c>
      <c r="CH359" s="39" t="str">
        <f>IF(F359="","",'Maquette CGRP indicé'!$I$28)</f>
        <v/>
      </c>
      <c r="CI359" s="39" t="str">
        <f>IF(G359="","",'Maquette CGRP indicé'!$I$29)</f>
        <v/>
      </c>
      <c r="CJ359" s="39" t="str">
        <f>IF(H359="","",'Maquette CGRP indicé'!$I$30)</f>
        <v/>
      </c>
      <c r="CK359" s="39" t="str">
        <f>IF(I359="","",'Maquette CGRP indicé'!$I$31)</f>
        <v/>
      </c>
      <c r="CL359" s="39" t="str">
        <f>IF(J359="","",'Maquette CGRP indicé'!$I$32)</f>
        <v/>
      </c>
      <c r="CM359" s="39" t="str">
        <f>IF(K359="","",'Maquette CGRP indicé'!$I$33)</f>
        <v/>
      </c>
      <c r="CN359" s="39" t="str">
        <f>IF(L359="","",'Maquette CGRP indicé'!$I$34)</f>
        <v/>
      </c>
      <c r="CO359" s="39" t="str">
        <f>IF(M359="","",'Maquette CGRP indicé'!$I$35)</f>
        <v/>
      </c>
      <c r="CP359" s="39" t="str">
        <f>IF(N359="","",'Maquette CGRP indicé'!$I$36)</f>
        <v/>
      </c>
      <c r="CQ359" s="39" t="str">
        <f>IF(O359="","",'Maquette CGRP indicé'!$I$37)</f>
        <v/>
      </c>
      <c r="CR359" s="39" t="str">
        <f>IF(P359="","",'Maquette CGRP indicé'!$I$38)</f>
        <v/>
      </c>
      <c r="CS359" s="39" t="str">
        <f>IF(Q359="","",'Maquette CGRP indicé'!$I$39)</f>
        <v/>
      </c>
      <c r="CT359" s="68"/>
      <c r="CU359" s="68"/>
      <c r="CV359" s="68"/>
      <c r="CW359" s="68"/>
      <c r="CX359" s="69"/>
      <c r="CY359" s="1">
        <f t="shared" si="48"/>
        <v>45648</v>
      </c>
      <c r="CZ359" s="1" t="str">
        <f t="shared" si="49"/>
        <v>21/10-22/12</v>
      </c>
      <c r="DA359" s="22" t="str">
        <f t="shared" si="50"/>
        <v/>
      </c>
      <c r="DB359" s="22" t="str">
        <f t="shared" si="51"/>
        <v/>
      </c>
      <c r="DC359" s="29" t="str">
        <f t="shared" si="52"/>
        <v/>
      </c>
      <c r="DD359" s="29" t="str">
        <f t="shared" si="53"/>
        <v/>
      </c>
      <c r="DE359" s="29" t="str">
        <f t="shared" si="54"/>
        <v/>
      </c>
    </row>
    <row r="360" spans="1:109">
      <c r="A360" s="9">
        <f t="shared" si="55"/>
        <v>45649</v>
      </c>
      <c r="B360" s="9" t="str">
        <f>IF(AND(formules!$K$29="sogarantykids",A360&gt;formules!$F$30),"",VLOOKUP(TEXT(A360,"jj/mm"),formules!B:C,2,FALSE))</f>
        <v>23/12-31/12</v>
      </c>
      <c r="C360" s="63" t="str">
        <f>IF(B360="","",IF(AND(A360&gt;'Maquette CGRP indicé'!$C$25-1,A360&lt;'Maquette CGRP indicé'!$D$25+1),"X",""))</f>
        <v/>
      </c>
      <c r="D360" s="63" t="str">
        <f>IF(B360="","",IF(AND(A360&gt;'Maquette CGRP indicé'!$C$26-1,A360&lt;'Maquette CGRP indicé'!$D$26+1),"X",""))</f>
        <v/>
      </c>
      <c r="E360" s="63" t="str">
        <f>IF(B360="","",IF(AND(A360&gt;'Maquette CGRP indicé'!$C$27-1,A360&lt;'Maquette CGRP indicé'!$D$27+1),"X",""))</f>
        <v/>
      </c>
      <c r="F360" s="63" t="str">
        <f>IF(B360="","",IF(AND(A360&gt;'Maquette CGRP indicé'!$C$28-1,A360&lt;'Maquette CGRP indicé'!$D$28+1),"X",""))</f>
        <v/>
      </c>
      <c r="G360" s="63" t="str">
        <f>IF(B360="","",IF(AND(A360&gt;'Maquette CGRP indicé'!$C$29-1,A360&lt;'Maquette CGRP indicé'!$D$29+1),"X",""))</f>
        <v/>
      </c>
      <c r="H360" s="63" t="str">
        <f>IF(B360="","",IF(AND(A360&gt;'Maquette CGRP indicé'!$C$30-1,A360&lt;'Maquette CGRP indicé'!$D$30+1),"X",""))</f>
        <v/>
      </c>
      <c r="I360" s="63" t="str">
        <f>IF(B360="","",IF(AND(A360&gt;'Maquette CGRP indicé'!$C$31-1,A360&lt;'Maquette CGRP indicé'!$D$31+1),"X",""))</f>
        <v/>
      </c>
      <c r="J360" s="63" t="str">
        <f>IF(B360="","",IF(AND(A360&gt;'Maquette CGRP indicé'!$C$32-1,A360&lt;'Maquette CGRP indicé'!$D$32+1),"X",""))</f>
        <v/>
      </c>
      <c r="K360" s="63" t="str">
        <f>IF(B360="","",IF(AND(A360&gt;'Maquette CGRP indicé'!$C$33-1,A360&lt;'Maquette CGRP indicé'!$D$33+1),"X",""))</f>
        <v/>
      </c>
      <c r="L360" s="63" t="str">
        <f>IF(B360="","",IF(AND(A360&gt;'Maquette CGRP indicé'!$C$34-1,A360&lt;'Maquette CGRP indicé'!$D$34+1),"X",""))</f>
        <v/>
      </c>
      <c r="M360" s="63" t="str">
        <f>IF(B360="","",IF(AND(A360&gt;'Maquette CGRP indicé'!$C$35-1,A360&lt;'Maquette CGRP indicé'!$D$35+1),"X",""))</f>
        <v/>
      </c>
      <c r="N360" s="63" t="str">
        <f>IF(B360="","",IF(AND(A360&gt;'Maquette CGRP indicé'!$C$36-1,A360&lt;'Maquette CGRP indicé'!$D$36+1),"X",""))</f>
        <v/>
      </c>
      <c r="O360" s="63" t="str">
        <f>IF(B360="","",IF(AND(A360&gt;'Maquette CGRP indicé'!$C$37-1,A360&lt;'Maquette CGRP indicé'!$D$37+1),"X",""))</f>
        <v/>
      </c>
      <c r="P360" s="63" t="str">
        <f>IF(B360="","",IF(AND(A360&gt;'Maquette CGRP indicé'!$C$38-1,A360&lt;'Maquette CGRP indicé'!$D$38+1),"X",""))</f>
        <v/>
      </c>
      <c r="Q360" s="63" t="str">
        <f>IF(B360="","",IF(AND(A360&gt;'Maquette CGRP indicé'!$C$39-1,A360&lt;'Maquette CGRP indicé'!$D$39+1),"X",""))</f>
        <v/>
      </c>
      <c r="W360" s="41" t="str">
        <f>IF(C360="","",'Maquette CGRP indicé'!$R$25)</f>
        <v/>
      </c>
      <c r="X360" s="42" t="str">
        <f>IF(D360="","",'Maquette CGRP indicé'!$R$26)</f>
        <v/>
      </c>
      <c r="Y360" s="42" t="str">
        <f>IF(E360="","",'Maquette CGRP indicé'!$R$27)</f>
        <v/>
      </c>
      <c r="Z360" s="42" t="str">
        <f>IF(F360="","",'Maquette CGRP indicé'!$R$28)</f>
        <v/>
      </c>
      <c r="AA360" s="42" t="str">
        <f>IF(G360="","",'Maquette CGRP indicé'!$R$29)</f>
        <v/>
      </c>
      <c r="AB360" s="42" t="str">
        <f>IF(H360="","",'Maquette CGRP indicé'!$R$30)</f>
        <v/>
      </c>
      <c r="AC360" s="42" t="str">
        <f>IF(I360="","",'Maquette CGRP indicé'!$R$31)</f>
        <v/>
      </c>
      <c r="AD360" s="42" t="str">
        <f>IF(J360="","",'Maquette CGRP indicé'!$R$32)</f>
        <v/>
      </c>
      <c r="AE360" s="42" t="str">
        <f>IF(K360="","",'Maquette CGRP indicé'!$R$33)</f>
        <v/>
      </c>
      <c r="AF360" s="42" t="str">
        <f>IF(L360="","",'Maquette CGRP indicé'!$R$34)</f>
        <v/>
      </c>
      <c r="AG360" s="42" t="str">
        <f>IF(M360="","",'Maquette CGRP indicé'!$R$35)</f>
        <v/>
      </c>
      <c r="AH360" s="42" t="str">
        <f>IF(N360="","",'Maquette CGRP indicé'!$R$36)</f>
        <v/>
      </c>
      <c r="AI360" s="42" t="str">
        <f>IF(O360="","",'Maquette CGRP indicé'!$R$37)</f>
        <v/>
      </c>
      <c r="AJ360" s="42" t="str">
        <f>IF(P360="","",'Maquette CGRP indicé'!$R$38)</f>
        <v/>
      </c>
      <c r="AK360" s="42" t="str">
        <f>IF(Q360="","",'Maquette CGRP indicé'!$R$39)</f>
        <v/>
      </c>
      <c r="AL360" s="64"/>
      <c r="AM360" s="64"/>
      <c r="AN360" s="64"/>
      <c r="AO360" s="64"/>
      <c r="AP360" s="65"/>
      <c r="AQ360" s="45" t="str">
        <f>IF(C360="","",'Maquette CGRP indicé'!$G$25)</f>
        <v/>
      </c>
      <c r="AR360" s="46" t="str">
        <f>IF(D360="","",'Maquette CGRP indicé'!$G$26)</f>
        <v/>
      </c>
      <c r="AS360" s="46" t="str">
        <f>IF(E360="","",'Maquette CGRP indicé'!$G$27)</f>
        <v/>
      </c>
      <c r="AT360" s="46" t="str">
        <f>IF(F360="","",'Maquette CGRP indicé'!$G$28)</f>
        <v/>
      </c>
      <c r="AU360" s="46" t="str">
        <f>IF(G360="","",'Maquette CGRP indicé'!$G$29)</f>
        <v/>
      </c>
      <c r="AV360" s="46" t="str">
        <f>IF(H360="","",'Maquette CGRP indicé'!$G$30)</f>
        <v/>
      </c>
      <c r="AW360" s="46" t="str">
        <f>IF(I360="","",'Maquette CGRP indicé'!$G$31)</f>
        <v/>
      </c>
      <c r="AX360" s="46" t="str">
        <f>IF(J360="","",'Maquette CGRP indicé'!$G$32)</f>
        <v/>
      </c>
      <c r="AY360" s="46" t="str">
        <f>IF(K360="","",'Maquette CGRP indicé'!$G$33)</f>
        <v/>
      </c>
      <c r="AZ360" s="46" t="str">
        <f>IF(L360="","",'Maquette CGRP indicé'!$G$34)</f>
        <v/>
      </c>
      <c r="BA360" s="46" t="str">
        <f>IF(M360="","",'Maquette CGRP indicé'!$G$35)</f>
        <v/>
      </c>
      <c r="BB360" s="46" t="str">
        <f>IF(N360="","",'Maquette CGRP indicé'!$G$36)</f>
        <v/>
      </c>
      <c r="BC360" s="46" t="str">
        <f>IF(O360="","",'Maquette CGRP indicé'!$G$37)</f>
        <v/>
      </c>
      <c r="BD360" s="46" t="str">
        <f>IF(P360="","",'Maquette CGRP indicé'!$G$38)</f>
        <v/>
      </c>
      <c r="BE360" s="46" t="str">
        <f>IF(Q360="","",'Maquette CGRP indicé'!$G$39)</f>
        <v/>
      </c>
      <c r="BF360" s="68"/>
      <c r="BG360" s="68"/>
      <c r="BH360" s="68"/>
      <c r="BI360" s="68"/>
      <c r="BJ360" s="69"/>
      <c r="BK360" s="48" t="str">
        <f>IF(C360="","",'Maquette CGRP indicé'!$H$25)</f>
        <v/>
      </c>
      <c r="BL360" s="49" t="str">
        <f>IF(D360="","",'Maquette CGRP indicé'!$H$26)</f>
        <v/>
      </c>
      <c r="BM360" s="49" t="str">
        <f>IF(E360="","",'Maquette CGRP indicé'!$H$27)</f>
        <v/>
      </c>
      <c r="BN360" s="49" t="str">
        <f>IF(F360="","",'Maquette CGRP indicé'!$H$28)</f>
        <v/>
      </c>
      <c r="BO360" s="49" t="str">
        <f>IF(G360="","",'Maquette CGRP indicé'!$H$29)</f>
        <v/>
      </c>
      <c r="BP360" s="49" t="str">
        <f>IF(H360="","",'Maquette CGRP indicé'!$H$30)</f>
        <v/>
      </c>
      <c r="BQ360" s="49" t="str">
        <f>IF(I360="","",'Maquette CGRP indicé'!$H$31)</f>
        <v/>
      </c>
      <c r="BR360" s="49" t="str">
        <f>IF(J360="","",'Maquette CGRP indicé'!$H$32)</f>
        <v/>
      </c>
      <c r="BS360" s="49" t="str">
        <f>IF(K360="","",'Maquette CGRP indicé'!$H$33)</f>
        <v/>
      </c>
      <c r="BT360" s="49" t="str">
        <f>IF(L360="","",'Maquette CGRP indicé'!$H$34)</f>
        <v/>
      </c>
      <c r="BU360" s="49" t="str">
        <f>IF(M360="","",'Maquette CGRP indicé'!$H$35)</f>
        <v/>
      </c>
      <c r="BV360" s="49" t="str">
        <f>IF(N360="","",'Maquette CGRP indicé'!$H$36)</f>
        <v/>
      </c>
      <c r="BW360" s="49" t="str">
        <f>IF(O360="","",'Maquette CGRP indicé'!$H$37)</f>
        <v/>
      </c>
      <c r="BX360" s="49" t="str">
        <f>IF(P360="","",'Maquette CGRP indicé'!$H$38)</f>
        <v/>
      </c>
      <c r="BY360" s="49" t="str">
        <f>IF(Q360="","",'Maquette CGRP indicé'!$H$39)</f>
        <v/>
      </c>
      <c r="BZ360" s="72"/>
      <c r="CA360" s="72"/>
      <c r="CB360" s="72"/>
      <c r="CC360" s="72"/>
      <c r="CD360" s="73"/>
      <c r="CE360" s="38" t="str">
        <f>IF(C360="","",'Maquette CGRP indicé'!$I$25)</f>
        <v/>
      </c>
      <c r="CF360" s="39" t="str">
        <f>IF(D360="","",'Maquette CGRP indicé'!$I$26)</f>
        <v/>
      </c>
      <c r="CG360" s="39" t="str">
        <f>IF(E360="","",'Maquette CGRP indicé'!$I$27)</f>
        <v/>
      </c>
      <c r="CH360" s="39" t="str">
        <f>IF(F360="","",'Maquette CGRP indicé'!$I$28)</f>
        <v/>
      </c>
      <c r="CI360" s="39" t="str">
        <f>IF(G360="","",'Maquette CGRP indicé'!$I$29)</f>
        <v/>
      </c>
      <c r="CJ360" s="39" t="str">
        <f>IF(H360="","",'Maquette CGRP indicé'!$I$30)</f>
        <v/>
      </c>
      <c r="CK360" s="39" t="str">
        <f>IF(I360="","",'Maquette CGRP indicé'!$I$31)</f>
        <v/>
      </c>
      <c r="CL360" s="39" t="str">
        <f>IF(J360="","",'Maquette CGRP indicé'!$I$32)</f>
        <v/>
      </c>
      <c r="CM360" s="39" t="str">
        <f>IF(K360="","",'Maquette CGRP indicé'!$I$33)</f>
        <v/>
      </c>
      <c r="CN360" s="39" t="str">
        <f>IF(L360="","",'Maquette CGRP indicé'!$I$34)</f>
        <v/>
      </c>
      <c r="CO360" s="39" t="str">
        <f>IF(M360="","",'Maquette CGRP indicé'!$I$35)</f>
        <v/>
      </c>
      <c r="CP360" s="39" t="str">
        <f>IF(N360="","",'Maquette CGRP indicé'!$I$36)</f>
        <v/>
      </c>
      <c r="CQ360" s="39" t="str">
        <f>IF(O360="","",'Maquette CGRP indicé'!$I$37)</f>
        <v/>
      </c>
      <c r="CR360" s="39" t="str">
        <f>IF(P360="","",'Maquette CGRP indicé'!$I$38)</f>
        <v/>
      </c>
      <c r="CS360" s="39" t="str">
        <f>IF(Q360="","",'Maquette CGRP indicé'!$I$39)</f>
        <v/>
      </c>
      <c r="CT360" s="68"/>
      <c r="CU360" s="68"/>
      <c r="CV360" s="68"/>
      <c r="CW360" s="68"/>
      <c r="CX360" s="69"/>
      <c r="CY360" s="1">
        <f t="shared" si="48"/>
        <v>45649</v>
      </c>
      <c r="CZ360" s="1" t="str">
        <f t="shared" si="49"/>
        <v>23/12-31/12</v>
      </c>
      <c r="DA360" s="22" t="str">
        <f t="shared" si="50"/>
        <v/>
      </c>
      <c r="DB360" s="22" t="str">
        <f t="shared" si="51"/>
        <v/>
      </c>
      <c r="DC360" s="29" t="str">
        <f t="shared" si="52"/>
        <v/>
      </c>
      <c r="DD360" s="29" t="str">
        <f t="shared" si="53"/>
        <v/>
      </c>
      <c r="DE360" s="29" t="str">
        <f t="shared" si="54"/>
        <v/>
      </c>
    </row>
    <row r="361" spans="1:109">
      <c r="A361" s="9">
        <f t="shared" si="55"/>
        <v>45650</v>
      </c>
      <c r="B361" s="9" t="str">
        <f>IF(AND(formules!$K$29="sogarantykids",A361&gt;formules!$F$30),"",VLOOKUP(TEXT(A361,"jj/mm"),formules!B:C,2,FALSE))</f>
        <v>23/12-31/12</v>
      </c>
      <c r="C361" s="63" t="str">
        <f>IF(B361="","",IF(AND(A361&gt;'Maquette CGRP indicé'!$C$25-1,A361&lt;'Maquette CGRP indicé'!$D$25+1),"X",""))</f>
        <v/>
      </c>
      <c r="D361" s="63" t="str">
        <f>IF(B361="","",IF(AND(A361&gt;'Maquette CGRP indicé'!$C$26-1,A361&lt;'Maquette CGRP indicé'!$D$26+1),"X",""))</f>
        <v/>
      </c>
      <c r="E361" s="63" t="str">
        <f>IF(B361="","",IF(AND(A361&gt;'Maquette CGRP indicé'!$C$27-1,A361&lt;'Maquette CGRP indicé'!$D$27+1),"X",""))</f>
        <v/>
      </c>
      <c r="F361" s="63" t="str">
        <f>IF(B361="","",IF(AND(A361&gt;'Maquette CGRP indicé'!$C$28-1,A361&lt;'Maquette CGRP indicé'!$D$28+1),"X",""))</f>
        <v/>
      </c>
      <c r="G361" s="63" t="str">
        <f>IF(B361="","",IF(AND(A361&gt;'Maquette CGRP indicé'!$C$29-1,A361&lt;'Maquette CGRP indicé'!$D$29+1),"X",""))</f>
        <v/>
      </c>
      <c r="H361" s="63" t="str">
        <f>IF(B361="","",IF(AND(A361&gt;'Maquette CGRP indicé'!$C$30-1,A361&lt;'Maquette CGRP indicé'!$D$30+1),"X",""))</f>
        <v/>
      </c>
      <c r="I361" s="63" t="str">
        <f>IF(B361="","",IF(AND(A361&gt;'Maquette CGRP indicé'!$C$31-1,A361&lt;'Maquette CGRP indicé'!$D$31+1),"X",""))</f>
        <v/>
      </c>
      <c r="J361" s="63" t="str">
        <f>IF(B361="","",IF(AND(A361&gt;'Maquette CGRP indicé'!$C$32-1,A361&lt;'Maquette CGRP indicé'!$D$32+1),"X",""))</f>
        <v/>
      </c>
      <c r="K361" s="63" t="str">
        <f>IF(B361="","",IF(AND(A361&gt;'Maquette CGRP indicé'!$C$33-1,A361&lt;'Maquette CGRP indicé'!$D$33+1),"X",""))</f>
        <v/>
      </c>
      <c r="L361" s="63" t="str">
        <f>IF(B361="","",IF(AND(A361&gt;'Maquette CGRP indicé'!$C$34-1,A361&lt;'Maquette CGRP indicé'!$D$34+1),"X",""))</f>
        <v/>
      </c>
      <c r="M361" s="63" t="str">
        <f>IF(B361="","",IF(AND(A361&gt;'Maquette CGRP indicé'!$C$35-1,A361&lt;'Maquette CGRP indicé'!$D$35+1),"X",""))</f>
        <v/>
      </c>
      <c r="N361" s="63" t="str">
        <f>IF(B361="","",IF(AND(A361&gt;'Maquette CGRP indicé'!$C$36-1,A361&lt;'Maquette CGRP indicé'!$D$36+1),"X",""))</f>
        <v/>
      </c>
      <c r="O361" s="63" t="str">
        <f>IF(B361="","",IF(AND(A361&gt;'Maquette CGRP indicé'!$C$37-1,A361&lt;'Maquette CGRP indicé'!$D$37+1),"X",""))</f>
        <v/>
      </c>
      <c r="P361" s="63" t="str">
        <f>IF(B361="","",IF(AND(A361&gt;'Maquette CGRP indicé'!$C$38-1,A361&lt;'Maquette CGRP indicé'!$D$38+1),"X",""))</f>
        <v/>
      </c>
      <c r="Q361" s="63" t="str">
        <f>IF(B361="","",IF(AND(A361&gt;'Maquette CGRP indicé'!$C$39-1,A361&lt;'Maquette CGRP indicé'!$D$39+1),"X",""))</f>
        <v/>
      </c>
      <c r="W361" s="41" t="str">
        <f>IF(C361="","",'Maquette CGRP indicé'!$R$25)</f>
        <v/>
      </c>
      <c r="X361" s="42" t="str">
        <f>IF(D361="","",'Maquette CGRP indicé'!$R$26)</f>
        <v/>
      </c>
      <c r="Y361" s="42" t="str">
        <f>IF(E361="","",'Maquette CGRP indicé'!$R$27)</f>
        <v/>
      </c>
      <c r="Z361" s="42" t="str">
        <f>IF(F361="","",'Maquette CGRP indicé'!$R$28)</f>
        <v/>
      </c>
      <c r="AA361" s="42" t="str">
        <f>IF(G361="","",'Maquette CGRP indicé'!$R$29)</f>
        <v/>
      </c>
      <c r="AB361" s="42" t="str">
        <f>IF(H361="","",'Maquette CGRP indicé'!$R$30)</f>
        <v/>
      </c>
      <c r="AC361" s="42" t="str">
        <f>IF(I361="","",'Maquette CGRP indicé'!$R$31)</f>
        <v/>
      </c>
      <c r="AD361" s="42" t="str">
        <f>IF(J361="","",'Maquette CGRP indicé'!$R$32)</f>
        <v/>
      </c>
      <c r="AE361" s="42" t="str">
        <f>IF(K361="","",'Maquette CGRP indicé'!$R$33)</f>
        <v/>
      </c>
      <c r="AF361" s="42" t="str">
        <f>IF(L361="","",'Maquette CGRP indicé'!$R$34)</f>
        <v/>
      </c>
      <c r="AG361" s="42" t="str">
        <f>IF(M361="","",'Maquette CGRP indicé'!$R$35)</f>
        <v/>
      </c>
      <c r="AH361" s="42" t="str">
        <f>IF(N361="","",'Maquette CGRP indicé'!$R$36)</f>
        <v/>
      </c>
      <c r="AI361" s="42" t="str">
        <f>IF(O361="","",'Maquette CGRP indicé'!$R$37)</f>
        <v/>
      </c>
      <c r="AJ361" s="42" t="str">
        <f>IF(P361="","",'Maquette CGRP indicé'!$R$38)</f>
        <v/>
      </c>
      <c r="AK361" s="42" t="str">
        <f>IF(Q361="","",'Maquette CGRP indicé'!$R$39)</f>
        <v/>
      </c>
      <c r="AL361" s="64"/>
      <c r="AM361" s="64"/>
      <c r="AN361" s="64"/>
      <c r="AO361" s="64"/>
      <c r="AP361" s="65"/>
      <c r="AQ361" s="45" t="str">
        <f>IF(C361="","",'Maquette CGRP indicé'!$G$25)</f>
        <v/>
      </c>
      <c r="AR361" s="46" t="str">
        <f>IF(D361="","",'Maquette CGRP indicé'!$G$26)</f>
        <v/>
      </c>
      <c r="AS361" s="46" t="str">
        <f>IF(E361="","",'Maquette CGRP indicé'!$G$27)</f>
        <v/>
      </c>
      <c r="AT361" s="46" t="str">
        <f>IF(F361="","",'Maquette CGRP indicé'!$G$28)</f>
        <v/>
      </c>
      <c r="AU361" s="46" t="str">
        <f>IF(G361="","",'Maquette CGRP indicé'!$G$29)</f>
        <v/>
      </c>
      <c r="AV361" s="46" t="str">
        <f>IF(H361="","",'Maquette CGRP indicé'!$G$30)</f>
        <v/>
      </c>
      <c r="AW361" s="46" t="str">
        <f>IF(I361="","",'Maquette CGRP indicé'!$G$31)</f>
        <v/>
      </c>
      <c r="AX361" s="46" t="str">
        <f>IF(J361="","",'Maquette CGRP indicé'!$G$32)</f>
        <v/>
      </c>
      <c r="AY361" s="46" t="str">
        <f>IF(K361="","",'Maquette CGRP indicé'!$G$33)</f>
        <v/>
      </c>
      <c r="AZ361" s="46" t="str">
        <f>IF(L361="","",'Maquette CGRP indicé'!$G$34)</f>
        <v/>
      </c>
      <c r="BA361" s="46" t="str">
        <f>IF(M361="","",'Maquette CGRP indicé'!$G$35)</f>
        <v/>
      </c>
      <c r="BB361" s="46" t="str">
        <f>IF(N361="","",'Maquette CGRP indicé'!$G$36)</f>
        <v/>
      </c>
      <c r="BC361" s="46" t="str">
        <f>IF(O361="","",'Maquette CGRP indicé'!$G$37)</f>
        <v/>
      </c>
      <c r="BD361" s="46" t="str">
        <f>IF(P361="","",'Maquette CGRP indicé'!$G$38)</f>
        <v/>
      </c>
      <c r="BE361" s="46" t="str">
        <f>IF(Q361="","",'Maquette CGRP indicé'!$G$39)</f>
        <v/>
      </c>
      <c r="BF361" s="68"/>
      <c r="BG361" s="68"/>
      <c r="BH361" s="68"/>
      <c r="BI361" s="68"/>
      <c r="BJ361" s="69"/>
      <c r="BK361" s="48" t="str">
        <f>IF(C361="","",'Maquette CGRP indicé'!$H$25)</f>
        <v/>
      </c>
      <c r="BL361" s="49" t="str">
        <f>IF(D361="","",'Maquette CGRP indicé'!$H$26)</f>
        <v/>
      </c>
      <c r="BM361" s="49" t="str">
        <f>IF(E361="","",'Maquette CGRP indicé'!$H$27)</f>
        <v/>
      </c>
      <c r="BN361" s="49" t="str">
        <f>IF(F361="","",'Maquette CGRP indicé'!$H$28)</f>
        <v/>
      </c>
      <c r="BO361" s="49" t="str">
        <f>IF(G361="","",'Maquette CGRP indicé'!$H$29)</f>
        <v/>
      </c>
      <c r="BP361" s="49" t="str">
        <f>IF(H361="","",'Maquette CGRP indicé'!$H$30)</f>
        <v/>
      </c>
      <c r="BQ361" s="49" t="str">
        <f>IF(I361="","",'Maquette CGRP indicé'!$H$31)</f>
        <v/>
      </c>
      <c r="BR361" s="49" t="str">
        <f>IF(J361="","",'Maquette CGRP indicé'!$H$32)</f>
        <v/>
      </c>
      <c r="BS361" s="49" t="str">
        <f>IF(K361="","",'Maquette CGRP indicé'!$H$33)</f>
        <v/>
      </c>
      <c r="BT361" s="49" t="str">
        <f>IF(L361="","",'Maquette CGRP indicé'!$H$34)</f>
        <v/>
      </c>
      <c r="BU361" s="49" t="str">
        <f>IF(M361="","",'Maquette CGRP indicé'!$H$35)</f>
        <v/>
      </c>
      <c r="BV361" s="49" t="str">
        <f>IF(N361="","",'Maquette CGRP indicé'!$H$36)</f>
        <v/>
      </c>
      <c r="BW361" s="49" t="str">
        <f>IF(O361="","",'Maquette CGRP indicé'!$H$37)</f>
        <v/>
      </c>
      <c r="BX361" s="49" t="str">
        <f>IF(P361="","",'Maquette CGRP indicé'!$H$38)</f>
        <v/>
      </c>
      <c r="BY361" s="49" t="str">
        <f>IF(Q361="","",'Maquette CGRP indicé'!$H$39)</f>
        <v/>
      </c>
      <c r="BZ361" s="72"/>
      <c r="CA361" s="72"/>
      <c r="CB361" s="72"/>
      <c r="CC361" s="72"/>
      <c r="CD361" s="73"/>
      <c r="CE361" s="38" t="str">
        <f>IF(C361="","",'Maquette CGRP indicé'!$I$25)</f>
        <v/>
      </c>
      <c r="CF361" s="39" t="str">
        <f>IF(D361="","",'Maquette CGRP indicé'!$I$26)</f>
        <v/>
      </c>
      <c r="CG361" s="39" t="str">
        <f>IF(E361="","",'Maquette CGRP indicé'!$I$27)</f>
        <v/>
      </c>
      <c r="CH361" s="39" t="str">
        <f>IF(F361="","",'Maquette CGRP indicé'!$I$28)</f>
        <v/>
      </c>
      <c r="CI361" s="39" t="str">
        <f>IF(G361="","",'Maquette CGRP indicé'!$I$29)</f>
        <v/>
      </c>
      <c r="CJ361" s="39" t="str">
        <f>IF(H361="","",'Maquette CGRP indicé'!$I$30)</f>
        <v/>
      </c>
      <c r="CK361" s="39" t="str">
        <f>IF(I361="","",'Maquette CGRP indicé'!$I$31)</f>
        <v/>
      </c>
      <c r="CL361" s="39" t="str">
        <f>IF(J361="","",'Maquette CGRP indicé'!$I$32)</f>
        <v/>
      </c>
      <c r="CM361" s="39" t="str">
        <f>IF(K361="","",'Maquette CGRP indicé'!$I$33)</f>
        <v/>
      </c>
      <c r="CN361" s="39" t="str">
        <f>IF(L361="","",'Maquette CGRP indicé'!$I$34)</f>
        <v/>
      </c>
      <c r="CO361" s="39" t="str">
        <f>IF(M361="","",'Maquette CGRP indicé'!$I$35)</f>
        <v/>
      </c>
      <c r="CP361" s="39" t="str">
        <f>IF(N361="","",'Maquette CGRP indicé'!$I$36)</f>
        <v/>
      </c>
      <c r="CQ361" s="39" t="str">
        <f>IF(O361="","",'Maquette CGRP indicé'!$I$37)</f>
        <v/>
      </c>
      <c r="CR361" s="39" t="str">
        <f>IF(P361="","",'Maquette CGRP indicé'!$I$38)</f>
        <v/>
      </c>
      <c r="CS361" s="39" t="str">
        <f>IF(Q361="","",'Maquette CGRP indicé'!$I$39)</f>
        <v/>
      </c>
      <c r="CT361" s="68"/>
      <c r="CU361" s="68"/>
      <c r="CV361" s="68"/>
      <c r="CW361" s="68"/>
      <c r="CX361" s="69"/>
      <c r="CY361" s="1">
        <f t="shared" si="48"/>
        <v>45650</v>
      </c>
      <c r="CZ361" s="1" t="str">
        <f t="shared" si="49"/>
        <v>23/12-31/12</v>
      </c>
      <c r="DA361" s="22" t="str">
        <f t="shared" si="50"/>
        <v/>
      </c>
      <c r="DB361" s="22" t="str">
        <f t="shared" si="51"/>
        <v/>
      </c>
      <c r="DC361" s="29" t="str">
        <f t="shared" si="52"/>
        <v/>
      </c>
      <c r="DD361" s="29" t="str">
        <f t="shared" si="53"/>
        <v/>
      </c>
      <c r="DE361" s="29" t="str">
        <f t="shared" si="54"/>
        <v/>
      </c>
    </row>
    <row r="362" spans="1:109">
      <c r="A362" s="9">
        <f t="shared" si="55"/>
        <v>45651</v>
      </c>
      <c r="B362" s="9" t="str">
        <f>IF(AND(formules!$K$29="sogarantykids",A362&gt;formules!$F$30),"",VLOOKUP(TEXT(A362,"jj/mm"),formules!B:C,2,FALSE))</f>
        <v>23/12-31/12</v>
      </c>
      <c r="C362" s="63" t="str">
        <f>IF(B362="","",IF(AND(A362&gt;'Maquette CGRP indicé'!$C$25-1,A362&lt;'Maquette CGRP indicé'!$D$25+1),"X",""))</f>
        <v/>
      </c>
      <c r="D362" s="63" t="str">
        <f>IF(B362="","",IF(AND(A362&gt;'Maquette CGRP indicé'!$C$26-1,A362&lt;'Maquette CGRP indicé'!$D$26+1),"X",""))</f>
        <v/>
      </c>
      <c r="E362" s="63" t="str">
        <f>IF(B362="","",IF(AND(A362&gt;'Maquette CGRP indicé'!$C$27-1,A362&lt;'Maquette CGRP indicé'!$D$27+1),"X",""))</f>
        <v/>
      </c>
      <c r="F362" s="63" t="str">
        <f>IF(B362="","",IF(AND(A362&gt;'Maquette CGRP indicé'!$C$28-1,A362&lt;'Maquette CGRP indicé'!$D$28+1),"X",""))</f>
        <v/>
      </c>
      <c r="G362" s="63" t="str">
        <f>IF(B362="","",IF(AND(A362&gt;'Maquette CGRP indicé'!$C$29-1,A362&lt;'Maquette CGRP indicé'!$D$29+1),"X",""))</f>
        <v/>
      </c>
      <c r="H362" s="63" t="str">
        <f>IF(B362="","",IF(AND(A362&gt;'Maquette CGRP indicé'!$C$30-1,A362&lt;'Maquette CGRP indicé'!$D$30+1),"X",""))</f>
        <v/>
      </c>
      <c r="I362" s="63" t="str">
        <f>IF(B362="","",IF(AND(A362&gt;'Maquette CGRP indicé'!$C$31-1,A362&lt;'Maquette CGRP indicé'!$D$31+1),"X",""))</f>
        <v/>
      </c>
      <c r="J362" s="63" t="str">
        <f>IF(B362="","",IF(AND(A362&gt;'Maquette CGRP indicé'!$C$32-1,A362&lt;'Maquette CGRP indicé'!$D$32+1),"X",""))</f>
        <v/>
      </c>
      <c r="K362" s="63" t="str">
        <f>IF(B362="","",IF(AND(A362&gt;'Maquette CGRP indicé'!$C$33-1,A362&lt;'Maquette CGRP indicé'!$D$33+1),"X",""))</f>
        <v/>
      </c>
      <c r="L362" s="63" t="str">
        <f>IF(B362="","",IF(AND(A362&gt;'Maquette CGRP indicé'!$C$34-1,A362&lt;'Maquette CGRP indicé'!$D$34+1),"X",""))</f>
        <v/>
      </c>
      <c r="M362" s="63" t="str">
        <f>IF(B362="","",IF(AND(A362&gt;'Maquette CGRP indicé'!$C$35-1,A362&lt;'Maquette CGRP indicé'!$D$35+1),"X",""))</f>
        <v/>
      </c>
      <c r="N362" s="63" t="str">
        <f>IF(B362="","",IF(AND(A362&gt;'Maquette CGRP indicé'!$C$36-1,A362&lt;'Maquette CGRP indicé'!$D$36+1),"X",""))</f>
        <v/>
      </c>
      <c r="O362" s="63" t="str">
        <f>IF(B362="","",IF(AND(A362&gt;'Maquette CGRP indicé'!$C$37-1,A362&lt;'Maquette CGRP indicé'!$D$37+1),"X",""))</f>
        <v/>
      </c>
      <c r="P362" s="63" t="str">
        <f>IF(B362="","",IF(AND(A362&gt;'Maquette CGRP indicé'!$C$38-1,A362&lt;'Maquette CGRP indicé'!$D$38+1),"X",""))</f>
        <v/>
      </c>
      <c r="Q362" s="63" t="str">
        <f>IF(B362="","",IF(AND(A362&gt;'Maquette CGRP indicé'!$C$39-1,A362&lt;'Maquette CGRP indicé'!$D$39+1),"X",""))</f>
        <v/>
      </c>
      <c r="W362" s="41" t="str">
        <f>IF(C362="","",'Maquette CGRP indicé'!$R$25)</f>
        <v/>
      </c>
      <c r="X362" s="42" t="str">
        <f>IF(D362="","",'Maquette CGRP indicé'!$R$26)</f>
        <v/>
      </c>
      <c r="Y362" s="42" t="str">
        <f>IF(E362="","",'Maquette CGRP indicé'!$R$27)</f>
        <v/>
      </c>
      <c r="Z362" s="42" t="str">
        <f>IF(F362="","",'Maquette CGRP indicé'!$R$28)</f>
        <v/>
      </c>
      <c r="AA362" s="42" t="str">
        <f>IF(G362="","",'Maquette CGRP indicé'!$R$29)</f>
        <v/>
      </c>
      <c r="AB362" s="42" t="str">
        <f>IF(H362="","",'Maquette CGRP indicé'!$R$30)</f>
        <v/>
      </c>
      <c r="AC362" s="42" t="str">
        <f>IF(I362="","",'Maquette CGRP indicé'!$R$31)</f>
        <v/>
      </c>
      <c r="AD362" s="42" t="str">
        <f>IF(J362="","",'Maquette CGRP indicé'!$R$32)</f>
        <v/>
      </c>
      <c r="AE362" s="42" t="str">
        <f>IF(K362="","",'Maquette CGRP indicé'!$R$33)</f>
        <v/>
      </c>
      <c r="AF362" s="42" t="str">
        <f>IF(L362="","",'Maquette CGRP indicé'!$R$34)</f>
        <v/>
      </c>
      <c r="AG362" s="42" t="str">
        <f>IF(M362="","",'Maquette CGRP indicé'!$R$35)</f>
        <v/>
      </c>
      <c r="AH362" s="42" t="str">
        <f>IF(N362="","",'Maquette CGRP indicé'!$R$36)</f>
        <v/>
      </c>
      <c r="AI362" s="42" t="str">
        <f>IF(O362="","",'Maquette CGRP indicé'!$R$37)</f>
        <v/>
      </c>
      <c r="AJ362" s="42" t="str">
        <f>IF(P362="","",'Maquette CGRP indicé'!$R$38)</f>
        <v/>
      </c>
      <c r="AK362" s="42" t="str">
        <f>IF(Q362="","",'Maquette CGRP indicé'!$R$39)</f>
        <v/>
      </c>
      <c r="AL362" s="64"/>
      <c r="AM362" s="64"/>
      <c r="AN362" s="64"/>
      <c r="AO362" s="64"/>
      <c r="AP362" s="65"/>
      <c r="AQ362" s="45" t="str">
        <f>IF(C362="","",'Maquette CGRP indicé'!$G$25)</f>
        <v/>
      </c>
      <c r="AR362" s="46" t="str">
        <f>IF(D362="","",'Maquette CGRP indicé'!$G$26)</f>
        <v/>
      </c>
      <c r="AS362" s="46" t="str">
        <f>IF(E362="","",'Maquette CGRP indicé'!$G$27)</f>
        <v/>
      </c>
      <c r="AT362" s="46" t="str">
        <f>IF(F362="","",'Maquette CGRP indicé'!$G$28)</f>
        <v/>
      </c>
      <c r="AU362" s="46" t="str">
        <f>IF(G362="","",'Maquette CGRP indicé'!$G$29)</f>
        <v/>
      </c>
      <c r="AV362" s="46" t="str">
        <f>IF(H362="","",'Maquette CGRP indicé'!$G$30)</f>
        <v/>
      </c>
      <c r="AW362" s="46" t="str">
        <f>IF(I362="","",'Maquette CGRP indicé'!$G$31)</f>
        <v/>
      </c>
      <c r="AX362" s="46" t="str">
        <f>IF(J362="","",'Maquette CGRP indicé'!$G$32)</f>
        <v/>
      </c>
      <c r="AY362" s="46" t="str">
        <f>IF(K362="","",'Maquette CGRP indicé'!$G$33)</f>
        <v/>
      </c>
      <c r="AZ362" s="46" t="str">
        <f>IF(L362="","",'Maquette CGRP indicé'!$G$34)</f>
        <v/>
      </c>
      <c r="BA362" s="46" t="str">
        <f>IF(M362="","",'Maquette CGRP indicé'!$G$35)</f>
        <v/>
      </c>
      <c r="BB362" s="46" t="str">
        <f>IF(N362="","",'Maquette CGRP indicé'!$G$36)</f>
        <v/>
      </c>
      <c r="BC362" s="46" t="str">
        <f>IF(O362="","",'Maquette CGRP indicé'!$G$37)</f>
        <v/>
      </c>
      <c r="BD362" s="46" t="str">
        <f>IF(P362="","",'Maquette CGRP indicé'!$G$38)</f>
        <v/>
      </c>
      <c r="BE362" s="46" t="str">
        <f>IF(Q362="","",'Maquette CGRP indicé'!$G$39)</f>
        <v/>
      </c>
      <c r="BF362" s="68"/>
      <c r="BG362" s="68"/>
      <c r="BH362" s="68"/>
      <c r="BI362" s="68"/>
      <c r="BJ362" s="69"/>
      <c r="BK362" s="48" t="str">
        <f>IF(C362="","",'Maquette CGRP indicé'!$H$25)</f>
        <v/>
      </c>
      <c r="BL362" s="49" t="str">
        <f>IF(D362="","",'Maquette CGRP indicé'!$H$26)</f>
        <v/>
      </c>
      <c r="BM362" s="49" t="str">
        <f>IF(E362="","",'Maquette CGRP indicé'!$H$27)</f>
        <v/>
      </c>
      <c r="BN362" s="49" t="str">
        <f>IF(F362="","",'Maquette CGRP indicé'!$H$28)</f>
        <v/>
      </c>
      <c r="BO362" s="49" t="str">
        <f>IF(G362="","",'Maquette CGRP indicé'!$H$29)</f>
        <v/>
      </c>
      <c r="BP362" s="49" t="str">
        <f>IF(H362="","",'Maquette CGRP indicé'!$H$30)</f>
        <v/>
      </c>
      <c r="BQ362" s="49" t="str">
        <f>IF(I362="","",'Maquette CGRP indicé'!$H$31)</f>
        <v/>
      </c>
      <c r="BR362" s="49" t="str">
        <f>IF(J362="","",'Maquette CGRP indicé'!$H$32)</f>
        <v/>
      </c>
      <c r="BS362" s="49" t="str">
        <f>IF(K362="","",'Maquette CGRP indicé'!$H$33)</f>
        <v/>
      </c>
      <c r="BT362" s="49" t="str">
        <f>IF(L362="","",'Maquette CGRP indicé'!$H$34)</f>
        <v/>
      </c>
      <c r="BU362" s="49" t="str">
        <f>IF(M362="","",'Maquette CGRP indicé'!$H$35)</f>
        <v/>
      </c>
      <c r="BV362" s="49" t="str">
        <f>IF(N362="","",'Maquette CGRP indicé'!$H$36)</f>
        <v/>
      </c>
      <c r="BW362" s="49" t="str">
        <f>IF(O362="","",'Maquette CGRP indicé'!$H$37)</f>
        <v/>
      </c>
      <c r="BX362" s="49" t="str">
        <f>IF(P362="","",'Maquette CGRP indicé'!$H$38)</f>
        <v/>
      </c>
      <c r="BY362" s="49" t="str">
        <f>IF(Q362="","",'Maquette CGRP indicé'!$H$39)</f>
        <v/>
      </c>
      <c r="BZ362" s="72"/>
      <c r="CA362" s="72"/>
      <c r="CB362" s="72"/>
      <c r="CC362" s="72"/>
      <c r="CD362" s="73"/>
      <c r="CE362" s="38" t="str">
        <f>IF(C362="","",'Maquette CGRP indicé'!$I$25)</f>
        <v/>
      </c>
      <c r="CF362" s="39" t="str">
        <f>IF(D362="","",'Maquette CGRP indicé'!$I$26)</f>
        <v/>
      </c>
      <c r="CG362" s="39" t="str">
        <f>IF(E362="","",'Maquette CGRP indicé'!$I$27)</f>
        <v/>
      </c>
      <c r="CH362" s="39" t="str">
        <f>IF(F362="","",'Maquette CGRP indicé'!$I$28)</f>
        <v/>
      </c>
      <c r="CI362" s="39" t="str">
        <f>IF(G362="","",'Maquette CGRP indicé'!$I$29)</f>
        <v/>
      </c>
      <c r="CJ362" s="39" t="str">
        <f>IF(H362="","",'Maquette CGRP indicé'!$I$30)</f>
        <v/>
      </c>
      <c r="CK362" s="39" t="str">
        <f>IF(I362="","",'Maquette CGRP indicé'!$I$31)</f>
        <v/>
      </c>
      <c r="CL362" s="39" t="str">
        <f>IF(J362="","",'Maquette CGRP indicé'!$I$32)</f>
        <v/>
      </c>
      <c r="CM362" s="39" t="str">
        <f>IF(K362="","",'Maquette CGRP indicé'!$I$33)</f>
        <v/>
      </c>
      <c r="CN362" s="39" t="str">
        <f>IF(L362="","",'Maquette CGRP indicé'!$I$34)</f>
        <v/>
      </c>
      <c r="CO362" s="39" t="str">
        <f>IF(M362="","",'Maquette CGRP indicé'!$I$35)</f>
        <v/>
      </c>
      <c r="CP362" s="39" t="str">
        <f>IF(N362="","",'Maquette CGRP indicé'!$I$36)</f>
        <v/>
      </c>
      <c r="CQ362" s="39" t="str">
        <f>IF(O362="","",'Maquette CGRP indicé'!$I$37)</f>
        <v/>
      </c>
      <c r="CR362" s="39" t="str">
        <f>IF(P362="","",'Maquette CGRP indicé'!$I$38)</f>
        <v/>
      </c>
      <c r="CS362" s="39" t="str">
        <f>IF(Q362="","",'Maquette CGRP indicé'!$I$39)</f>
        <v/>
      </c>
      <c r="CT362" s="68"/>
      <c r="CU362" s="68"/>
      <c r="CV362" s="68"/>
      <c r="CW362" s="68"/>
      <c r="CX362" s="69"/>
      <c r="CY362" s="1">
        <f t="shared" si="48"/>
        <v>45651</v>
      </c>
      <c r="CZ362" s="1" t="str">
        <f t="shared" si="49"/>
        <v>23/12-31/12</v>
      </c>
      <c r="DA362" s="22" t="str">
        <f t="shared" si="50"/>
        <v/>
      </c>
      <c r="DB362" s="22" t="str">
        <f t="shared" si="51"/>
        <v/>
      </c>
      <c r="DC362" s="29" t="str">
        <f t="shared" si="52"/>
        <v/>
      </c>
      <c r="DD362" s="29" t="str">
        <f t="shared" si="53"/>
        <v/>
      </c>
      <c r="DE362" s="29" t="str">
        <f t="shared" si="54"/>
        <v/>
      </c>
    </row>
    <row r="363" spans="1:109">
      <c r="A363" s="9">
        <f t="shared" si="55"/>
        <v>45652</v>
      </c>
      <c r="B363" s="9" t="str">
        <f>IF(AND(formules!$K$29="sogarantykids",A363&gt;formules!$F$30),"",VLOOKUP(TEXT(A363,"jj/mm"),formules!B:C,2,FALSE))</f>
        <v>23/12-31/12</v>
      </c>
      <c r="C363" s="63" t="str">
        <f>IF(B363="","",IF(AND(A363&gt;'Maquette CGRP indicé'!$C$25-1,A363&lt;'Maquette CGRP indicé'!$D$25+1),"X",""))</f>
        <v/>
      </c>
      <c r="D363" s="63" t="str">
        <f>IF(B363="","",IF(AND(A363&gt;'Maquette CGRP indicé'!$C$26-1,A363&lt;'Maquette CGRP indicé'!$D$26+1),"X",""))</f>
        <v/>
      </c>
      <c r="E363" s="63" t="str">
        <f>IF(B363="","",IF(AND(A363&gt;'Maquette CGRP indicé'!$C$27-1,A363&lt;'Maquette CGRP indicé'!$D$27+1),"X",""))</f>
        <v/>
      </c>
      <c r="F363" s="63" t="str">
        <f>IF(B363="","",IF(AND(A363&gt;'Maquette CGRP indicé'!$C$28-1,A363&lt;'Maquette CGRP indicé'!$D$28+1),"X",""))</f>
        <v/>
      </c>
      <c r="G363" s="63" t="str">
        <f>IF(B363="","",IF(AND(A363&gt;'Maquette CGRP indicé'!$C$29-1,A363&lt;'Maquette CGRP indicé'!$D$29+1),"X",""))</f>
        <v/>
      </c>
      <c r="H363" s="63" t="str">
        <f>IF(B363="","",IF(AND(A363&gt;'Maquette CGRP indicé'!$C$30-1,A363&lt;'Maquette CGRP indicé'!$D$30+1),"X",""))</f>
        <v/>
      </c>
      <c r="I363" s="63" t="str">
        <f>IF(B363="","",IF(AND(A363&gt;'Maquette CGRP indicé'!$C$31-1,A363&lt;'Maquette CGRP indicé'!$D$31+1),"X",""))</f>
        <v/>
      </c>
      <c r="J363" s="63" t="str">
        <f>IF(B363="","",IF(AND(A363&gt;'Maquette CGRP indicé'!$C$32-1,A363&lt;'Maquette CGRP indicé'!$D$32+1),"X",""))</f>
        <v/>
      </c>
      <c r="K363" s="63" t="str">
        <f>IF(B363="","",IF(AND(A363&gt;'Maquette CGRP indicé'!$C$33-1,A363&lt;'Maquette CGRP indicé'!$D$33+1),"X",""))</f>
        <v/>
      </c>
      <c r="L363" s="63" t="str">
        <f>IF(B363="","",IF(AND(A363&gt;'Maquette CGRP indicé'!$C$34-1,A363&lt;'Maquette CGRP indicé'!$D$34+1),"X",""))</f>
        <v/>
      </c>
      <c r="M363" s="63" t="str">
        <f>IF(B363="","",IF(AND(A363&gt;'Maquette CGRP indicé'!$C$35-1,A363&lt;'Maquette CGRP indicé'!$D$35+1),"X",""))</f>
        <v/>
      </c>
      <c r="N363" s="63" t="str">
        <f>IF(B363="","",IF(AND(A363&gt;'Maquette CGRP indicé'!$C$36-1,A363&lt;'Maquette CGRP indicé'!$D$36+1),"X",""))</f>
        <v/>
      </c>
      <c r="O363" s="63" t="str">
        <f>IF(B363="","",IF(AND(A363&gt;'Maquette CGRP indicé'!$C$37-1,A363&lt;'Maquette CGRP indicé'!$D$37+1),"X",""))</f>
        <v/>
      </c>
      <c r="P363" s="63" t="str">
        <f>IF(B363="","",IF(AND(A363&gt;'Maquette CGRP indicé'!$C$38-1,A363&lt;'Maquette CGRP indicé'!$D$38+1),"X",""))</f>
        <v/>
      </c>
      <c r="Q363" s="63" t="str">
        <f>IF(B363="","",IF(AND(A363&gt;'Maquette CGRP indicé'!$C$39-1,A363&lt;'Maquette CGRP indicé'!$D$39+1),"X",""))</f>
        <v/>
      </c>
      <c r="W363" s="41" t="str">
        <f>IF(C363="","",'Maquette CGRP indicé'!$R$25)</f>
        <v/>
      </c>
      <c r="X363" s="42" t="str">
        <f>IF(D363="","",'Maquette CGRP indicé'!$R$26)</f>
        <v/>
      </c>
      <c r="Y363" s="42" t="str">
        <f>IF(E363="","",'Maquette CGRP indicé'!$R$27)</f>
        <v/>
      </c>
      <c r="Z363" s="42" t="str">
        <f>IF(F363="","",'Maquette CGRP indicé'!$R$28)</f>
        <v/>
      </c>
      <c r="AA363" s="42" t="str">
        <f>IF(G363="","",'Maquette CGRP indicé'!$R$29)</f>
        <v/>
      </c>
      <c r="AB363" s="42" t="str">
        <f>IF(H363="","",'Maquette CGRP indicé'!$R$30)</f>
        <v/>
      </c>
      <c r="AC363" s="42" t="str">
        <f>IF(I363="","",'Maquette CGRP indicé'!$R$31)</f>
        <v/>
      </c>
      <c r="AD363" s="42" t="str">
        <f>IF(J363="","",'Maquette CGRP indicé'!$R$32)</f>
        <v/>
      </c>
      <c r="AE363" s="42" t="str">
        <f>IF(K363="","",'Maquette CGRP indicé'!$R$33)</f>
        <v/>
      </c>
      <c r="AF363" s="42" t="str">
        <f>IF(L363="","",'Maquette CGRP indicé'!$R$34)</f>
        <v/>
      </c>
      <c r="AG363" s="42" t="str">
        <f>IF(M363="","",'Maquette CGRP indicé'!$R$35)</f>
        <v/>
      </c>
      <c r="AH363" s="42" t="str">
        <f>IF(N363="","",'Maquette CGRP indicé'!$R$36)</f>
        <v/>
      </c>
      <c r="AI363" s="42" t="str">
        <f>IF(O363="","",'Maquette CGRP indicé'!$R$37)</f>
        <v/>
      </c>
      <c r="AJ363" s="42" t="str">
        <f>IF(P363="","",'Maquette CGRP indicé'!$R$38)</f>
        <v/>
      </c>
      <c r="AK363" s="42" t="str">
        <f>IF(Q363="","",'Maquette CGRP indicé'!$R$39)</f>
        <v/>
      </c>
      <c r="AL363" s="64"/>
      <c r="AM363" s="64"/>
      <c r="AN363" s="64"/>
      <c r="AO363" s="64"/>
      <c r="AP363" s="65"/>
      <c r="AQ363" s="45" t="str">
        <f>IF(C363="","",'Maquette CGRP indicé'!$G$25)</f>
        <v/>
      </c>
      <c r="AR363" s="46" t="str">
        <f>IF(D363="","",'Maquette CGRP indicé'!$G$26)</f>
        <v/>
      </c>
      <c r="AS363" s="46" t="str">
        <f>IF(E363="","",'Maquette CGRP indicé'!$G$27)</f>
        <v/>
      </c>
      <c r="AT363" s="46" t="str">
        <f>IF(F363="","",'Maquette CGRP indicé'!$G$28)</f>
        <v/>
      </c>
      <c r="AU363" s="46" t="str">
        <f>IF(G363="","",'Maquette CGRP indicé'!$G$29)</f>
        <v/>
      </c>
      <c r="AV363" s="46" t="str">
        <f>IF(H363="","",'Maquette CGRP indicé'!$G$30)</f>
        <v/>
      </c>
      <c r="AW363" s="46" t="str">
        <f>IF(I363="","",'Maquette CGRP indicé'!$G$31)</f>
        <v/>
      </c>
      <c r="AX363" s="46" t="str">
        <f>IF(J363="","",'Maquette CGRP indicé'!$G$32)</f>
        <v/>
      </c>
      <c r="AY363" s="46" t="str">
        <f>IF(K363="","",'Maquette CGRP indicé'!$G$33)</f>
        <v/>
      </c>
      <c r="AZ363" s="46" t="str">
        <f>IF(L363="","",'Maquette CGRP indicé'!$G$34)</f>
        <v/>
      </c>
      <c r="BA363" s="46" t="str">
        <f>IF(M363="","",'Maquette CGRP indicé'!$G$35)</f>
        <v/>
      </c>
      <c r="BB363" s="46" t="str">
        <f>IF(N363="","",'Maquette CGRP indicé'!$G$36)</f>
        <v/>
      </c>
      <c r="BC363" s="46" t="str">
        <f>IF(O363="","",'Maquette CGRP indicé'!$G$37)</f>
        <v/>
      </c>
      <c r="BD363" s="46" t="str">
        <f>IF(P363="","",'Maquette CGRP indicé'!$G$38)</f>
        <v/>
      </c>
      <c r="BE363" s="46" t="str">
        <f>IF(Q363="","",'Maquette CGRP indicé'!$G$39)</f>
        <v/>
      </c>
      <c r="BF363" s="68"/>
      <c r="BG363" s="68"/>
      <c r="BH363" s="68"/>
      <c r="BI363" s="68"/>
      <c r="BJ363" s="69"/>
      <c r="BK363" s="48" t="str">
        <f>IF(C363="","",'Maquette CGRP indicé'!$H$25)</f>
        <v/>
      </c>
      <c r="BL363" s="49" t="str">
        <f>IF(D363="","",'Maquette CGRP indicé'!$H$26)</f>
        <v/>
      </c>
      <c r="BM363" s="49" t="str">
        <f>IF(E363="","",'Maquette CGRP indicé'!$H$27)</f>
        <v/>
      </c>
      <c r="BN363" s="49" t="str">
        <f>IF(F363="","",'Maquette CGRP indicé'!$H$28)</f>
        <v/>
      </c>
      <c r="BO363" s="49" t="str">
        <f>IF(G363="","",'Maquette CGRP indicé'!$H$29)</f>
        <v/>
      </c>
      <c r="BP363" s="49" t="str">
        <f>IF(H363="","",'Maquette CGRP indicé'!$H$30)</f>
        <v/>
      </c>
      <c r="BQ363" s="49" t="str">
        <f>IF(I363="","",'Maquette CGRP indicé'!$H$31)</f>
        <v/>
      </c>
      <c r="BR363" s="49" t="str">
        <f>IF(J363="","",'Maquette CGRP indicé'!$H$32)</f>
        <v/>
      </c>
      <c r="BS363" s="49" t="str">
        <f>IF(K363="","",'Maquette CGRP indicé'!$H$33)</f>
        <v/>
      </c>
      <c r="BT363" s="49" t="str">
        <f>IF(L363="","",'Maquette CGRP indicé'!$H$34)</f>
        <v/>
      </c>
      <c r="BU363" s="49" t="str">
        <f>IF(M363="","",'Maquette CGRP indicé'!$H$35)</f>
        <v/>
      </c>
      <c r="BV363" s="49" t="str">
        <f>IF(N363="","",'Maquette CGRP indicé'!$H$36)</f>
        <v/>
      </c>
      <c r="BW363" s="49" t="str">
        <f>IF(O363="","",'Maquette CGRP indicé'!$H$37)</f>
        <v/>
      </c>
      <c r="BX363" s="49" t="str">
        <f>IF(P363="","",'Maquette CGRP indicé'!$H$38)</f>
        <v/>
      </c>
      <c r="BY363" s="49" t="str">
        <f>IF(Q363="","",'Maquette CGRP indicé'!$H$39)</f>
        <v/>
      </c>
      <c r="BZ363" s="72"/>
      <c r="CA363" s="72"/>
      <c r="CB363" s="72"/>
      <c r="CC363" s="72"/>
      <c r="CD363" s="73"/>
      <c r="CE363" s="38" t="str">
        <f>IF(C363="","",'Maquette CGRP indicé'!$I$25)</f>
        <v/>
      </c>
      <c r="CF363" s="39" t="str">
        <f>IF(D363="","",'Maquette CGRP indicé'!$I$26)</f>
        <v/>
      </c>
      <c r="CG363" s="39" t="str">
        <f>IF(E363="","",'Maquette CGRP indicé'!$I$27)</f>
        <v/>
      </c>
      <c r="CH363" s="39" t="str">
        <f>IF(F363="","",'Maquette CGRP indicé'!$I$28)</f>
        <v/>
      </c>
      <c r="CI363" s="39" t="str">
        <f>IF(G363="","",'Maquette CGRP indicé'!$I$29)</f>
        <v/>
      </c>
      <c r="CJ363" s="39" t="str">
        <f>IF(H363="","",'Maquette CGRP indicé'!$I$30)</f>
        <v/>
      </c>
      <c r="CK363" s="39" t="str">
        <f>IF(I363="","",'Maquette CGRP indicé'!$I$31)</f>
        <v/>
      </c>
      <c r="CL363" s="39" t="str">
        <f>IF(J363="","",'Maquette CGRP indicé'!$I$32)</f>
        <v/>
      </c>
      <c r="CM363" s="39" t="str">
        <f>IF(K363="","",'Maquette CGRP indicé'!$I$33)</f>
        <v/>
      </c>
      <c r="CN363" s="39" t="str">
        <f>IF(L363="","",'Maquette CGRP indicé'!$I$34)</f>
        <v/>
      </c>
      <c r="CO363" s="39" t="str">
        <f>IF(M363="","",'Maquette CGRP indicé'!$I$35)</f>
        <v/>
      </c>
      <c r="CP363" s="39" t="str">
        <f>IF(N363="","",'Maquette CGRP indicé'!$I$36)</f>
        <v/>
      </c>
      <c r="CQ363" s="39" t="str">
        <f>IF(O363="","",'Maquette CGRP indicé'!$I$37)</f>
        <v/>
      </c>
      <c r="CR363" s="39" t="str">
        <f>IF(P363="","",'Maquette CGRP indicé'!$I$38)</f>
        <v/>
      </c>
      <c r="CS363" s="39" t="str">
        <f>IF(Q363="","",'Maquette CGRP indicé'!$I$39)</f>
        <v/>
      </c>
      <c r="CT363" s="68"/>
      <c r="CU363" s="68"/>
      <c r="CV363" s="68"/>
      <c r="CW363" s="68"/>
      <c r="CX363" s="69"/>
      <c r="CY363" s="1">
        <f t="shared" si="48"/>
        <v>45652</v>
      </c>
      <c r="CZ363" s="1" t="str">
        <f t="shared" si="49"/>
        <v>23/12-31/12</v>
      </c>
      <c r="DA363" s="22" t="str">
        <f t="shared" si="50"/>
        <v/>
      </c>
      <c r="DB363" s="22" t="str">
        <f t="shared" si="51"/>
        <v/>
      </c>
      <c r="DC363" s="29" t="str">
        <f t="shared" si="52"/>
        <v/>
      </c>
      <c r="DD363" s="29" t="str">
        <f t="shared" si="53"/>
        <v/>
      </c>
      <c r="DE363" s="29" t="str">
        <f t="shared" si="54"/>
        <v/>
      </c>
    </row>
    <row r="364" spans="1:109">
      <c r="A364" s="9">
        <f t="shared" si="55"/>
        <v>45653</v>
      </c>
      <c r="B364" s="9" t="str">
        <f>IF(AND(formules!$K$29="sogarantykids",A364&gt;formules!$F$30),"",VLOOKUP(TEXT(A364,"jj/mm"),formules!B:C,2,FALSE))</f>
        <v>23/12-31/12</v>
      </c>
      <c r="C364" s="63" t="str">
        <f>IF(B364="","",IF(AND(A364&gt;'Maquette CGRP indicé'!$C$25-1,A364&lt;'Maquette CGRP indicé'!$D$25+1),"X",""))</f>
        <v/>
      </c>
      <c r="D364" s="63" t="str">
        <f>IF(B364="","",IF(AND(A364&gt;'Maquette CGRP indicé'!$C$26-1,A364&lt;'Maquette CGRP indicé'!$D$26+1),"X",""))</f>
        <v/>
      </c>
      <c r="E364" s="63" t="str">
        <f>IF(B364="","",IF(AND(A364&gt;'Maquette CGRP indicé'!$C$27-1,A364&lt;'Maquette CGRP indicé'!$D$27+1),"X",""))</f>
        <v/>
      </c>
      <c r="F364" s="63" t="str">
        <f>IF(B364="","",IF(AND(A364&gt;'Maquette CGRP indicé'!$C$28-1,A364&lt;'Maquette CGRP indicé'!$D$28+1),"X",""))</f>
        <v/>
      </c>
      <c r="G364" s="63" t="str">
        <f>IF(B364="","",IF(AND(A364&gt;'Maquette CGRP indicé'!$C$29-1,A364&lt;'Maquette CGRP indicé'!$D$29+1),"X",""))</f>
        <v/>
      </c>
      <c r="H364" s="63" t="str">
        <f>IF(B364="","",IF(AND(A364&gt;'Maquette CGRP indicé'!$C$30-1,A364&lt;'Maquette CGRP indicé'!$D$30+1),"X",""))</f>
        <v/>
      </c>
      <c r="I364" s="63" t="str">
        <f>IF(B364="","",IF(AND(A364&gt;'Maquette CGRP indicé'!$C$31-1,A364&lt;'Maquette CGRP indicé'!$D$31+1),"X",""))</f>
        <v/>
      </c>
      <c r="J364" s="63" t="str">
        <f>IF(B364="","",IF(AND(A364&gt;'Maquette CGRP indicé'!$C$32-1,A364&lt;'Maquette CGRP indicé'!$D$32+1),"X",""))</f>
        <v/>
      </c>
      <c r="K364" s="63" t="str">
        <f>IF(B364="","",IF(AND(A364&gt;'Maquette CGRP indicé'!$C$33-1,A364&lt;'Maquette CGRP indicé'!$D$33+1),"X",""))</f>
        <v/>
      </c>
      <c r="L364" s="63" t="str">
        <f>IF(B364="","",IF(AND(A364&gt;'Maquette CGRP indicé'!$C$34-1,A364&lt;'Maquette CGRP indicé'!$D$34+1),"X",""))</f>
        <v/>
      </c>
      <c r="M364" s="63" t="str">
        <f>IF(B364="","",IF(AND(A364&gt;'Maquette CGRP indicé'!$C$35-1,A364&lt;'Maquette CGRP indicé'!$D$35+1),"X",""))</f>
        <v/>
      </c>
      <c r="N364" s="63" t="str">
        <f>IF(B364="","",IF(AND(A364&gt;'Maquette CGRP indicé'!$C$36-1,A364&lt;'Maquette CGRP indicé'!$D$36+1),"X",""))</f>
        <v/>
      </c>
      <c r="O364" s="63" t="str">
        <f>IF(B364="","",IF(AND(A364&gt;'Maquette CGRP indicé'!$C$37-1,A364&lt;'Maquette CGRP indicé'!$D$37+1),"X",""))</f>
        <v/>
      </c>
      <c r="P364" s="63" t="str">
        <f>IF(B364="","",IF(AND(A364&gt;'Maquette CGRP indicé'!$C$38-1,A364&lt;'Maquette CGRP indicé'!$D$38+1),"X",""))</f>
        <v/>
      </c>
      <c r="Q364" s="63" t="str">
        <f>IF(B364="","",IF(AND(A364&gt;'Maquette CGRP indicé'!$C$39-1,A364&lt;'Maquette CGRP indicé'!$D$39+1),"X",""))</f>
        <v/>
      </c>
      <c r="W364" s="41" t="str">
        <f>IF(C364="","",'Maquette CGRP indicé'!$R$25)</f>
        <v/>
      </c>
      <c r="X364" s="42" t="str">
        <f>IF(D364="","",'Maquette CGRP indicé'!$R$26)</f>
        <v/>
      </c>
      <c r="Y364" s="42" t="str">
        <f>IF(E364="","",'Maquette CGRP indicé'!$R$27)</f>
        <v/>
      </c>
      <c r="Z364" s="42" t="str">
        <f>IF(F364="","",'Maquette CGRP indicé'!$R$28)</f>
        <v/>
      </c>
      <c r="AA364" s="42" t="str">
        <f>IF(G364="","",'Maquette CGRP indicé'!$R$29)</f>
        <v/>
      </c>
      <c r="AB364" s="42" t="str">
        <f>IF(H364="","",'Maquette CGRP indicé'!$R$30)</f>
        <v/>
      </c>
      <c r="AC364" s="42" t="str">
        <f>IF(I364="","",'Maquette CGRP indicé'!$R$31)</f>
        <v/>
      </c>
      <c r="AD364" s="42" t="str">
        <f>IF(J364="","",'Maquette CGRP indicé'!$R$32)</f>
        <v/>
      </c>
      <c r="AE364" s="42" t="str">
        <f>IF(K364="","",'Maquette CGRP indicé'!$R$33)</f>
        <v/>
      </c>
      <c r="AF364" s="42" t="str">
        <f>IF(L364="","",'Maquette CGRP indicé'!$R$34)</f>
        <v/>
      </c>
      <c r="AG364" s="42" t="str">
        <f>IF(M364="","",'Maquette CGRP indicé'!$R$35)</f>
        <v/>
      </c>
      <c r="AH364" s="42" t="str">
        <f>IF(N364="","",'Maquette CGRP indicé'!$R$36)</f>
        <v/>
      </c>
      <c r="AI364" s="42" t="str">
        <f>IF(O364="","",'Maquette CGRP indicé'!$R$37)</f>
        <v/>
      </c>
      <c r="AJ364" s="42" t="str">
        <f>IF(P364="","",'Maquette CGRP indicé'!$R$38)</f>
        <v/>
      </c>
      <c r="AK364" s="42" t="str">
        <f>IF(Q364="","",'Maquette CGRP indicé'!$R$39)</f>
        <v/>
      </c>
      <c r="AL364" s="64"/>
      <c r="AM364" s="64"/>
      <c r="AN364" s="64"/>
      <c r="AO364" s="64"/>
      <c r="AP364" s="65"/>
      <c r="AQ364" s="45" t="str">
        <f>IF(C364="","",'Maquette CGRP indicé'!$G$25)</f>
        <v/>
      </c>
      <c r="AR364" s="46" t="str">
        <f>IF(D364="","",'Maquette CGRP indicé'!$G$26)</f>
        <v/>
      </c>
      <c r="AS364" s="46" t="str">
        <f>IF(E364="","",'Maquette CGRP indicé'!$G$27)</f>
        <v/>
      </c>
      <c r="AT364" s="46" t="str">
        <f>IF(F364="","",'Maquette CGRP indicé'!$G$28)</f>
        <v/>
      </c>
      <c r="AU364" s="46" t="str">
        <f>IF(G364="","",'Maquette CGRP indicé'!$G$29)</f>
        <v/>
      </c>
      <c r="AV364" s="46" t="str">
        <f>IF(H364="","",'Maquette CGRP indicé'!$G$30)</f>
        <v/>
      </c>
      <c r="AW364" s="46" t="str">
        <f>IF(I364="","",'Maquette CGRP indicé'!$G$31)</f>
        <v/>
      </c>
      <c r="AX364" s="46" t="str">
        <f>IF(J364="","",'Maquette CGRP indicé'!$G$32)</f>
        <v/>
      </c>
      <c r="AY364" s="46" t="str">
        <f>IF(K364="","",'Maquette CGRP indicé'!$G$33)</f>
        <v/>
      </c>
      <c r="AZ364" s="46" t="str">
        <f>IF(L364="","",'Maquette CGRP indicé'!$G$34)</f>
        <v/>
      </c>
      <c r="BA364" s="46" t="str">
        <f>IF(M364="","",'Maquette CGRP indicé'!$G$35)</f>
        <v/>
      </c>
      <c r="BB364" s="46" t="str">
        <f>IF(N364="","",'Maquette CGRP indicé'!$G$36)</f>
        <v/>
      </c>
      <c r="BC364" s="46" t="str">
        <f>IF(O364="","",'Maquette CGRP indicé'!$G$37)</f>
        <v/>
      </c>
      <c r="BD364" s="46" t="str">
        <f>IF(P364="","",'Maquette CGRP indicé'!$G$38)</f>
        <v/>
      </c>
      <c r="BE364" s="46" t="str">
        <f>IF(Q364="","",'Maquette CGRP indicé'!$G$39)</f>
        <v/>
      </c>
      <c r="BF364" s="68"/>
      <c r="BG364" s="68"/>
      <c r="BH364" s="68"/>
      <c r="BI364" s="68"/>
      <c r="BJ364" s="69"/>
      <c r="BK364" s="48" t="str">
        <f>IF(C364="","",'Maquette CGRP indicé'!$H$25)</f>
        <v/>
      </c>
      <c r="BL364" s="49" t="str">
        <f>IF(D364="","",'Maquette CGRP indicé'!$H$26)</f>
        <v/>
      </c>
      <c r="BM364" s="49" t="str">
        <f>IF(E364="","",'Maquette CGRP indicé'!$H$27)</f>
        <v/>
      </c>
      <c r="BN364" s="49" t="str">
        <f>IF(F364="","",'Maquette CGRP indicé'!$H$28)</f>
        <v/>
      </c>
      <c r="BO364" s="49" t="str">
        <f>IF(G364="","",'Maquette CGRP indicé'!$H$29)</f>
        <v/>
      </c>
      <c r="BP364" s="49" t="str">
        <f>IF(H364="","",'Maquette CGRP indicé'!$H$30)</f>
        <v/>
      </c>
      <c r="BQ364" s="49" t="str">
        <f>IF(I364="","",'Maquette CGRP indicé'!$H$31)</f>
        <v/>
      </c>
      <c r="BR364" s="49" t="str">
        <f>IF(J364="","",'Maquette CGRP indicé'!$H$32)</f>
        <v/>
      </c>
      <c r="BS364" s="49" t="str">
        <f>IF(K364="","",'Maquette CGRP indicé'!$H$33)</f>
        <v/>
      </c>
      <c r="BT364" s="49" t="str">
        <f>IF(L364="","",'Maquette CGRP indicé'!$H$34)</f>
        <v/>
      </c>
      <c r="BU364" s="49" t="str">
        <f>IF(M364="","",'Maquette CGRP indicé'!$H$35)</f>
        <v/>
      </c>
      <c r="BV364" s="49" t="str">
        <f>IF(N364="","",'Maquette CGRP indicé'!$H$36)</f>
        <v/>
      </c>
      <c r="BW364" s="49" t="str">
        <f>IF(O364="","",'Maquette CGRP indicé'!$H$37)</f>
        <v/>
      </c>
      <c r="BX364" s="49" t="str">
        <f>IF(P364="","",'Maquette CGRP indicé'!$H$38)</f>
        <v/>
      </c>
      <c r="BY364" s="49" t="str">
        <f>IF(Q364="","",'Maquette CGRP indicé'!$H$39)</f>
        <v/>
      </c>
      <c r="BZ364" s="72"/>
      <c r="CA364" s="72"/>
      <c r="CB364" s="72"/>
      <c r="CC364" s="72"/>
      <c r="CD364" s="73"/>
      <c r="CE364" s="38" t="str">
        <f>IF(C364="","",'Maquette CGRP indicé'!$I$25)</f>
        <v/>
      </c>
      <c r="CF364" s="39" t="str">
        <f>IF(D364="","",'Maquette CGRP indicé'!$I$26)</f>
        <v/>
      </c>
      <c r="CG364" s="39" t="str">
        <f>IF(E364="","",'Maquette CGRP indicé'!$I$27)</f>
        <v/>
      </c>
      <c r="CH364" s="39" t="str">
        <f>IF(F364="","",'Maquette CGRP indicé'!$I$28)</f>
        <v/>
      </c>
      <c r="CI364" s="39" t="str">
        <f>IF(G364="","",'Maquette CGRP indicé'!$I$29)</f>
        <v/>
      </c>
      <c r="CJ364" s="39" t="str">
        <f>IF(H364="","",'Maquette CGRP indicé'!$I$30)</f>
        <v/>
      </c>
      <c r="CK364" s="39" t="str">
        <f>IF(I364="","",'Maquette CGRP indicé'!$I$31)</f>
        <v/>
      </c>
      <c r="CL364" s="39" t="str">
        <f>IF(J364="","",'Maquette CGRP indicé'!$I$32)</f>
        <v/>
      </c>
      <c r="CM364" s="39" t="str">
        <f>IF(K364="","",'Maquette CGRP indicé'!$I$33)</f>
        <v/>
      </c>
      <c r="CN364" s="39" t="str">
        <f>IF(L364="","",'Maquette CGRP indicé'!$I$34)</f>
        <v/>
      </c>
      <c r="CO364" s="39" t="str">
        <f>IF(M364="","",'Maquette CGRP indicé'!$I$35)</f>
        <v/>
      </c>
      <c r="CP364" s="39" t="str">
        <f>IF(N364="","",'Maquette CGRP indicé'!$I$36)</f>
        <v/>
      </c>
      <c r="CQ364" s="39" t="str">
        <f>IF(O364="","",'Maquette CGRP indicé'!$I$37)</f>
        <v/>
      </c>
      <c r="CR364" s="39" t="str">
        <f>IF(P364="","",'Maquette CGRP indicé'!$I$38)</f>
        <v/>
      </c>
      <c r="CS364" s="39" t="str">
        <f>IF(Q364="","",'Maquette CGRP indicé'!$I$39)</f>
        <v/>
      </c>
      <c r="CT364" s="68"/>
      <c r="CU364" s="68"/>
      <c r="CV364" s="68"/>
      <c r="CW364" s="68"/>
      <c r="CX364" s="69"/>
      <c r="CY364" s="1">
        <f t="shared" si="48"/>
        <v>45653</v>
      </c>
      <c r="CZ364" s="1" t="str">
        <f t="shared" si="49"/>
        <v>23/12-31/12</v>
      </c>
      <c r="DA364" s="22" t="str">
        <f t="shared" si="50"/>
        <v/>
      </c>
      <c r="DB364" s="22" t="str">
        <f t="shared" si="51"/>
        <v/>
      </c>
      <c r="DC364" s="29" t="str">
        <f t="shared" si="52"/>
        <v/>
      </c>
      <c r="DD364" s="29" t="str">
        <f t="shared" si="53"/>
        <v/>
      </c>
      <c r="DE364" s="29" t="str">
        <f t="shared" si="54"/>
        <v/>
      </c>
    </row>
    <row r="365" spans="1:109">
      <c r="A365" s="9">
        <f t="shared" si="55"/>
        <v>45654</v>
      </c>
      <c r="B365" s="9" t="str">
        <f>IF(AND(formules!$K$29="sogarantykids",A365&gt;formules!$F$30),"",VLOOKUP(TEXT(A365,"jj/mm"),formules!B:C,2,FALSE))</f>
        <v>23/12-31/12</v>
      </c>
      <c r="C365" s="63" t="str">
        <f>IF(B365="","",IF(AND(A365&gt;'Maquette CGRP indicé'!$C$25-1,A365&lt;'Maquette CGRP indicé'!$D$25+1),"X",""))</f>
        <v/>
      </c>
      <c r="D365" s="63" t="str">
        <f>IF(B365="","",IF(AND(A365&gt;'Maquette CGRP indicé'!$C$26-1,A365&lt;'Maquette CGRP indicé'!$D$26+1),"X",""))</f>
        <v/>
      </c>
      <c r="E365" s="63" t="str">
        <f>IF(B365="","",IF(AND(A365&gt;'Maquette CGRP indicé'!$C$27-1,A365&lt;'Maquette CGRP indicé'!$D$27+1),"X",""))</f>
        <v/>
      </c>
      <c r="F365" s="63" t="str">
        <f>IF(B365="","",IF(AND(A365&gt;'Maquette CGRP indicé'!$C$28-1,A365&lt;'Maquette CGRP indicé'!$D$28+1),"X",""))</f>
        <v/>
      </c>
      <c r="G365" s="63" t="str">
        <f>IF(B365="","",IF(AND(A365&gt;'Maquette CGRP indicé'!$C$29-1,A365&lt;'Maquette CGRP indicé'!$D$29+1),"X",""))</f>
        <v/>
      </c>
      <c r="H365" s="63" t="str">
        <f>IF(B365="","",IF(AND(A365&gt;'Maquette CGRP indicé'!$C$30-1,A365&lt;'Maquette CGRP indicé'!$D$30+1),"X",""))</f>
        <v/>
      </c>
      <c r="I365" s="63" t="str">
        <f>IF(B365="","",IF(AND(A365&gt;'Maquette CGRP indicé'!$C$31-1,A365&lt;'Maquette CGRP indicé'!$D$31+1),"X",""))</f>
        <v/>
      </c>
      <c r="J365" s="63" t="str">
        <f>IF(B365="","",IF(AND(A365&gt;'Maquette CGRP indicé'!$C$32-1,A365&lt;'Maquette CGRP indicé'!$D$32+1),"X",""))</f>
        <v/>
      </c>
      <c r="K365" s="63" t="str">
        <f>IF(B365="","",IF(AND(A365&gt;'Maquette CGRP indicé'!$C$33-1,A365&lt;'Maquette CGRP indicé'!$D$33+1),"X",""))</f>
        <v/>
      </c>
      <c r="L365" s="63" t="str">
        <f>IF(B365="","",IF(AND(A365&gt;'Maquette CGRP indicé'!$C$34-1,A365&lt;'Maquette CGRP indicé'!$D$34+1),"X",""))</f>
        <v/>
      </c>
      <c r="M365" s="63" t="str">
        <f>IF(B365="","",IF(AND(A365&gt;'Maquette CGRP indicé'!$C$35-1,A365&lt;'Maquette CGRP indicé'!$D$35+1),"X",""))</f>
        <v/>
      </c>
      <c r="N365" s="63" t="str">
        <f>IF(B365="","",IF(AND(A365&gt;'Maquette CGRP indicé'!$C$36-1,A365&lt;'Maquette CGRP indicé'!$D$36+1),"X",""))</f>
        <v/>
      </c>
      <c r="O365" s="63" t="str">
        <f>IF(B365="","",IF(AND(A365&gt;'Maquette CGRP indicé'!$C$37-1,A365&lt;'Maquette CGRP indicé'!$D$37+1),"X",""))</f>
        <v/>
      </c>
      <c r="P365" s="63" t="str">
        <f>IF(B365="","",IF(AND(A365&gt;'Maquette CGRP indicé'!$C$38-1,A365&lt;'Maquette CGRP indicé'!$D$38+1),"X",""))</f>
        <v/>
      </c>
      <c r="Q365" s="63" t="str">
        <f>IF(B365="","",IF(AND(A365&gt;'Maquette CGRP indicé'!$C$39-1,A365&lt;'Maquette CGRP indicé'!$D$39+1),"X",""))</f>
        <v/>
      </c>
      <c r="W365" s="41" t="str">
        <f>IF(C365="","",'Maquette CGRP indicé'!$R$25)</f>
        <v/>
      </c>
      <c r="X365" s="42" t="str">
        <f>IF(D365="","",'Maquette CGRP indicé'!$R$26)</f>
        <v/>
      </c>
      <c r="Y365" s="42" t="str">
        <f>IF(E365="","",'Maquette CGRP indicé'!$R$27)</f>
        <v/>
      </c>
      <c r="Z365" s="42" t="str">
        <f>IF(F365="","",'Maquette CGRP indicé'!$R$28)</f>
        <v/>
      </c>
      <c r="AA365" s="42" t="str">
        <f>IF(G365="","",'Maquette CGRP indicé'!$R$29)</f>
        <v/>
      </c>
      <c r="AB365" s="42" t="str">
        <f>IF(H365="","",'Maquette CGRP indicé'!$R$30)</f>
        <v/>
      </c>
      <c r="AC365" s="42" t="str">
        <f>IF(I365="","",'Maquette CGRP indicé'!$R$31)</f>
        <v/>
      </c>
      <c r="AD365" s="42" t="str">
        <f>IF(J365="","",'Maquette CGRP indicé'!$R$32)</f>
        <v/>
      </c>
      <c r="AE365" s="42" t="str">
        <f>IF(K365="","",'Maquette CGRP indicé'!$R$33)</f>
        <v/>
      </c>
      <c r="AF365" s="42" t="str">
        <f>IF(L365="","",'Maquette CGRP indicé'!$R$34)</f>
        <v/>
      </c>
      <c r="AG365" s="42" t="str">
        <f>IF(M365="","",'Maquette CGRP indicé'!$R$35)</f>
        <v/>
      </c>
      <c r="AH365" s="42" t="str">
        <f>IF(N365="","",'Maquette CGRP indicé'!$R$36)</f>
        <v/>
      </c>
      <c r="AI365" s="42" t="str">
        <f>IF(O365="","",'Maquette CGRP indicé'!$R$37)</f>
        <v/>
      </c>
      <c r="AJ365" s="42" t="str">
        <f>IF(P365="","",'Maquette CGRP indicé'!$R$38)</f>
        <v/>
      </c>
      <c r="AK365" s="42" t="str">
        <f>IF(Q365="","",'Maquette CGRP indicé'!$R$39)</f>
        <v/>
      </c>
      <c r="AL365" s="64"/>
      <c r="AM365" s="64"/>
      <c r="AN365" s="64"/>
      <c r="AO365" s="64"/>
      <c r="AP365" s="65"/>
      <c r="AQ365" s="45" t="str">
        <f>IF(C365="","",'Maquette CGRP indicé'!$G$25)</f>
        <v/>
      </c>
      <c r="AR365" s="46" t="str">
        <f>IF(D365="","",'Maquette CGRP indicé'!$G$26)</f>
        <v/>
      </c>
      <c r="AS365" s="46" t="str">
        <f>IF(E365="","",'Maquette CGRP indicé'!$G$27)</f>
        <v/>
      </c>
      <c r="AT365" s="46" t="str">
        <f>IF(F365="","",'Maquette CGRP indicé'!$G$28)</f>
        <v/>
      </c>
      <c r="AU365" s="46" t="str">
        <f>IF(G365="","",'Maquette CGRP indicé'!$G$29)</f>
        <v/>
      </c>
      <c r="AV365" s="46" t="str">
        <f>IF(H365="","",'Maquette CGRP indicé'!$G$30)</f>
        <v/>
      </c>
      <c r="AW365" s="46" t="str">
        <f>IF(I365="","",'Maquette CGRP indicé'!$G$31)</f>
        <v/>
      </c>
      <c r="AX365" s="46" t="str">
        <f>IF(J365="","",'Maquette CGRP indicé'!$G$32)</f>
        <v/>
      </c>
      <c r="AY365" s="46" t="str">
        <f>IF(K365="","",'Maquette CGRP indicé'!$G$33)</f>
        <v/>
      </c>
      <c r="AZ365" s="46" t="str">
        <f>IF(L365="","",'Maquette CGRP indicé'!$G$34)</f>
        <v/>
      </c>
      <c r="BA365" s="46" t="str">
        <f>IF(M365="","",'Maquette CGRP indicé'!$G$35)</f>
        <v/>
      </c>
      <c r="BB365" s="46" t="str">
        <f>IF(N365="","",'Maquette CGRP indicé'!$G$36)</f>
        <v/>
      </c>
      <c r="BC365" s="46" t="str">
        <f>IF(O365="","",'Maquette CGRP indicé'!$G$37)</f>
        <v/>
      </c>
      <c r="BD365" s="46" t="str">
        <f>IF(P365="","",'Maquette CGRP indicé'!$G$38)</f>
        <v/>
      </c>
      <c r="BE365" s="46" t="str">
        <f>IF(Q365="","",'Maquette CGRP indicé'!$G$39)</f>
        <v/>
      </c>
      <c r="BF365" s="68"/>
      <c r="BG365" s="68"/>
      <c r="BH365" s="68"/>
      <c r="BI365" s="68"/>
      <c r="BJ365" s="69"/>
      <c r="BK365" s="48" t="str">
        <f>IF(C365="","",'Maquette CGRP indicé'!$H$25)</f>
        <v/>
      </c>
      <c r="BL365" s="49" t="str">
        <f>IF(D365="","",'Maquette CGRP indicé'!$H$26)</f>
        <v/>
      </c>
      <c r="BM365" s="49" t="str">
        <f>IF(E365="","",'Maquette CGRP indicé'!$H$27)</f>
        <v/>
      </c>
      <c r="BN365" s="49" t="str">
        <f>IF(F365="","",'Maquette CGRP indicé'!$H$28)</f>
        <v/>
      </c>
      <c r="BO365" s="49" t="str">
        <f>IF(G365="","",'Maquette CGRP indicé'!$H$29)</f>
        <v/>
      </c>
      <c r="BP365" s="49" t="str">
        <f>IF(H365="","",'Maquette CGRP indicé'!$H$30)</f>
        <v/>
      </c>
      <c r="BQ365" s="49" t="str">
        <f>IF(I365="","",'Maquette CGRP indicé'!$H$31)</f>
        <v/>
      </c>
      <c r="BR365" s="49" t="str">
        <f>IF(J365="","",'Maquette CGRP indicé'!$H$32)</f>
        <v/>
      </c>
      <c r="BS365" s="49" t="str">
        <f>IF(K365="","",'Maquette CGRP indicé'!$H$33)</f>
        <v/>
      </c>
      <c r="BT365" s="49" t="str">
        <f>IF(L365="","",'Maquette CGRP indicé'!$H$34)</f>
        <v/>
      </c>
      <c r="BU365" s="49" t="str">
        <f>IF(M365="","",'Maquette CGRP indicé'!$H$35)</f>
        <v/>
      </c>
      <c r="BV365" s="49" t="str">
        <f>IF(N365="","",'Maquette CGRP indicé'!$H$36)</f>
        <v/>
      </c>
      <c r="BW365" s="49" t="str">
        <f>IF(O365="","",'Maquette CGRP indicé'!$H$37)</f>
        <v/>
      </c>
      <c r="BX365" s="49" t="str">
        <f>IF(P365="","",'Maquette CGRP indicé'!$H$38)</f>
        <v/>
      </c>
      <c r="BY365" s="49" t="str">
        <f>IF(Q365="","",'Maquette CGRP indicé'!$H$39)</f>
        <v/>
      </c>
      <c r="BZ365" s="72"/>
      <c r="CA365" s="72"/>
      <c r="CB365" s="72"/>
      <c r="CC365" s="72"/>
      <c r="CD365" s="73"/>
      <c r="CE365" s="38" t="str">
        <f>IF(C365="","",'Maquette CGRP indicé'!$I$25)</f>
        <v/>
      </c>
      <c r="CF365" s="39" t="str">
        <f>IF(D365="","",'Maquette CGRP indicé'!$I$26)</f>
        <v/>
      </c>
      <c r="CG365" s="39" t="str">
        <f>IF(E365="","",'Maquette CGRP indicé'!$I$27)</f>
        <v/>
      </c>
      <c r="CH365" s="39" t="str">
        <f>IF(F365="","",'Maquette CGRP indicé'!$I$28)</f>
        <v/>
      </c>
      <c r="CI365" s="39" t="str">
        <f>IF(G365="","",'Maquette CGRP indicé'!$I$29)</f>
        <v/>
      </c>
      <c r="CJ365" s="39" t="str">
        <f>IF(H365="","",'Maquette CGRP indicé'!$I$30)</f>
        <v/>
      </c>
      <c r="CK365" s="39" t="str">
        <f>IF(I365="","",'Maquette CGRP indicé'!$I$31)</f>
        <v/>
      </c>
      <c r="CL365" s="39" t="str">
        <f>IF(J365="","",'Maquette CGRP indicé'!$I$32)</f>
        <v/>
      </c>
      <c r="CM365" s="39" t="str">
        <f>IF(K365="","",'Maquette CGRP indicé'!$I$33)</f>
        <v/>
      </c>
      <c r="CN365" s="39" t="str">
        <f>IF(L365="","",'Maquette CGRP indicé'!$I$34)</f>
        <v/>
      </c>
      <c r="CO365" s="39" t="str">
        <f>IF(M365="","",'Maquette CGRP indicé'!$I$35)</f>
        <v/>
      </c>
      <c r="CP365" s="39" t="str">
        <f>IF(N365="","",'Maquette CGRP indicé'!$I$36)</f>
        <v/>
      </c>
      <c r="CQ365" s="39" t="str">
        <f>IF(O365="","",'Maquette CGRP indicé'!$I$37)</f>
        <v/>
      </c>
      <c r="CR365" s="39" t="str">
        <f>IF(P365="","",'Maquette CGRP indicé'!$I$38)</f>
        <v/>
      </c>
      <c r="CS365" s="39" t="str">
        <f>IF(Q365="","",'Maquette CGRP indicé'!$I$39)</f>
        <v/>
      </c>
      <c r="CT365" s="68"/>
      <c r="CU365" s="68"/>
      <c r="CV365" s="68"/>
      <c r="CW365" s="68"/>
      <c r="CX365" s="69"/>
      <c r="CY365" s="1">
        <f t="shared" si="48"/>
        <v>45654</v>
      </c>
      <c r="CZ365" s="1" t="str">
        <f t="shared" si="49"/>
        <v>23/12-31/12</v>
      </c>
      <c r="DA365" s="22" t="str">
        <f t="shared" si="50"/>
        <v/>
      </c>
      <c r="DB365" s="22" t="str">
        <f t="shared" si="51"/>
        <v/>
      </c>
      <c r="DC365" s="29" t="str">
        <f t="shared" si="52"/>
        <v/>
      </c>
      <c r="DD365" s="29" t="str">
        <f t="shared" si="53"/>
        <v/>
      </c>
      <c r="DE365" s="29" t="str">
        <f t="shared" si="54"/>
        <v/>
      </c>
    </row>
    <row r="366" spans="1:109">
      <c r="A366" s="9">
        <f t="shared" si="55"/>
        <v>45655</v>
      </c>
      <c r="B366" s="9" t="str">
        <f>IF(AND(formules!$K$29="sogarantykids",A366&gt;formules!$F$30),"",VLOOKUP(TEXT(A366,"jj/mm"),formules!B:C,2,FALSE))</f>
        <v>23/12-31/12</v>
      </c>
      <c r="C366" s="63" t="str">
        <f>IF(B366="","",IF(AND(A366&gt;'Maquette CGRP indicé'!$C$25-1,A366&lt;'Maquette CGRP indicé'!$D$25+1),"X",""))</f>
        <v/>
      </c>
      <c r="D366" s="63" t="str">
        <f>IF(B366="","",IF(AND(A366&gt;'Maquette CGRP indicé'!$C$26-1,A366&lt;'Maquette CGRP indicé'!$D$26+1),"X",""))</f>
        <v/>
      </c>
      <c r="E366" s="63" t="str">
        <f>IF(B366="","",IF(AND(A366&gt;'Maquette CGRP indicé'!$C$27-1,A366&lt;'Maquette CGRP indicé'!$D$27+1),"X",""))</f>
        <v/>
      </c>
      <c r="F366" s="63" t="str">
        <f>IF(B366="","",IF(AND(A366&gt;'Maquette CGRP indicé'!$C$28-1,A366&lt;'Maquette CGRP indicé'!$D$28+1),"X",""))</f>
        <v/>
      </c>
      <c r="G366" s="63" t="str">
        <f>IF(B366="","",IF(AND(A366&gt;'Maquette CGRP indicé'!$C$29-1,A366&lt;'Maquette CGRP indicé'!$D$29+1),"X",""))</f>
        <v/>
      </c>
      <c r="H366" s="63" t="str">
        <f>IF(B366="","",IF(AND(A366&gt;'Maquette CGRP indicé'!$C$30-1,A366&lt;'Maquette CGRP indicé'!$D$30+1),"X",""))</f>
        <v/>
      </c>
      <c r="I366" s="63" t="str">
        <f>IF(B366="","",IF(AND(A366&gt;'Maquette CGRP indicé'!$C$31-1,A366&lt;'Maquette CGRP indicé'!$D$31+1),"X",""))</f>
        <v/>
      </c>
      <c r="J366" s="63" t="str">
        <f>IF(B366="","",IF(AND(A366&gt;'Maquette CGRP indicé'!$C$32-1,A366&lt;'Maquette CGRP indicé'!$D$32+1),"X",""))</f>
        <v/>
      </c>
      <c r="K366" s="63" t="str">
        <f>IF(B366="","",IF(AND(A366&gt;'Maquette CGRP indicé'!$C$33-1,A366&lt;'Maquette CGRP indicé'!$D$33+1),"X",""))</f>
        <v/>
      </c>
      <c r="L366" s="63" t="str">
        <f>IF(B366="","",IF(AND(A366&gt;'Maquette CGRP indicé'!$C$34-1,A366&lt;'Maquette CGRP indicé'!$D$34+1),"X",""))</f>
        <v/>
      </c>
      <c r="M366" s="63" t="str">
        <f>IF(B366="","",IF(AND(A366&gt;'Maquette CGRP indicé'!$C$35-1,A366&lt;'Maquette CGRP indicé'!$D$35+1),"X",""))</f>
        <v/>
      </c>
      <c r="N366" s="63" t="str">
        <f>IF(B366="","",IF(AND(A366&gt;'Maquette CGRP indicé'!$C$36-1,A366&lt;'Maquette CGRP indicé'!$D$36+1),"X",""))</f>
        <v/>
      </c>
      <c r="O366" s="63" t="str">
        <f>IF(B366="","",IF(AND(A366&gt;'Maquette CGRP indicé'!$C$37-1,A366&lt;'Maquette CGRP indicé'!$D$37+1),"X",""))</f>
        <v/>
      </c>
      <c r="P366" s="63" t="str">
        <f>IF(B366="","",IF(AND(A366&gt;'Maquette CGRP indicé'!$C$38-1,A366&lt;'Maquette CGRP indicé'!$D$38+1),"X",""))</f>
        <v/>
      </c>
      <c r="Q366" s="63" t="str">
        <f>IF(B366="","",IF(AND(A366&gt;'Maquette CGRP indicé'!$C$39-1,A366&lt;'Maquette CGRP indicé'!$D$39+1),"X",""))</f>
        <v/>
      </c>
      <c r="W366" s="41" t="str">
        <f>IF(C366="","",'Maquette CGRP indicé'!$R$25)</f>
        <v/>
      </c>
      <c r="X366" s="42" t="str">
        <f>IF(D366="","",'Maquette CGRP indicé'!$R$26)</f>
        <v/>
      </c>
      <c r="Y366" s="42" t="str">
        <f>IF(E366="","",'Maquette CGRP indicé'!$R$27)</f>
        <v/>
      </c>
      <c r="Z366" s="42" t="str">
        <f>IF(F366="","",'Maquette CGRP indicé'!$R$28)</f>
        <v/>
      </c>
      <c r="AA366" s="42" t="str">
        <f>IF(G366="","",'Maquette CGRP indicé'!$R$29)</f>
        <v/>
      </c>
      <c r="AB366" s="42" t="str">
        <f>IF(H366="","",'Maquette CGRP indicé'!$R$30)</f>
        <v/>
      </c>
      <c r="AC366" s="42" t="str">
        <f>IF(I366="","",'Maquette CGRP indicé'!$R$31)</f>
        <v/>
      </c>
      <c r="AD366" s="42" t="str">
        <f>IF(J366="","",'Maquette CGRP indicé'!$R$32)</f>
        <v/>
      </c>
      <c r="AE366" s="42" t="str">
        <f>IF(K366="","",'Maquette CGRP indicé'!$R$33)</f>
        <v/>
      </c>
      <c r="AF366" s="42" t="str">
        <f>IF(L366="","",'Maquette CGRP indicé'!$R$34)</f>
        <v/>
      </c>
      <c r="AG366" s="42" t="str">
        <f>IF(M366="","",'Maquette CGRP indicé'!$R$35)</f>
        <v/>
      </c>
      <c r="AH366" s="42" t="str">
        <f>IF(N366="","",'Maquette CGRP indicé'!$R$36)</f>
        <v/>
      </c>
      <c r="AI366" s="42" t="str">
        <f>IF(O366="","",'Maquette CGRP indicé'!$R$37)</f>
        <v/>
      </c>
      <c r="AJ366" s="42" t="str">
        <f>IF(P366="","",'Maquette CGRP indicé'!$R$38)</f>
        <v/>
      </c>
      <c r="AK366" s="42" t="str">
        <f>IF(Q366="","",'Maquette CGRP indicé'!$R$39)</f>
        <v/>
      </c>
      <c r="AL366" s="64"/>
      <c r="AM366" s="64"/>
      <c r="AN366" s="64"/>
      <c r="AO366" s="64"/>
      <c r="AP366" s="65"/>
      <c r="AQ366" s="45" t="str">
        <f>IF(C366="","",'Maquette CGRP indicé'!$G$25)</f>
        <v/>
      </c>
      <c r="AR366" s="46" t="str">
        <f>IF(D366="","",'Maquette CGRP indicé'!$G$26)</f>
        <v/>
      </c>
      <c r="AS366" s="46" t="str">
        <f>IF(E366="","",'Maquette CGRP indicé'!$G$27)</f>
        <v/>
      </c>
      <c r="AT366" s="46" t="str">
        <f>IF(F366="","",'Maquette CGRP indicé'!$G$28)</f>
        <v/>
      </c>
      <c r="AU366" s="46" t="str">
        <f>IF(G366="","",'Maquette CGRP indicé'!$G$29)</f>
        <v/>
      </c>
      <c r="AV366" s="46" t="str">
        <f>IF(H366="","",'Maquette CGRP indicé'!$G$30)</f>
        <v/>
      </c>
      <c r="AW366" s="46" t="str">
        <f>IF(I366="","",'Maquette CGRP indicé'!$G$31)</f>
        <v/>
      </c>
      <c r="AX366" s="46" t="str">
        <f>IF(J366="","",'Maquette CGRP indicé'!$G$32)</f>
        <v/>
      </c>
      <c r="AY366" s="46" t="str">
        <f>IF(K366="","",'Maquette CGRP indicé'!$G$33)</f>
        <v/>
      </c>
      <c r="AZ366" s="46" t="str">
        <f>IF(L366="","",'Maquette CGRP indicé'!$G$34)</f>
        <v/>
      </c>
      <c r="BA366" s="46" t="str">
        <f>IF(M366="","",'Maquette CGRP indicé'!$G$35)</f>
        <v/>
      </c>
      <c r="BB366" s="46" t="str">
        <f>IF(N366="","",'Maquette CGRP indicé'!$G$36)</f>
        <v/>
      </c>
      <c r="BC366" s="46" t="str">
        <f>IF(O366="","",'Maquette CGRP indicé'!$G$37)</f>
        <v/>
      </c>
      <c r="BD366" s="46" t="str">
        <f>IF(P366="","",'Maquette CGRP indicé'!$G$38)</f>
        <v/>
      </c>
      <c r="BE366" s="46" t="str">
        <f>IF(Q366="","",'Maquette CGRP indicé'!$G$39)</f>
        <v/>
      </c>
      <c r="BF366" s="68"/>
      <c r="BG366" s="68"/>
      <c r="BH366" s="68"/>
      <c r="BI366" s="68"/>
      <c r="BJ366" s="69"/>
      <c r="BK366" s="48" t="str">
        <f>IF(C366="","",'Maquette CGRP indicé'!$H$25)</f>
        <v/>
      </c>
      <c r="BL366" s="49" t="str">
        <f>IF(D366="","",'Maquette CGRP indicé'!$H$26)</f>
        <v/>
      </c>
      <c r="BM366" s="49" t="str">
        <f>IF(E366="","",'Maquette CGRP indicé'!$H$27)</f>
        <v/>
      </c>
      <c r="BN366" s="49" t="str">
        <f>IF(F366="","",'Maquette CGRP indicé'!$H$28)</f>
        <v/>
      </c>
      <c r="BO366" s="49" t="str">
        <f>IF(G366="","",'Maquette CGRP indicé'!$H$29)</f>
        <v/>
      </c>
      <c r="BP366" s="49" t="str">
        <f>IF(H366="","",'Maquette CGRP indicé'!$H$30)</f>
        <v/>
      </c>
      <c r="BQ366" s="49" t="str">
        <f>IF(I366="","",'Maquette CGRP indicé'!$H$31)</f>
        <v/>
      </c>
      <c r="BR366" s="49" t="str">
        <f>IF(J366="","",'Maquette CGRP indicé'!$H$32)</f>
        <v/>
      </c>
      <c r="BS366" s="49" t="str">
        <f>IF(K366="","",'Maquette CGRP indicé'!$H$33)</f>
        <v/>
      </c>
      <c r="BT366" s="49" t="str">
        <f>IF(L366="","",'Maquette CGRP indicé'!$H$34)</f>
        <v/>
      </c>
      <c r="BU366" s="49" t="str">
        <f>IF(M366="","",'Maquette CGRP indicé'!$H$35)</f>
        <v/>
      </c>
      <c r="BV366" s="49" t="str">
        <f>IF(N366="","",'Maquette CGRP indicé'!$H$36)</f>
        <v/>
      </c>
      <c r="BW366" s="49" t="str">
        <f>IF(O366="","",'Maquette CGRP indicé'!$H$37)</f>
        <v/>
      </c>
      <c r="BX366" s="49" t="str">
        <f>IF(P366="","",'Maquette CGRP indicé'!$H$38)</f>
        <v/>
      </c>
      <c r="BY366" s="49" t="str">
        <f>IF(Q366="","",'Maquette CGRP indicé'!$H$39)</f>
        <v/>
      </c>
      <c r="BZ366" s="72"/>
      <c r="CA366" s="72"/>
      <c r="CB366" s="72"/>
      <c r="CC366" s="72"/>
      <c r="CD366" s="73"/>
      <c r="CE366" s="38" t="str">
        <f>IF(C366="","",'Maquette CGRP indicé'!$I$25)</f>
        <v/>
      </c>
      <c r="CF366" s="39" t="str">
        <f>IF(D366="","",'Maquette CGRP indicé'!$I$26)</f>
        <v/>
      </c>
      <c r="CG366" s="39" t="str">
        <f>IF(E366="","",'Maquette CGRP indicé'!$I$27)</f>
        <v/>
      </c>
      <c r="CH366" s="39" t="str">
        <f>IF(F366="","",'Maquette CGRP indicé'!$I$28)</f>
        <v/>
      </c>
      <c r="CI366" s="39" t="str">
        <f>IF(G366="","",'Maquette CGRP indicé'!$I$29)</f>
        <v/>
      </c>
      <c r="CJ366" s="39" t="str">
        <f>IF(H366="","",'Maquette CGRP indicé'!$I$30)</f>
        <v/>
      </c>
      <c r="CK366" s="39" t="str">
        <f>IF(I366="","",'Maquette CGRP indicé'!$I$31)</f>
        <v/>
      </c>
      <c r="CL366" s="39" t="str">
        <f>IF(J366="","",'Maquette CGRP indicé'!$I$32)</f>
        <v/>
      </c>
      <c r="CM366" s="39" t="str">
        <f>IF(K366="","",'Maquette CGRP indicé'!$I$33)</f>
        <v/>
      </c>
      <c r="CN366" s="39" t="str">
        <f>IF(L366="","",'Maquette CGRP indicé'!$I$34)</f>
        <v/>
      </c>
      <c r="CO366" s="39" t="str">
        <f>IF(M366="","",'Maquette CGRP indicé'!$I$35)</f>
        <v/>
      </c>
      <c r="CP366" s="39" t="str">
        <f>IF(N366="","",'Maquette CGRP indicé'!$I$36)</f>
        <v/>
      </c>
      <c r="CQ366" s="39" t="str">
        <f>IF(O366="","",'Maquette CGRP indicé'!$I$37)</f>
        <v/>
      </c>
      <c r="CR366" s="39" t="str">
        <f>IF(P366="","",'Maquette CGRP indicé'!$I$38)</f>
        <v/>
      </c>
      <c r="CS366" s="39" t="str">
        <f>IF(Q366="","",'Maquette CGRP indicé'!$I$39)</f>
        <v/>
      </c>
      <c r="CT366" s="68"/>
      <c r="CU366" s="68"/>
      <c r="CV366" s="68"/>
      <c r="CW366" s="68"/>
      <c r="CX366" s="69"/>
      <c r="CY366" s="1">
        <f t="shared" si="48"/>
        <v>45655</v>
      </c>
      <c r="CZ366" s="1" t="str">
        <f t="shared" si="49"/>
        <v>23/12-31/12</v>
      </c>
      <c r="DA366" s="22" t="str">
        <f t="shared" si="50"/>
        <v/>
      </c>
      <c r="DB366" s="22" t="str">
        <f t="shared" si="51"/>
        <v/>
      </c>
      <c r="DC366" s="29" t="str">
        <f t="shared" si="52"/>
        <v/>
      </c>
      <c r="DD366" s="29" t="str">
        <f t="shared" si="53"/>
        <v/>
      </c>
      <c r="DE366" s="29" t="str">
        <f t="shared" si="54"/>
        <v/>
      </c>
    </row>
    <row r="367" spans="1:109">
      <c r="A367" s="9">
        <f t="shared" si="55"/>
        <v>45656</v>
      </c>
      <c r="B367" s="9" t="str">
        <f>IF(AND(formules!$K$29="sogarantykids",A367&gt;formules!$F$30),"",VLOOKUP(TEXT(A367,"jj/mm"),formules!B:C,2,FALSE))</f>
        <v>23/12-31/12</v>
      </c>
      <c r="C367" s="63" t="str">
        <f>IF(B367="","",IF(AND(A367&gt;'Maquette CGRP indicé'!$C$25-1,A367&lt;'Maquette CGRP indicé'!$D$25+1),"X",""))</f>
        <v/>
      </c>
      <c r="D367" s="63" t="str">
        <f>IF(B367="","",IF(AND(A367&gt;'Maquette CGRP indicé'!$C$26-1,A367&lt;'Maquette CGRP indicé'!$D$26+1),"X",""))</f>
        <v/>
      </c>
      <c r="E367" s="63" t="str">
        <f>IF(B367="","",IF(AND(A367&gt;'Maquette CGRP indicé'!$C$27-1,A367&lt;'Maquette CGRP indicé'!$D$27+1),"X",""))</f>
        <v/>
      </c>
      <c r="F367" s="63" t="str">
        <f>IF(B367="","",IF(AND(A367&gt;'Maquette CGRP indicé'!$C$28-1,A367&lt;'Maquette CGRP indicé'!$D$28+1),"X",""))</f>
        <v/>
      </c>
      <c r="G367" s="63" t="str">
        <f>IF(B367="","",IF(AND(A367&gt;'Maquette CGRP indicé'!$C$29-1,A367&lt;'Maquette CGRP indicé'!$D$29+1),"X",""))</f>
        <v/>
      </c>
      <c r="H367" s="63" t="str">
        <f>IF(B367="","",IF(AND(A367&gt;'Maquette CGRP indicé'!$C$30-1,A367&lt;'Maquette CGRP indicé'!$D$30+1),"X",""))</f>
        <v/>
      </c>
      <c r="I367" s="63" t="str">
        <f>IF(B367="","",IF(AND(A367&gt;'Maquette CGRP indicé'!$C$31-1,A367&lt;'Maquette CGRP indicé'!$D$31+1),"X",""))</f>
        <v/>
      </c>
      <c r="J367" s="63" t="str">
        <f>IF(B367="","",IF(AND(A367&gt;'Maquette CGRP indicé'!$C$32-1,A367&lt;'Maquette CGRP indicé'!$D$32+1),"X",""))</f>
        <v/>
      </c>
      <c r="K367" s="63" t="str">
        <f>IF(B367="","",IF(AND(A367&gt;'Maquette CGRP indicé'!$C$33-1,A367&lt;'Maquette CGRP indicé'!$D$33+1),"X",""))</f>
        <v/>
      </c>
      <c r="L367" s="63" t="str">
        <f>IF(B367="","",IF(AND(A367&gt;'Maquette CGRP indicé'!$C$34-1,A367&lt;'Maquette CGRP indicé'!$D$34+1),"X",""))</f>
        <v/>
      </c>
      <c r="M367" s="63" t="str">
        <f>IF(B367="","",IF(AND(A367&gt;'Maquette CGRP indicé'!$C$35-1,A367&lt;'Maquette CGRP indicé'!$D$35+1),"X",""))</f>
        <v/>
      </c>
      <c r="N367" s="63" t="str">
        <f>IF(B367="","",IF(AND(A367&gt;'Maquette CGRP indicé'!$C$36-1,A367&lt;'Maquette CGRP indicé'!$D$36+1),"X",""))</f>
        <v/>
      </c>
      <c r="O367" s="63" t="str">
        <f>IF(B367="","",IF(AND(A367&gt;'Maquette CGRP indicé'!$C$37-1,A367&lt;'Maquette CGRP indicé'!$D$37+1),"X",""))</f>
        <v/>
      </c>
      <c r="P367" s="63" t="str">
        <f>IF(B367="","",IF(AND(A367&gt;'Maquette CGRP indicé'!$C$38-1,A367&lt;'Maquette CGRP indicé'!$D$38+1),"X",""))</f>
        <v/>
      </c>
      <c r="Q367" s="63" t="str">
        <f>IF(B367="","",IF(AND(A367&gt;'Maquette CGRP indicé'!$C$39-1,A367&lt;'Maquette CGRP indicé'!$D$39+1),"X",""))</f>
        <v/>
      </c>
      <c r="W367" s="41" t="str">
        <f>IF(C367="","",'Maquette CGRP indicé'!$R$25)</f>
        <v/>
      </c>
      <c r="X367" s="42" t="str">
        <f>IF(D367="","",'Maquette CGRP indicé'!$R$26)</f>
        <v/>
      </c>
      <c r="Y367" s="42" t="str">
        <f>IF(E367="","",'Maquette CGRP indicé'!$R$27)</f>
        <v/>
      </c>
      <c r="Z367" s="42" t="str">
        <f>IF(F367="","",'Maquette CGRP indicé'!$R$28)</f>
        <v/>
      </c>
      <c r="AA367" s="42" t="str">
        <f>IF(G367="","",'Maquette CGRP indicé'!$R$29)</f>
        <v/>
      </c>
      <c r="AB367" s="42" t="str">
        <f>IF(H367="","",'Maquette CGRP indicé'!$R$30)</f>
        <v/>
      </c>
      <c r="AC367" s="42" t="str">
        <f>IF(I367="","",'Maquette CGRP indicé'!$R$31)</f>
        <v/>
      </c>
      <c r="AD367" s="42" t="str">
        <f>IF(J367="","",'Maquette CGRP indicé'!$R$32)</f>
        <v/>
      </c>
      <c r="AE367" s="42" t="str">
        <f>IF(K367="","",'Maquette CGRP indicé'!$R$33)</f>
        <v/>
      </c>
      <c r="AF367" s="42" t="str">
        <f>IF(L367="","",'Maquette CGRP indicé'!$R$34)</f>
        <v/>
      </c>
      <c r="AG367" s="42" t="str">
        <f>IF(M367="","",'Maquette CGRP indicé'!$R$35)</f>
        <v/>
      </c>
      <c r="AH367" s="42" t="str">
        <f>IF(N367="","",'Maquette CGRP indicé'!$R$36)</f>
        <v/>
      </c>
      <c r="AI367" s="42" t="str">
        <f>IF(O367="","",'Maquette CGRP indicé'!$R$37)</f>
        <v/>
      </c>
      <c r="AJ367" s="42" t="str">
        <f>IF(P367="","",'Maquette CGRP indicé'!$R$38)</f>
        <v/>
      </c>
      <c r="AK367" s="42" t="str">
        <f>IF(Q367="","",'Maquette CGRP indicé'!$R$39)</f>
        <v/>
      </c>
      <c r="AL367" s="64"/>
      <c r="AM367" s="64"/>
      <c r="AN367" s="64"/>
      <c r="AO367" s="64"/>
      <c r="AP367" s="65"/>
      <c r="AQ367" s="45" t="str">
        <f>IF(C367="","",'Maquette CGRP indicé'!$G$25)</f>
        <v/>
      </c>
      <c r="AR367" s="46" t="str">
        <f>IF(D367="","",'Maquette CGRP indicé'!$G$26)</f>
        <v/>
      </c>
      <c r="AS367" s="46" t="str">
        <f>IF(E367="","",'Maquette CGRP indicé'!$G$27)</f>
        <v/>
      </c>
      <c r="AT367" s="46" t="str">
        <f>IF(F367="","",'Maquette CGRP indicé'!$G$28)</f>
        <v/>
      </c>
      <c r="AU367" s="46" t="str">
        <f>IF(G367="","",'Maquette CGRP indicé'!$G$29)</f>
        <v/>
      </c>
      <c r="AV367" s="46" t="str">
        <f>IF(H367="","",'Maquette CGRP indicé'!$G$30)</f>
        <v/>
      </c>
      <c r="AW367" s="46" t="str">
        <f>IF(I367="","",'Maquette CGRP indicé'!$G$31)</f>
        <v/>
      </c>
      <c r="AX367" s="46" t="str">
        <f>IF(J367="","",'Maquette CGRP indicé'!$G$32)</f>
        <v/>
      </c>
      <c r="AY367" s="46" t="str">
        <f>IF(K367="","",'Maquette CGRP indicé'!$G$33)</f>
        <v/>
      </c>
      <c r="AZ367" s="46" t="str">
        <f>IF(L367="","",'Maquette CGRP indicé'!$G$34)</f>
        <v/>
      </c>
      <c r="BA367" s="46" t="str">
        <f>IF(M367="","",'Maquette CGRP indicé'!$G$35)</f>
        <v/>
      </c>
      <c r="BB367" s="46" t="str">
        <f>IF(N367="","",'Maquette CGRP indicé'!$G$36)</f>
        <v/>
      </c>
      <c r="BC367" s="46" t="str">
        <f>IF(O367="","",'Maquette CGRP indicé'!$G$37)</f>
        <v/>
      </c>
      <c r="BD367" s="46" t="str">
        <f>IF(P367="","",'Maquette CGRP indicé'!$G$38)</f>
        <v/>
      </c>
      <c r="BE367" s="46" t="str">
        <f>IF(Q367="","",'Maquette CGRP indicé'!$G$39)</f>
        <v/>
      </c>
      <c r="BF367" s="68"/>
      <c r="BG367" s="68"/>
      <c r="BH367" s="68"/>
      <c r="BI367" s="68"/>
      <c r="BJ367" s="69"/>
      <c r="BK367" s="48" t="str">
        <f>IF(C367="","",'Maquette CGRP indicé'!$H$25)</f>
        <v/>
      </c>
      <c r="BL367" s="49" t="str">
        <f>IF(D367="","",'Maquette CGRP indicé'!$H$26)</f>
        <v/>
      </c>
      <c r="BM367" s="49" t="str">
        <f>IF(E367="","",'Maquette CGRP indicé'!$H$27)</f>
        <v/>
      </c>
      <c r="BN367" s="49" t="str">
        <f>IF(F367="","",'Maquette CGRP indicé'!$H$28)</f>
        <v/>
      </c>
      <c r="BO367" s="49" t="str">
        <f>IF(G367="","",'Maquette CGRP indicé'!$H$29)</f>
        <v/>
      </c>
      <c r="BP367" s="49" t="str">
        <f>IF(H367="","",'Maquette CGRP indicé'!$H$30)</f>
        <v/>
      </c>
      <c r="BQ367" s="49" t="str">
        <f>IF(I367="","",'Maquette CGRP indicé'!$H$31)</f>
        <v/>
      </c>
      <c r="BR367" s="49" t="str">
        <f>IF(J367="","",'Maquette CGRP indicé'!$H$32)</f>
        <v/>
      </c>
      <c r="BS367" s="49" t="str">
        <f>IF(K367="","",'Maquette CGRP indicé'!$H$33)</f>
        <v/>
      </c>
      <c r="BT367" s="49" t="str">
        <f>IF(L367="","",'Maquette CGRP indicé'!$H$34)</f>
        <v/>
      </c>
      <c r="BU367" s="49" t="str">
        <f>IF(M367="","",'Maquette CGRP indicé'!$H$35)</f>
        <v/>
      </c>
      <c r="BV367" s="49" t="str">
        <f>IF(N367="","",'Maquette CGRP indicé'!$H$36)</f>
        <v/>
      </c>
      <c r="BW367" s="49" t="str">
        <f>IF(O367="","",'Maquette CGRP indicé'!$H$37)</f>
        <v/>
      </c>
      <c r="BX367" s="49" t="str">
        <f>IF(P367="","",'Maquette CGRP indicé'!$H$38)</f>
        <v/>
      </c>
      <c r="BY367" s="49" t="str">
        <f>IF(Q367="","",'Maquette CGRP indicé'!$H$39)</f>
        <v/>
      </c>
      <c r="BZ367" s="72"/>
      <c r="CA367" s="72"/>
      <c r="CB367" s="72"/>
      <c r="CC367" s="72"/>
      <c r="CD367" s="73"/>
      <c r="CE367" s="38" t="str">
        <f>IF(C367="","",'Maquette CGRP indicé'!$I$25)</f>
        <v/>
      </c>
      <c r="CF367" s="39" t="str">
        <f>IF(D367="","",'Maquette CGRP indicé'!$I$26)</f>
        <v/>
      </c>
      <c r="CG367" s="39" t="str">
        <f>IF(E367="","",'Maquette CGRP indicé'!$I$27)</f>
        <v/>
      </c>
      <c r="CH367" s="39" t="str">
        <f>IF(F367="","",'Maquette CGRP indicé'!$I$28)</f>
        <v/>
      </c>
      <c r="CI367" s="39" t="str">
        <f>IF(G367="","",'Maquette CGRP indicé'!$I$29)</f>
        <v/>
      </c>
      <c r="CJ367" s="39" t="str">
        <f>IF(H367="","",'Maquette CGRP indicé'!$I$30)</f>
        <v/>
      </c>
      <c r="CK367" s="39" t="str">
        <f>IF(I367="","",'Maquette CGRP indicé'!$I$31)</f>
        <v/>
      </c>
      <c r="CL367" s="39" t="str">
        <f>IF(J367="","",'Maquette CGRP indicé'!$I$32)</f>
        <v/>
      </c>
      <c r="CM367" s="39" t="str">
        <f>IF(K367="","",'Maquette CGRP indicé'!$I$33)</f>
        <v/>
      </c>
      <c r="CN367" s="39" t="str">
        <f>IF(L367="","",'Maquette CGRP indicé'!$I$34)</f>
        <v/>
      </c>
      <c r="CO367" s="39" t="str">
        <f>IF(M367="","",'Maquette CGRP indicé'!$I$35)</f>
        <v/>
      </c>
      <c r="CP367" s="39" t="str">
        <f>IF(N367="","",'Maquette CGRP indicé'!$I$36)</f>
        <v/>
      </c>
      <c r="CQ367" s="39" t="str">
        <f>IF(O367="","",'Maquette CGRP indicé'!$I$37)</f>
        <v/>
      </c>
      <c r="CR367" s="39" t="str">
        <f>IF(P367="","",'Maquette CGRP indicé'!$I$38)</f>
        <v/>
      </c>
      <c r="CS367" s="39" t="str">
        <f>IF(Q367="","",'Maquette CGRP indicé'!$I$39)</f>
        <v/>
      </c>
      <c r="CT367" s="68"/>
      <c r="CU367" s="68"/>
      <c r="CV367" s="68"/>
      <c r="CW367" s="68"/>
      <c r="CX367" s="69"/>
      <c r="CY367" s="1">
        <f t="shared" si="48"/>
        <v>45656</v>
      </c>
      <c r="CZ367" s="1" t="str">
        <f t="shared" si="49"/>
        <v>23/12-31/12</v>
      </c>
      <c r="DA367" s="22" t="str">
        <f t="shared" si="50"/>
        <v/>
      </c>
      <c r="DB367" s="22" t="str">
        <f t="shared" si="51"/>
        <v/>
      </c>
      <c r="DC367" s="29" t="str">
        <f t="shared" si="52"/>
        <v/>
      </c>
      <c r="DD367" s="29" t="str">
        <f t="shared" si="53"/>
        <v/>
      </c>
      <c r="DE367" s="29" t="str">
        <f t="shared" si="54"/>
        <v/>
      </c>
    </row>
    <row r="368" spans="1:109">
      <c r="A368" s="9">
        <f t="shared" si="55"/>
        <v>45657</v>
      </c>
      <c r="B368" s="9" t="str">
        <f>IF(AND(formules!$K$29="sogarantykids",A368&gt;formules!$F$30),"",VLOOKUP(TEXT(A368,"jj/mm"),formules!B:C,2,FALSE))</f>
        <v>23/12-31/12</v>
      </c>
      <c r="C368" s="63" t="str">
        <f>IF(B368="","",IF(AND(A368&gt;'Maquette CGRP indicé'!$C$25-1,A368&lt;'Maquette CGRP indicé'!$D$25+1),"X",""))</f>
        <v/>
      </c>
      <c r="D368" s="63" t="str">
        <f>IF(B368="","",IF(AND(A368&gt;'Maquette CGRP indicé'!$C$26-1,A368&lt;'Maquette CGRP indicé'!$D$26+1),"X",""))</f>
        <v/>
      </c>
      <c r="E368" s="63" t="str">
        <f>IF(B368="","",IF(AND(A368&gt;'Maquette CGRP indicé'!$C$27-1,A368&lt;'Maquette CGRP indicé'!$D$27+1),"X",""))</f>
        <v/>
      </c>
      <c r="F368" s="63" t="str">
        <f>IF(B368="","",IF(AND(A368&gt;'Maquette CGRP indicé'!$C$28-1,A368&lt;'Maquette CGRP indicé'!$D$28+1),"X",""))</f>
        <v/>
      </c>
      <c r="G368" s="63" t="str">
        <f>IF(B368="","",IF(AND(A368&gt;'Maquette CGRP indicé'!$C$29-1,A368&lt;'Maquette CGRP indicé'!$D$29+1),"X",""))</f>
        <v/>
      </c>
      <c r="H368" s="63" t="str">
        <f>IF(B368="","",IF(AND(A368&gt;'Maquette CGRP indicé'!$C$30-1,A368&lt;'Maquette CGRP indicé'!$D$30+1),"X",""))</f>
        <v/>
      </c>
      <c r="I368" s="63" t="str">
        <f>IF(B368="","",IF(AND(A368&gt;'Maquette CGRP indicé'!$C$31-1,A368&lt;'Maquette CGRP indicé'!$D$31+1),"X",""))</f>
        <v/>
      </c>
      <c r="J368" s="63" t="str">
        <f>IF(B368="","",IF(AND(A368&gt;'Maquette CGRP indicé'!$C$32-1,A368&lt;'Maquette CGRP indicé'!$D$32+1),"X",""))</f>
        <v/>
      </c>
      <c r="K368" s="63" t="str">
        <f>IF(B368="","",IF(AND(A368&gt;'Maquette CGRP indicé'!$C$33-1,A368&lt;'Maquette CGRP indicé'!$D$33+1),"X",""))</f>
        <v/>
      </c>
      <c r="L368" s="63" t="str">
        <f>IF(B368="","",IF(AND(A368&gt;'Maquette CGRP indicé'!$C$34-1,A368&lt;'Maquette CGRP indicé'!$D$34+1),"X",""))</f>
        <v/>
      </c>
      <c r="M368" s="63" t="str">
        <f>IF(B368="","",IF(AND(A368&gt;'Maquette CGRP indicé'!$C$35-1,A368&lt;'Maquette CGRP indicé'!$D$35+1),"X",""))</f>
        <v/>
      </c>
      <c r="N368" s="63" t="str">
        <f>IF(B368="","",IF(AND(A368&gt;'Maquette CGRP indicé'!$C$36-1,A368&lt;'Maquette CGRP indicé'!$D$36+1),"X",""))</f>
        <v/>
      </c>
      <c r="O368" s="63" t="str">
        <f>IF(B368="","",IF(AND(A368&gt;'Maquette CGRP indicé'!$C$37-1,A368&lt;'Maquette CGRP indicé'!$D$37+1),"X",""))</f>
        <v/>
      </c>
      <c r="P368" s="63" t="str">
        <f>IF(B368="","",IF(AND(A368&gt;'Maquette CGRP indicé'!$C$38-1,A368&lt;'Maquette CGRP indicé'!$D$38+1),"X",""))</f>
        <v/>
      </c>
      <c r="Q368" s="63" t="str">
        <f>IF(B368="","",IF(AND(A368&gt;'Maquette CGRP indicé'!$C$39-1,A368&lt;'Maquette CGRP indicé'!$D$39+1),"X",""))</f>
        <v/>
      </c>
      <c r="W368" s="41" t="str">
        <f>IF(C368="","",'Maquette CGRP indicé'!$R$25)</f>
        <v/>
      </c>
      <c r="X368" s="42" t="str">
        <f>IF(D368="","",'Maquette CGRP indicé'!$R$26)</f>
        <v/>
      </c>
      <c r="Y368" s="42" t="str">
        <f>IF(E368="","",'Maquette CGRP indicé'!$R$27)</f>
        <v/>
      </c>
      <c r="Z368" s="42" t="str">
        <f>IF(F368="","",'Maquette CGRP indicé'!$R$28)</f>
        <v/>
      </c>
      <c r="AA368" s="42" t="str">
        <f>IF(G368="","",'Maquette CGRP indicé'!$R$29)</f>
        <v/>
      </c>
      <c r="AB368" s="42" t="str">
        <f>IF(H368="","",'Maquette CGRP indicé'!$R$30)</f>
        <v/>
      </c>
      <c r="AC368" s="42" t="str">
        <f>IF(I368="","",'Maquette CGRP indicé'!$R$31)</f>
        <v/>
      </c>
      <c r="AD368" s="42" t="str">
        <f>IF(J368="","",'Maquette CGRP indicé'!$R$32)</f>
        <v/>
      </c>
      <c r="AE368" s="42" t="str">
        <f>IF(K368="","",'Maquette CGRP indicé'!$R$33)</f>
        <v/>
      </c>
      <c r="AF368" s="42" t="str">
        <f>IF(L368="","",'Maquette CGRP indicé'!$R$34)</f>
        <v/>
      </c>
      <c r="AG368" s="42" t="str">
        <f>IF(M368="","",'Maquette CGRP indicé'!$R$35)</f>
        <v/>
      </c>
      <c r="AH368" s="42" t="str">
        <f>IF(N368="","",'Maquette CGRP indicé'!$R$36)</f>
        <v/>
      </c>
      <c r="AI368" s="42" t="str">
        <f>IF(O368="","",'Maquette CGRP indicé'!$R$37)</f>
        <v/>
      </c>
      <c r="AJ368" s="42" t="str">
        <f>IF(P368="","",'Maquette CGRP indicé'!$R$38)</f>
        <v/>
      </c>
      <c r="AK368" s="42" t="str">
        <f>IF(Q368="","",'Maquette CGRP indicé'!$R$39)</f>
        <v/>
      </c>
      <c r="AL368" s="66"/>
      <c r="AM368" s="66"/>
      <c r="AN368" s="66"/>
      <c r="AO368" s="66"/>
      <c r="AP368" s="67"/>
      <c r="AQ368" s="45" t="str">
        <f>IF(C368="","",'Maquette CGRP indicé'!$G$25)</f>
        <v/>
      </c>
      <c r="AR368" s="46" t="str">
        <f>IF(D368="","",'Maquette CGRP indicé'!$G$26)</f>
        <v/>
      </c>
      <c r="AS368" s="46" t="str">
        <f>IF(E368="","",'Maquette CGRP indicé'!$G$27)</f>
        <v/>
      </c>
      <c r="AT368" s="46" t="str">
        <f>IF(F368="","",'Maquette CGRP indicé'!$G$28)</f>
        <v/>
      </c>
      <c r="AU368" s="46" t="str">
        <f>IF(G368="","",'Maquette CGRP indicé'!$G$29)</f>
        <v/>
      </c>
      <c r="AV368" s="46" t="str">
        <f>IF(H368="","",'Maquette CGRP indicé'!$G$30)</f>
        <v/>
      </c>
      <c r="AW368" s="46" t="str">
        <f>IF(I368="","",'Maquette CGRP indicé'!$G$31)</f>
        <v/>
      </c>
      <c r="AX368" s="46" t="str">
        <f>IF(J368="","",'Maquette CGRP indicé'!$G$32)</f>
        <v/>
      </c>
      <c r="AY368" s="46" t="str">
        <f>IF(K368="","",'Maquette CGRP indicé'!$G$33)</f>
        <v/>
      </c>
      <c r="AZ368" s="46" t="str">
        <f>IF(L368="","",'Maquette CGRP indicé'!$G$34)</f>
        <v/>
      </c>
      <c r="BA368" s="46" t="str">
        <f>IF(M368="","",'Maquette CGRP indicé'!$G$35)</f>
        <v/>
      </c>
      <c r="BB368" s="46" t="str">
        <f>IF(N368="","",'Maquette CGRP indicé'!$G$36)</f>
        <v/>
      </c>
      <c r="BC368" s="46" t="str">
        <f>IF(O368="","",'Maquette CGRP indicé'!$G$37)</f>
        <v/>
      </c>
      <c r="BD368" s="46" t="str">
        <f>IF(P368="","",'Maquette CGRP indicé'!$G$38)</f>
        <v/>
      </c>
      <c r="BE368" s="46" t="str">
        <f>IF(Q368="","",'Maquette CGRP indicé'!$G$39)</f>
        <v/>
      </c>
      <c r="BF368" s="70"/>
      <c r="BG368" s="70"/>
      <c r="BH368" s="70"/>
      <c r="BI368" s="70"/>
      <c r="BJ368" s="71"/>
      <c r="BK368" s="48" t="str">
        <f>IF(C368="","",'Maquette CGRP indicé'!$H$25)</f>
        <v/>
      </c>
      <c r="BL368" s="49" t="str">
        <f>IF(D368="","",'Maquette CGRP indicé'!$H$26)</f>
        <v/>
      </c>
      <c r="BM368" s="49" t="str">
        <f>IF(E368="","",'Maquette CGRP indicé'!$H$27)</f>
        <v/>
      </c>
      <c r="BN368" s="49" t="str">
        <f>IF(F368="","",'Maquette CGRP indicé'!$H$28)</f>
        <v/>
      </c>
      <c r="BO368" s="49" t="str">
        <f>IF(G368="","",'Maquette CGRP indicé'!$H$29)</f>
        <v/>
      </c>
      <c r="BP368" s="49" t="str">
        <f>IF(H368="","",'Maquette CGRP indicé'!$H$30)</f>
        <v/>
      </c>
      <c r="BQ368" s="49" t="str">
        <f>IF(I368="","",'Maquette CGRP indicé'!$H$31)</f>
        <v/>
      </c>
      <c r="BR368" s="49" t="str">
        <f>IF(J368="","",'Maquette CGRP indicé'!$H$32)</f>
        <v/>
      </c>
      <c r="BS368" s="49" t="str">
        <f>IF(K368="","",'Maquette CGRP indicé'!$H$33)</f>
        <v/>
      </c>
      <c r="BT368" s="49" t="str">
        <f>IF(L368="","",'Maquette CGRP indicé'!$H$34)</f>
        <v/>
      </c>
      <c r="BU368" s="49" t="str">
        <f>IF(M368="","",'Maquette CGRP indicé'!$H$35)</f>
        <v/>
      </c>
      <c r="BV368" s="49" t="str">
        <f>IF(N368="","",'Maquette CGRP indicé'!$H$36)</f>
        <v/>
      </c>
      <c r="BW368" s="49" t="str">
        <f>IF(O368="","",'Maquette CGRP indicé'!$H$37)</f>
        <v/>
      </c>
      <c r="BX368" s="49" t="str">
        <f>IF(P368="","",'Maquette CGRP indicé'!$H$38)</f>
        <v/>
      </c>
      <c r="BY368" s="49" t="str">
        <f>IF(Q368="","",'Maquette CGRP indicé'!$H$39)</f>
        <v/>
      </c>
      <c r="BZ368" s="74"/>
      <c r="CA368" s="74"/>
      <c r="CB368" s="74"/>
      <c r="CC368" s="74"/>
      <c r="CD368" s="75"/>
      <c r="CE368" s="38" t="str">
        <f>IF(C368="","",'Maquette CGRP indicé'!$I$25)</f>
        <v/>
      </c>
      <c r="CF368" s="39" t="str">
        <f>IF(D368="","",'Maquette CGRP indicé'!$I$26)</f>
        <v/>
      </c>
      <c r="CG368" s="39" t="str">
        <f>IF(E368="","",'Maquette CGRP indicé'!$I$27)</f>
        <v/>
      </c>
      <c r="CH368" s="39" t="str">
        <f>IF(F368="","",'Maquette CGRP indicé'!$I$28)</f>
        <v/>
      </c>
      <c r="CI368" s="39" t="str">
        <f>IF(G368="","",'Maquette CGRP indicé'!$I$29)</f>
        <v/>
      </c>
      <c r="CJ368" s="39" t="str">
        <f>IF(H368="","",'Maquette CGRP indicé'!$I$30)</f>
        <v/>
      </c>
      <c r="CK368" s="39" t="str">
        <f>IF(I368="","",'Maquette CGRP indicé'!$I$31)</f>
        <v/>
      </c>
      <c r="CL368" s="39" t="str">
        <f>IF(J368="","",'Maquette CGRP indicé'!$I$32)</f>
        <v/>
      </c>
      <c r="CM368" s="39" t="str">
        <f>IF(K368="","",'Maquette CGRP indicé'!$I$33)</f>
        <v/>
      </c>
      <c r="CN368" s="39" t="str">
        <f>IF(L368="","",'Maquette CGRP indicé'!$I$34)</f>
        <v/>
      </c>
      <c r="CO368" s="39" t="str">
        <f>IF(M368="","",'Maquette CGRP indicé'!$I$35)</f>
        <v/>
      </c>
      <c r="CP368" s="39" t="str">
        <f>IF(N368="","",'Maquette CGRP indicé'!$I$36)</f>
        <v/>
      </c>
      <c r="CQ368" s="39" t="str">
        <f>IF(O368="","",'Maquette CGRP indicé'!$I$37)</f>
        <v/>
      </c>
      <c r="CR368" s="39" t="str">
        <f>IF(P368="","",'Maquette CGRP indicé'!$I$38)</f>
        <v/>
      </c>
      <c r="CS368" s="39" t="str">
        <f>IF(Q368="","",'Maquette CGRP indicé'!$I$39)</f>
        <v/>
      </c>
      <c r="CT368" s="70"/>
      <c r="CU368" s="70"/>
      <c r="CV368" s="70"/>
      <c r="CW368" s="70"/>
      <c r="CX368" s="71"/>
      <c r="CY368" s="1"/>
      <c r="CZ368" s="1"/>
      <c r="DA368" s="22" t="str">
        <f t="shared" si="50"/>
        <v/>
      </c>
      <c r="DB368" s="22" t="str">
        <f t="shared" si="51"/>
        <v/>
      </c>
      <c r="DC368" s="29" t="str">
        <f t="shared" si="52"/>
        <v/>
      </c>
      <c r="DD368" s="29" t="str">
        <f t="shared" si="53"/>
        <v/>
      </c>
      <c r="DE368" s="29" t="str">
        <f t="shared" si="54"/>
        <v/>
      </c>
    </row>
    <row r="1048576" spans="4:102">
      <c r="D1048576" s="17">
        <f t="shared" ref="D1048576:BO1048576" si="56">SUM(D3:D1048575)</f>
        <v>0</v>
      </c>
      <c r="E1048576" s="17">
        <f t="shared" si="56"/>
        <v>0</v>
      </c>
      <c r="F1048576" s="17">
        <f t="shared" si="56"/>
        <v>0</v>
      </c>
      <c r="G1048576" s="17">
        <f t="shared" si="56"/>
        <v>0</v>
      </c>
      <c r="H1048576" s="17">
        <f t="shared" si="56"/>
        <v>0</v>
      </c>
      <c r="I1048576" s="17">
        <f t="shared" si="56"/>
        <v>0</v>
      </c>
      <c r="J1048576" s="17">
        <f t="shared" si="56"/>
        <v>0</v>
      </c>
      <c r="K1048576" s="17">
        <f t="shared" si="56"/>
        <v>0</v>
      </c>
      <c r="L1048576" s="17">
        <f t="shared" si="56"/>
        <v>0</v>
      </c>
      <c r="M1048576" s="17">
        <f t="shared" si="56"/>
        <v>0</v>
      </c>
      <c r="N1048576" s="17">
        <f t="shared" si="56"/>
        <v>0</v>
      </c>
      <c r="O1048576" s="17">
        <f t="shared" si="56"/>
        <v>0</v>
      </c>
      <c r="P1048576" s="17">
        <f t="shared" si="56"/>
        <v>0</v>
      </c>
      <c r="Q1048576" s="17">
        <f t="shared" si="56"/>
        <v>0</v>
      </c>
      <c r="R1048576" s="17">
        <f t="shared" si="56"/>
        <v>0</v>
      </c>
      <c r="S1048576" s="17">
        <f t="shared" si="56"/>
        <v>0</v>
      </c>
      <c r="T1048576" s="17">
        <f t="shared" si="56"/>
        <v>0</v>
      </c>
      <c r="U1048576" s="17">
        <f t="shared" si="56"/>
        <v>0</v>
      </c>
      <c r="V1048576" s="17">
        <f t="shared" si="56"/>
        <v>0</v>
      </c>
      <c r="W1048576" s="11">
        <f t="shared" si="56"/>
        <v>0</v>
      </c>
      <c r="X1048576" s="11">
        <f t="shared" si="56"/>
        <v>0</v>
      </c>
      <c r="Y1048576" s="11">
        <f t="shared" si="56"/>
        <v>0</v>
      </c>
      <c r="Z1048576" s="11">
        <f t="shared" si="56"/>
        <v>0</v>
      </c>
      <c r="AA1048576" s="11">
        <f t="shared" si="56"/>
        <v>0</v>
      </c>
      <c r="AB1048576" s="11">
        <f t="shared" si="56"/>
        <v>0</v>
      </c>
      <c r="AC1048576" s="11">
        <f t="shared" si="56"/>
        <v>0</v>
      </c>
      <c r="AD1048576" s="11">
        <f t="shared" si="56"/>
        <v>0</v>
      </c>
      <c r="AE1048576" s="11">
        <f t="shared" si="56"/>
        <v>0</v>
      </c>
      <c r="AF1048576" s="11">
        <f t="shared" si="56"/>
        <v>0</v>
      </c>
      <c r="AG1048576" s="11">
        <f t="shared" si="56"/>
        <v>0</v>
      </c>
      <c r="AH1048576" s="11">
        <f t="shared" si="56"/>
        <v>0</v>
      </c>
      <c r="AI1048576" s="11">
        <f t="shared" si="56"/>
        <v>0</v>
      </c>
      <c r="AJ1048576" s="11">
        <f t="shared" si="56"/>
        <v>0</v>
      </c>
      <c r="AK1048576" s="11">
        <f t="shared" si="56"/>
        <v>0</v>
      </c>
      <c r="AL1048576" s="11">
        <f t="shared" si="56"/>
        <v>0</v>
      </c>
      <c r="AM1048576" s="11">
        <f t="shared" si="56"/>
        <v>0</v>
      </c>
      <c r="AN1048576" s="11">
        <f t="shared" si="56"/>
        <v>0</v>
      </c>
      <c r="AO1048576" s="11">
        <f t="shared" si="56"/>
        <v>0</v>
      </c>
      <c r="AP1048576" s="11">
        <f t="shared" si="56"/>
        <v>0</v>
      </c>
      <c r="AQ1048576" s="34">
        <f t="shared" si="56"/>
        <v>0</v>
      </c>
      <c r="AR1048576" s="34">
        <f t="shared" si="56"/>
        <v>0</v>
      </c>
      <c r="AS1048576" s="34">
        <f t="shared" si="56"/>
        <v>0</v>
      </c>
      <c r="AT1048576" s="34">
        <f t="shared" si="56"/>
        <v>0</v>
      </c>
      <c r="AU1048576" s="34">
        <f t="shared" si="56"/>
        <v>0</v>
      </c>
      <c r="AV1048576" s="34">
        <f t="shared" si="56"/>
        <v>0</v>
      </c>
      <c r="AW1048576" s="34">
        <f t="shared" si="56"/>
        <v>0</v>
      </c>
      <c r="AX1048576" s="34">
        <f t="shared" si="56"/>
        <v>0</v>
      </c>
      <c r="AY1048576" s="34">
        <f t="shared" si="56"/>
        <v>0</v>
      </c>
      <c r="AZ1048576" s="34">
        <f t="shared" si="56"/>
        <v>0</v>
      </c>
      <c r="BA1048576" s="34">
        <f t="shared" si="56"/>
        <v>0</v>
      </c>
      <c r="BB1048576" s="34">
        <f t="shared" si="56"/>
        <v>0</v>
      </c>
      <c r="BC1048576" s="34">
        <f t="shared" si="56"/>
        <v>0</v>
      </c>
      <c r="BD1048576" s="34">
        <f t="shared" si="56"/>
        <v>0</v>
      </c>
      <c r="BE1048576" s="34">
        <f t="shared" si="56"/>
        <v>0</v>
      </c>
      <c r="BF1048576" s="34">
        <f t="shared" si="56"/>
        <v>0</v>
      </c>
      <c r="BG1048576" s="34">
        <f t="shared" si="56"/>
        <v>0</v>
      </c>
      <c r="BH1048576" s="34">
        <f t="shared" si="56"/>
        <v>0</v>
      </c>
      <c r="BI1048576" s="34">
        <f t="shared" si="56"/>
        <v>0</v>
      </c>
      <c r="BJ1048576" s="34">
        <f t="shared" si="56"/>
        <v>0</v>
      </c>
      <c r="BK1048576" s="17">
        <f t="shared" si="56"/>
        <v>0</v>
      </c>
      <c r="BL1048576" s="17">
        <f t="shared" si="56"/>
        <v>0</v>
      </c>
      <c r="BM1048576" s="17">
        <f t="shared" si="56"/>
        <v>0</v>
      </c>
      <c r="BN1048576" s="17">
        <f t="shared" si="56"/>
        <v>0</v>
      </c>
      <c r="BO1048576" s="17">
        <f t="shared" si="56"/>
        <v>0</v>
      </c>
      <c r="BP1048576" s="17">
        <f t="shared" ref="BP1048576:CD1048576" si="57">SUM(BP3:BP1048575)</f>
        <v>0</v>
      </c>
      <c r="BQ1048576" s="17">
        <f t="shared" si="57"/>
        <v>0</v>
      </c>
      <c r="BR1048576" s="17">
        <f t="shared" si="57"/>
        <v>0</v>
      </c>
      <c r="BS1048576" s="17">
        <f t="shared" si="57"/>
        <v>0</v>
      </c>
      <c r="BT1048576" s="17">
        <f t="shared" si="57"/>
        <v>0</v>
      </c>
      <c r="BU1048576" s="17">
        <f t="shared" si="57"/>
        <v>0</v>
      </c>
      <c r="BV1048576" s="17">
        <f t="shared" si="57"/>
        <v>0</v>
      </c>
      <c r="BW1048576" s="17">
        <f t="shared" si="57"/>
        <v>0</v>
      </c>
      <c r="BX1048576" s="17">
        <f t="shared" si="57"/>
        <v>0</v>
      </c>
      <c r="BY1048576" s="17">
        <f t="shared" si="57"/>
        <v>0</v>
      </c>
      <c r="BZ1048576" s="17">
        <f t="shared" si="57"/>
        <v>0</v>
      </c>
      <c r="CA1048576" s="17">
        <f t="shared" si="57"/>
        <v>0</v>
      </c>
      <c r="CB1048576" s="17">
        <f t="shared" si="57"/>
        <v>0</v>
      </c>
      <c r="CC1048576" s="17">
        <f t="shared" si="57"/>
        <v>0</v>
      </c>
      <c r="CD1048576" s="17">
        <f t="shared" si="57"/>
        <v>0</v>
      </c>
      <c r="CE1048576" s="34">
        <f>SUM(CE3:CE1048575)</f>
        <v>0</v>
      </c>
      <c r="CF1048576" s="34">
        <f>SUM(CF3:CF1048575)</f>
        <v>0</v>
      </c>
      <c r="CG1048576" s="34">
        <f>SUM(CG3:CG1048575)</f>
        <v>0</v>
      </c>
      <c r="CH1048576" s="34">
        <f t="shared" ref="CH1048576:CX1048576" si="58">SUM(CH3:CH1048575)</f>
        <v>0</v>
      </c>
      <c r="CI1048576" s="34">
        <f t="shared" si="58"/>
        <v>0</v>
      </c>
      <c r="CJ1048576" s="34">
        <f t="shared" si="58"/>
        <v>0</v>
      </c>
      <c r="CK1048576" s="34">
        <f t="shared" si="58"/>
        <v>0</v>
      </c>
      <c r="CL1048576" s="34">
        <f t="shared" si="58"/>
        <v>0</v>
      </c>
      <c r="CM1048576" s="34">
        <f t="shared" si="58"/>
        <v>0</v>
      </c>
      <c r="CN1048576" s="34">
        <f t="shared" si="58"/>
        <v>0</v>
      </c>
      <c r="CO1048576" s="34">
        <f t="shared" si="58"/>
        <v>0</v>
      </c>
      <c r="CP1048576" s="34">
        <f t="shared" si="58"/>
        <v>0</v>
      </c>
      <c r="CQ1048576" s="34">
        <f t="shared" si="58"/>
        <v>0</v>
      </c>
      <c r="CR1048576" s="34">
        <f t="shared" si="58"/>
        <v>0</v>
      </c>
      <c r="CS1048576" s="34">
        <f t="shared" si="58"/>
        <v>0</v>
      </c>
      <c r="CT1048576" s="34">
        <f t="shared" si="58"/>
        <v>0</v>
      </c>
      <c r="CU1048576" s="34">
        <f t="shared" si="58"/>
        <v>0</v>
      </c>
      <c r="CV1048576" s="34">
        <f t="shared" si="58"/>
        <v>0</v>
      </c>
      <c r="CW1048576" s="34">
        <f t="shared" si="58"/>
        <v>0</v>
      </c>
      <c r="CX1048576" s="34">
        <f t="shared" si="58"/>
        <v>0</v>
      </c>
    </row>
  </sheetData>
  <mergeCells count="5">
    <mergeCell ref="C1:V1"/>
    <mergeCell ref="AQ1:BJ1"/>
    <mergeCell ref="BK1:CD1"/>
    <mergeCell ref="W1:AP1"/>
    <mergeCell ref="CE1:CX1"/>
  </mergeCells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>
    <tabColor rgb="FFFF0000"/>
  </sheetPr>
  <dimension ref="A1:R1000000"/>
  <sheetViews>
    <sheetView topLeftCell="A2" zoomScaleNormal="100" workbookViewId="0">
      <selection activeCell="D10" sqref="D10:D20"/>
    </sheetView>
  </sheetViews>
  <sheetFormatPr baseColWidth="10" defaultRowHeight="14.5"/>
  <cols>
    <col min="1" max="1" width="11.1796875" customWidth="1"/>
    <col min="2" max="2" width="12.26953125" customWidth="1"/>
    <col min="3" max="3" width="13.54296875" style="19" customWidth="1"/>
    <col min="4" max="4" width="9.54296875" customWidth="1"/>
    <col min="5" max="5" width="41.54296875" bestFit="1" customWidth="1"/>
    <col min="6" max="6" width="22.54296875" bestFit="1" customWidth="1"/>
    <col min="9" max="9" width="9.81640625" customWidth="1"/>
    <col min="10" max="10" width="1.54296875" customWidth="1"/>
    <col min="11" max="11" width="24" bestFit="1" customWidth="1"/>
    <col min="12" max="12" width="31.453125" bestFit="1" customWidth="1"/>
    <col min="13" max="13" width="51.1796875" bestFit="1" customWidth="1"/>
    <col min="14" max="14" width="23.1796875" bestFit="1" customWidth="1"/>
    <col min="15" max="15" width="5" customWidth="1"/>
    <col min="16" max="16" width="4.81640625" bestFit="1" customWidth="1"/>
    <col min="17" max="17" width="36.54296875" bestFit="1" customWidth="1"/>
    <col min="18" max="18" width="10.453125" customWidth="1"/>
    <col min="19" max="19" width="4.54296875" customWidth="1"/>
    <col min="20" max="20" width="23.453125" bestFit="1" customWidth="1"/>
  </cols>
  <sheetData>
    <row r="1" spans="1:18" ht="29.15" customHeight="1" thickBot="1">
      <c r="B1" s="261" t="s">
        <v>57</v>
      </c>
      <c r="C1" s="261"/>
      <c r="D1" s="261"/>
      <c r="E1" s="261"/>
      <c r="F1" s="261"/>
      <c r="G1" s="261"/>
      <c r="H1" s="261"/>
      <c r="I1" s="18"/>
      <c r="K1" s="18"/>
      <c r="L1" s="218"/>
      <c r="M1" s="18"/>
      <c r="N1" s="18"/>
      <c r="O1" s="18"/>
    </row>
    <row r="2" spans="1:18">
      <c r="B2" s="31" t="s">
        <v>53</v>
      </c>
      <c r="C2" s="20" t="s">
        <v>52</v>
      </c>
      <c r="E2" s="4" t="s">
        <v>0</v>
      </c>
      <c r="F2" s="5" t="s">
        <v>1</v>
      </c>
      <c r="G2" s="6" t="s">
        <v>58</v>
      </c>
      <c r="H2" s="7" t="s">
        <v>48</v>
      </c>
      <c r="K2" s="206" t="str">
        <f>+L2&amp;N2</f>
        <v>Cibles mixtes et masculines 50-1</v>
      </c>
      <c r="L2" s="207" t="str">
        <f>Q2</f>
        <v>Cibles mixtes et masculines 50-</v>
      </c>
      <c r="M2" s="208" t="s">
        <v>42</v>
      </c>
      <c r="N2" s="209">
        <v>1</v>
      </c>
      <c r="P2" s="22">
        <v>1</v>
      </c>
      <c r="Q2" s="24" t="s">
        <v>112</v>
      </c>
      <c r="R2" s="23">
        <f>COUNTIF($L$2:$L$27,Q2)</f>
        <v>2</v>
      </c>
    </row>
    <row r="3" spans="1:18" ht="15" thickBot="1">
      <c r="A3" s="179">
        <v>45292</v>
      </c>
      <c r="B3" s="52" t="str">
        <f>TEXT(A3,"jj/mm")</f>
        <v>01/01</v>
      </c>
      <c r="C3" s="81" t="str">
        <f>VLOOKUP(A3,$D$10:$E$24,2,TRUE)</f>
        <v>01/01-03/03</v>
      </c>
      <c r="E3" s="202" t="s">
        <v>112</v>
      </c>
      <c r="F3" s="204">
        <v>93</v>
      </c>
      <c r="G3" s="204">
        <v>119</v>
      </c>
      <c r="H3" s="204">
        <v>116</v>
      </c>
      <c r="K3" s="214" t="str">
        <f t="shared" ref="K3:K27" si="0">+L3&amp;N3</f>
        <v>Cibles mixtes et masculines 50-2</v>
      </c>
      <c r="L3" s="215" t="str">
        <f>Q2</f>
        <v>Cibles mixtes et masculines 50-</v>
      </c>
      <c r="M3" s="216" t="s">
        <v>46</v>
      </c>
      <c r="N3" s="217">
        <v>2</v>
      </c>
      <c r="P3" s="22">
        <v>2</v>
      </c>
      <c r="Q3" s="24" t="s">
        <v>113</v>
      </c>
      <c r="R3" s="23">
        <f>COUNTIF($L$2:$L$27,Q3)</f>
        <v>4</v>
      </c>
    </row>
    <row r="4" spans="1:18">
      <c r="A4" s="79">
        <f>+A3+1</f>
        <v>45293</v>
      </c>
      <c r="B4" s="53" t="str">
        <f t="shared" ref="B4:B67" si="1">TEXT(A4,"jj/mm")</f>
        <v>02/01</v>
      </c>
      <c r="C4" s="82" t="str">
        <f t="shared" ref="C4:C67" si="2">VLOOKUP(A4,$D$10:$E$24,2,TRUE)</f>
        <v>01/01-03/03</v>
      </c>
      <c r="E4" s="202" t="s">
        <v>113</v>
      </c>
      <c r="F4" s="204">
        <v>92</v>
      </c>
      <c r="G4" s="204">
        <v>117</v>
      </c>
      <c r="H4" s="204">
        <v>116</v>
      </c>
      <c r="K4" s="206" t="str">
        <f t="shared" si="0"/>
        <v>Cibles mixtes et masculines +1</v>
      </c>
      <c r="L4" s="207" t="str">
        <f>Q3</f>
        <v>Cibles mixtes et masculines +</v>
      </c>
      <c r="M4" s="208" t="s">
        <v>43</v>
      </c>
      <c r="N4" s="209">
        <v>1</v>
      </c>
      <c r="P4" s="22">
        <v>3</v>
      </c>
      <c r="Q4" s="24" t="s">
        <v>114</v>
      </c>
      <c r="R4" s="23">
        <f>COUNTIF($L$2:$L$28,Q4)</f>
        <v>3</v>
      </c>
    </row>
    <row r="5" spans="1:18">
      <c r="A5" s="79">
        <f t="shared" ref="A5:A68" si="3">+A4+1</f>
        <v>45294</v>
      </c>
      <c r="B5" s="53" t="str">
        <f t="shared" si="1"/>
        <v>03/01</v>
      </c>
      <c r="C5" s="82" t="str">
        <f t="shared" si="2"/>
        <v>01/01-03/03</v>
      </c>
      <c r="E5" s="202" t="s">
        <v>114</v>
      </c>
      <c r="F5" s="204">
        <v>92</v>
      </c>
      <c r="G5" s="204">
        <v>124</v>
      </c>
      <c r="H5" s="204">
        <v>116</v>
      </c>
      <c r="K5" s="210" t="str">
        <f t="shared" si="0"/>
        <v>Cibles mixtes et masculines +2</v>
      </c>
      <c r="L5" s="211" t="str">
        <f>Q3</f>
        <v>Cibles mixtes et masculines +</v>
      </c>
      <c r="M5" s="212" t="s">
        <v>44</v>
      </c>
      <c r="N5" s="213">
        <v>2</v>
      </c>
      <c r="P5" s="22">
        <v>4</v>
      </c>
      <c r="Q5" s="24" t="s">
        <v>115</v>
      </c>
      <c r="R5" s="23">
        <f t="shared" ref="R5:R6" si="4">COUNTIF($L$2:$L$28,Q5)</f>
        <v>3</v>
      </c>
    </row>
    <row r="6" spans="1:18">
      <c r="A6" s="79">
        <f t="shared" si="3"/>
        <v>45295</v>
      </c>
      <c r="B6" s="53" t="str">
        <f t="shared" si="1"/>
        <v>04/01</v>
      </c>
      <c r="C6" s="82" t="str">
        <f t="shared" si="2"/>
        <v>01/01-03/03</v>
      </c>
      <c r="E6" s="203" t="s">
        <v>115</v>
      </c>
      <c r="F6" s="205">
        <v>91</v>
      </c>
      <c r="G6" s="205">
        <v>122</v>
      </c>
      <c r="H6" s="205">
        <v>116</v>
      </c>
      <c r="K6" s="210" t="str">
        <f t="shared" si="0"/>
        <v>Cibles mixtes et masculines +3</v>
      </c>
      <c r="L6" s="211" t="str">
        <f>Q3</f>
        <v>Cibles mixtes et masculines +</v>
      </c>
      <c r="M6" s="212" t="s">
        <v>45</v>
      </c>
      <c r="N6" s="213">
        <v>3</v>
      </c>
      <c r="P6" s="22">
        <v>5</v>
      </c>
      <c r="Q6" s="24" t="s">
        <v>116</v>
      </c>
      <c r="R6" s="23">
        <f t="shared" si="4"/>
        <v>14</v>
      </c>
    </row>
    <row r="7" spans="1:18" ht="15" thickBot="1">
      <c r="A7" s="79">
        <f t="shared" si="3"/>
        <v>45296</v>
      </c>
      <c r="B7" s="53" t="str">
        <f t="shared" si="1"/>
        <v>05/01</v>
      </c>
      <c r="C7" s="82" t="str">
        <f t="shared" si="2"/>
        <v>01/01-03/03</v>
      </c>
      <c r="E7" s="203" t="s">
        <v>116</v>
      </c>
      <c r="F7" s="205">
        <v>93</v>
      </c>
      <c r="G7" s="205">
        <v>115</v>
      </c>
      <c r="H7" s="205">
        <v>128</v>
      </c>
      <c r="K7" s="214" t="str">
        <f t="shared" si="0"/>
        <v>Cibles mixtes et masculines +4</v>
      </c>
      <c r="L7" s="215" t="str">
        <f>Q3</f>
        <v>Cibles mixtes et masculines +</v>
      </c>
      <c r="M7" s="216" t="s">
        <v>72</v>
      </c>
      <c r="N7" s="217">
        <v>4</v>
      </c>
    </row>
    <row r="8" spans="1:18">
      <c r="A8" s="79">
        <f t="shared" si="3"/>
        <v>45297</v>
      </c>
      <c r="B8" s="53" t="str">
        <f t="shared" si="1"/>
        <v>06/01</v>
      </c>
      <c r="C8" s="82" t="str">
        <f t="shared" si="2"/>
        <v>01/01-03/03</v>
      </c>
      <c r="K8" s="206" t="str">
        <f t="shared" si="0"/>
        <v>Cibles féminines 50-1</v>
      </c>
      <c r="L8" s="219" t="str">
        <f>Q4</f>
        <v>Cibles féminines 50-</v>
      </c>
      <c r="M8" s="220" t="s">
        <v>56</v>
      </c>
      <c r="N8" s="221">
        <v>1</v>
      </c>
      <c r="P8" s="23" t="s">
        <v>60</v>
      </c>
      <c r="Q8" s="23" t="s">
        <v>61</v>
      </c>
      <c r="R8" s="23" t="s">
        <v>62</v>
      </c>
    </row>
    <row r="9" spans="1:18">
      <c r="A9" s="79">
        <f t="shared" si="3"/>
        <v>45298</v>
      </c>
      <c r="B9" s="53" t="str">
        <f t="shared" si="1"/>
        <v>07/01</v>
      </c>
      <c r="C9" s="82" t="str">
        <f t="shared" si="2"/>
        <v>01/01-03/03</v>
      </c>
      <c r="E9" s="2" t="s">
        <v>52</v>
      </c>
      <c r="F9" s="3" t="s">
        <v>94</v>
      </c>
      <c r="G9" s="233" t="s">
        <v>95</v>
      </c>
      <c r="K9" s="210" t="str">
        <f t="shared" si="0"/>
        <v>Cibles féminines 50-2</v>
      </c>
      <c r="L9" s="222" t="str">
        <f>Q4</f>
        <v>Cibles féminines 50-</v>
      </c>
      <c r="M9" s="223" t="s">
        <v>69</v>
      </c>
      <c r="N9" s="224">
        <v>2</v>
      </c>
      <c r="P9" s="25"/>
      <c r="Q9" s="25" t="str">
        <f>'Maquette CGRP indicé'!C4</f>
        <v>Cibles mixtes et masculines +</v>
      </c>
      <c r="R9" s="24">
        <f>VLOOKUP(Q9,Q2:R6,2,FALSE)</f>
        <v>4</v>
      </c>
    </row>
    <row r="10" spans="1:18" ht="15" thickBot="1">
      <c r="A10" s="79">
        <f t="shared" si="3"/>
        <v>45299</v>
      </c>
      <c r="B10" s="53" t="str">
        <f t="shared" si="1"/>
        <v>08/01</v>
      </c>
      <c r="C10" s="82" t="str">
        <f>VLOOKUP(A10,$D$10:$E$24,2,TRUE)</f>
        <v>01/01-03/03</v>
      </c>
      <c r="D10" s="249">
        <v>45292</v>
      </c>
      <c r="E10" s="250" t="s">
        <v>131</v>
      </c>
      <c r="F10" s="251">
        <v>90</v>
      </c>
      <c r="G10" s="234">
        <f>+F10*1.15</f>
        <v>103.49999999999999</v>
      </c>
      <c r="K10" s="214" t="str">
        <f t="shared" si="0"/>
        <v>Cibles féminines 50-3</v>
      </c>
      <c r="L10" s="225" t="str">
        <f>Q4</f>
        <v>Cibles féminines 50-</v>
      </c>
      <c r="M10" s="226" t="s">
        <v>70</v>
      </c>
      <c r="N10" s="227">
        <v>3</v>
      </c>
    </row>
    <row r="11" spans="1:18">
      <c r="A11" s="79">
        <f t="shared" si="3"/>
        <v>45300</v>
      </c>
      <c r="B11" s="53" t="str">
        <f t="shared" si="1"/>
        <v>09/01</v>
      </c>
      <c r="C11" s="82" t="str">
        <f t="shared" si="2"/>
        <v>01/01-03/03</v>
      </c>
      <c r="D11" s="252">
        <v>45355</v>
      </c>
      <c r="E11" s="253" t="s">
        <v>132</v>
      </c>
      <c r="F11" s="254">
        <v>110</v>
      </c>
      <c r="G11" s="235">
        <f t="shared" ref="G11:G20" si="5">+F11*1.15</f>
        <v>126.49999999999999</v>
      </c>
      <c r="K11" s="206" t="str">
        <f t="shared" si="0"/>
        <v>Cibles féminines +1</v>
      </c>
      <c r="L11" s="207" t="str">
        <f>Q5</f>
        <v>Cibles féminines +</v>
      </c>
      <c r="M11" s="208" t="s">
        <v>55</v>
      </c>
      <c r="N11" s="209">
        <v>1</v>
      </c>
      <c r="P11" s="27">
        <v>1</v>
      </c>
      <c r="Q11" s="28" t="str">
        <f t="shared" ref="Q11:Q24" si="6">IFERROR(VLOOKUP($Q$9&amp;P11,K$2:N$27,3,FALSE),"")</f>
        <v>Ensemble 25-59 ans</v>
      </c>
      <c r="R11" s="26"/>
    </row>
    <row r="12" spans="1:18">
      <c r="A12" s="79">
        <f t="shared" si="3"/>
        <v>45301</v>
      </c>
      <c r="B12" s="53" t="str">
        <f t="shared" si="1"/>
        <v>10/01</v>
      </c>
      <c r="C12" s="82" t="str">
        <f t="shared" si="2"/>
        <v>01/01-03/03</v>
      </c>
      <c r="D12" s="252">
        <v>45390</v>
      </c>
      <c r="E12" s="253" t="s">
        <v>133</v>
      </c>
      <c r="F12" s="254">
        <v>105</v>
      </c>
      <c r="G12" s="235">
        <f t="shared" si="5"/>
        <v>120.74999999999999</v>
      </c>
      <c r="K12" s="210" t="str">
        <f t="shared" si="0"/>
        <v>Cibles féminines +2</v>
      </c>
      <c r="L12" s="211" t="str">
        <f>Q5</f>
        <v>Cibles féminines +</v>
      </c>
      <c r="M12" s="212" t="s">
        <v>54</v>
      </c>
      <c r="N12" s="213">
        <v>2</v>
      </c>
      <c r="P12" s="27">
        <v>2</v>
      </c>
      <c r="Q12" s="28" t="str">
        <f t="shared" si="6"/>
        <v>Ensemble 35-59 ans</v>
      </c>
      <c r="R12" s="26"/>
    </row>
    <row r="13" spans="1:18" ht="15" thickBot="1">
      <c r="A13" s="79">
        <f t="shared" si="3"/>
        <v>45302</v>
      </c>
      <c r="B13" s="53" t="str">
        <f t="shared" si="1"/>
        <v>11/01</v>
      </c>
      <c r="C13" s="82" t="str">
        <f t="shared" si="2"/>
        <v>01/01-03/03</v>
      </c>
      <c r="D13" s="252">
        <v>45425</v>
      </c>
      <c r="E13" s="253" t="s">
        <v>137</v>
      </c>
      <c r="F13" s="254">
        <v>135</v>
      </c>
      <c r="G13" s="235">
        <f t="shared" si="5"/>
        <v>155.25</v>
      </c>
      <c r="K13" s="214" t="str">
        <f t="shared" si="0"/>
        <v>Cibles féminines +3</v>
      </c>
      <c r="L13" s="215" t="str">
        <f>Q5</f>
        <v>Cibles féminines +</v>
      </c>
      <c r="M13" s="216" t="s">
        <v>71</v>
      </c>
      <c r="N13" s="217">
        <v>3</v>
      </c>
      <c r="P13" s="27">
        <v>3</v>
      </c>
      <c r="Q13" s="28" t="str">
        <f t="shared" si="6"/>
        <v>Individus CSP+</v>
      </c>
      <c r="R13" s="26"/>
    </row>
    <row r="14" spans="1:18">
      <c r="A14" s="79">
        <f t="shared" si="3"/>
        <v>45303</v>
      </c>
      <c r="B14" s="53" t="str">
        <f t="shared" si="1"/>
        <v>12/01</v>
      </c>
      <c r="C14" s="82" t="str">
        <f t="shared" si="2"/>
        <v>01/01-03/03</v>
      </c>
      <c r="D14" s="252">
        <v>45432</v>
      </c>
      <c r="E14" s="253" t="s">
        <v>138</v>
      </c>
      <c r="F14" s="254">
        <v>142</v>
      </c>
      <c r="G14" s="235">
        <f t="shared" si="5"/>
        <v>163.29999999999998</v>
      </c>
      <c r="K14" s="206" t="str">
        <f>+L14&amp;N14</f>
        <v>Cibles + et comportementales 1</v>
      </c>
      <c r="L14" s="207" t="str">
        <f>Q6</f>
        <v xml:space="preserve">Cibles + et comportementales </v>
      </c>
      <c r="M14" s="208" t="s">
        <v>117</v>
      </c>
      <c r="N14" s="209">
        <v>1</v>
      </c>
      <c r="P14" s="27">
        <v>4</v>
      </c>
      <c r="Q14" s="28" t="str">
        <f t="shared" si="6"/>
        <v>RDA -60 ans</v>
      </c>
      <c r="R14" s="26"/>
    </row>
    <row r="15" spans="1:18">
      <c r="A15" s="79">
        <f t="shared" si="3"/>
        <v>45304</v>
      </c>
      <c r="B15" s="53" t="str">
        <f t="shared" si="1"/>
        <v>13/01</v>
      </c>
      <c r="C15" s="82" t="str">
        <f t="shared" si="2"/>
        <v>01/01-03/03</v>
      </c>
      <c r="D15" s="252">
        <v>45481</v>
      </c>
      <c r="E15" s="253" t="s">
        <v>134</v>
      </c>
      <c r="F15" s="254">
        <v>90</v>
      </c>
      <c r="G15" s="235">
        <f t="shared" si="5"/>
        <v>103.49999999999999</v>
      </c>
      <c r="K15" s="210" t="str">
        <f>+L15&amp;N15</f>
        <v>Cibles + et comportementales 2</v>
      </c>
      <c r="L15" s="211" t="str">
        <f>Q6</f>
        <v xml:space="preserve">Cibles + et comportementales </v>
      </c>
      <c r="M15" s="212" t="s">
        <v>118</v>
      </c>
      <c r="N15" s="213">
        <v>2</v>
      </c>
      <c r="P15" s="27">
        <v>5</v>
      </c>
      <c r="Q15" s="28" t="str">
        <f t="shared" si="6"/>
        <v/>
      </c>
      <c r="R15" s="26"/>
    </row>
    <row r="16" spans="1:18">
      <c r="A16" s="79">
        <f t="shared" si="3"/>
        <v>45305</v>
      </c>
      <c r="B16" s="53" t="str">
        <f t="shared" si="1"/>
        <v>14/01</v>
      </c>
      <c r="C16" s="82" t="str">
        <f t="shared" si="2"/>
        <v>01/01-03/03</v>
      </c>
      <c r="D16" s="252">
        <v>45495</v>
      </c>
      <c r="E16" s="253" t="s">
        <v>135</v>
      </c>
      <c r="F16" s="254">
        <v>100</v>
      </c>
      <c r="G16" s="235">
        <f t="shared" si="5"/>
        <v>114.99999999999999</v>
      </c>
      <c r="K16" s="210" t="str">
        <f>+L16&amp;N16</f>
        <v>Cibles + et comportementales 3</v>
      </c>
      <c r="L16" s="211" t="str">
        <f>Q6</f>
        <v xml:space="preserve">Cibles + et comportementales </v>
      </c>
      <c r="M16" s="212" t="s">
        <v>119</v>
      </c>
      <c r="N16" s="213">
        <v>3</v>
      </c>
      <c r="P16" s="27">
        <v>6</v>
      </c>
      <c r="Q16" s="28" t="str">
        <f t="shared" si="6"/>
        <v/>
      </c>
      <c r="R16" s="26"/>
    </row>
    <row r="17" spans="1:18">
      <c r="A17" s="79">
        <f t="shared" si="3"/>
        <v>45306</v>
      </c>
      <c r="B17" s="53" t="str">
        <f t="shared" si="1"/>
        <v>15/01</v>
      </c>
      <c r="C17" s="82" t="str">
        <f t="shared" si="2"/>
        <v>01/01-03/03</v>
      </c>
      <c r="D17" s="252">
        <v>45523</v>
      </c>
      <c r="E17" s="253" t="s">
        <v>139</v>
      </c>
      <c r="F17" s="254">
        <v>145</v>
      </c>
      <c r="G17" s="235">
        <f t="shared" si="5"/>
        <v>166.75</v>
      </c>
      <c r="K17" s="210" t="str">
        <f t="shared" si="0"/>
        <v>Cibles + et comportementales 4</v>
      </c>
      <c r="L17" s="211" t="str">
        <f>Q6</f>
        <v xml:space="preserve">Cibles + et comportementales </v>
      </c>
      <c r="M17" s="212" t="s">
        <v>107</v>
      </c>
      <c r="N17" s="213">
        <v>4</v>
      </c>
      <c r="P17" s="27">
        <v>7</v>
      </c>
      <c r="Q17" s="28" t="str">
        <f t="shared" si="6"/>
        <v/>
      </c>
      <c r="R17" s="26"/>
    </row>
    <row r="18" spans="1:18">
      <c r="A18" s="79">
        <f t="shared" si="3"/>
        <v>45307</v>
      </c>
      <c r="B18" s="53" t="str">
        <f t="shared" si="1"/>
        <v>16/01</v>
      </c>
      <c r="C18" s="82" t="str">
        <f t="shared" si="2"/>
        <v>01/01-03/03</v>
      </c>
      <c r="D18" s="252">
        <v>45530</v>
      </c>
      <c r="E18" s="253" t="s">
        <v>140</v>
      </c>
      <c r="F18" s="254">
        <v>155</v>
      </c>
      <c r="G18" s="235">
        <f t="shared" si="5"/>
        <v>178.25</v>
      </c>
      <c r="K18" s="210" t="str">
        <f t="shared" si="0"/>
        <v>Cibles + et comportementales 5</v>
      </c>
      <c r="L18" s="211" t="str">
        <f>Q6</f>
        <v xml:space="preserve">Cibles + et comportementales </v>
      </c>
      <c r="M18" s="212" t="s">
        <v>106</v>
      </c>
      <c r="N18" s="213">
        <v>5</v>
      </c>
      <c r="P18" s="27">
        <v>8</v>
      </c>
      <c r="Q18" s="28" t="str">
        <f t="shared" si="6"/>
        <v/>
      </c>
      <c r="R18" s="26"/>
    </row>
    <row r="19" spans="1:18">
      <c r="A19" s="79">
        <f t="shared" si="3"/>
        <v>45308</v>
      </c>
      <c r="B19" s="53" t="str">
        <f t="shared" si="1"/>
        <v>17/01</v>
      </c>
      <c r="C19" s="82" t="str">
        <f t="shared" si="2"/>
        <v>01/01-03/03</v>
      </c>
      <c r="D19" s="252">
        <v>45586</v>
      </c>
      <c r="E19" s="253" t="s">
        <v>141</v>
      </c>
      <c r="F19" s="255">
        <v>130</v>
      </c>
      <c r="G19" s="235">
        <f t="shared" si="5"/>
        <v>149.5</v>
      </c>
      <c r="K19" s="210" t="str">
        <f t="shared" si="0"/>
        <v>Cibles + et comportementales 6</v>
      </c>
      <c r="L19" s="211" t="str">
        <f>Q6</f>
        <v xml:space="preserve">Cibles + et comportementales </v>
      </c>
      <c r="M19" s="212" t="s">
        <v>120</v>
      </c>
      <c r="N19" s="213">
        <v>6</v>
      </c>
      <c r="P19" s="27">
        <v>9</v>
      </c>
      <c r="Q19" s="28" t="str">
        <f t="shared" si="6"/>
        <v/>
      </c>
      <c r="R19" s="26"/>
    </row>
    <row r="20" spans="1:18">
      <c r="A20" s="79">
        <f t="shared" si="3"/>
        <v>45309</v>
      </c>
      <c r="B20" s="53" t="str">
        <f t="shared" si="1"/>
        <v>18/01</v>
      </c>
      <c r="C20" s="82" t="str">
        <f t="shared" si="2"/>
        <v>01/01-03/03</v>
      </c>
      <c r="D20" s="252">
        <v>45649</v>
      </c>
      <c r="E20" s="253" t="s">
        <v>136</v>
      </c>
      <c r="F20" s="254">
        <v>78</v>
      </c>
      <c r="G20" s="235">
        <f t="shared" si="5"/>
        <v>89.699999999999989</v>
      </c>
      <c r="K20" s="210" t="str">
        <f t="shared" si="0"/>
        <v>Cibles + et comportementales 7</v>
      </c>
      <c r="L20" s="211" t="str">
        <f>Q6</f>
        <v xml:space="preserve">Cibles + et comportementales </v>
      </c>
      <c r="M20" s="212" t="s">
        <v>121</v>
      </c>
      <c r="N20" s="213">
        <v>7</v>
      </c>
      <c r="P20" s="27">
        <v>10</v>
      </c>
      <c r="Q20" s="28" t="str">
        <f t="shared" si="6"/>
        <v/>
      </c>
      <c r="R20" s="26"/>
    </row>
    <row r="21" spans="1:18">
      <c r="A21" s="79">
        <f t="shared" si="3"/>
        <v>45310</v>
      </c>
      <c r="B21" s="53" t="str">
        <f t="shared" si="1"/>
        <v>19/01</v>
      </c>
      <c r="C21" s="82" t="str">
        <f t="shared" si="2"/>
        <v>01/01-03/03</v>
      </c>
      <c r="D21" s="80"/>
      <c r="E21" s="61"/>
      <c r="F21" s="59"/>
      <c r="G21" s="235"/>
      <c r="K21" s="210" t="str">
        <f t="shared" si="0"/>
        <v>Cibles + et comportementales 8</v>
      </c>
      <c r="L21" s="211" t="str">
        <f>Q6</f>
        <v xml:space="preserve">Cibles + et comportementales </v>
      </c>
      <c r="M21" s="212" t="s">
        <v>108</v>
      </c>
      <c r="N21" s="213">
        <v>8</v>
      </c>
      <c r="P21" s="27">
        <v>11</v>
      </c>
      <c r="Q21" s="28" t="str">
        <f t="shared" si="6"/>
        <v/>
      </c>
      <c r="R21" s="26"/>
    </row>
    <row r="22" spans="1:18">
      <c r="A22" s="79">
        <f t="shared" si="3"/>
        <v>45311</v>
      </c>
      <c r="B22" s="53" t="str">
        <f t="shared" si="1"/>
        <v>20/01</v>
      </c>
      <c r="C22" s="82" t="str">
        <f t="shared" si="2"/>
        <v>01/01-03/03</v>
      </c>
      <c r="D22" s="80"/>
      <c r="E22" s="61"/>
      <c r="F22" s="59"/>
      <c r="G22" s="235"/>
      <c r="K22" s="210" t="str">
        <f t="shared" si="0"/>
        <v>Cibles + et comportementales 9</v>
      </c>
      <c r="L22" s="211" t="str">
        <f>Q6</f>
        <v xml:space="preserve">Cibles + et comportementales </v>
      </c>
      <c r="M22" s="212" t="s">
        <v>109</v>
      </c>
      <c r="N22" s="213">
        <v>9</v>
      </c>
      <c r="P22" s="27">
        <v>12</v>
      </c>
      <c r="Q22" s="28" t="str">
        <f t="shared" si="6"/>
        <v/>
      </c>
      <c r="R22" s="26"/>
    </row>
    <row r="23" spans="1:18">
      <c r="A23" s="79">
        <f t="shared" si="3"/>
        <v>45312</v>
      </c>
      <c r="B23" s="53" t="str">
        <f t="shared" si="1"/>
        <v>21/01</v>
      </c>
      <c r="C23" s="82" t="str">
        <f t="shared" si="2"/>
        <v>01/01-03/03</v>
      </c>
      <c r="D23" s="80"/>
      <c r="E23" s="61"/>
      <c r="F23" s="59"/>
      <c r="G23" s="235"/>
      <c r="K23" s="210" t="str">
        <f t="shared" si="0"/>
        <v>Cibles + et comportementales 10</v>
      </c>
      <c r="L23" s="211" t="str">
        <f>Q6</f>
        <v xml:space="preserve">Cibles + et comportementales </v>
      </c>
      <c r="M23" s="212" t="s">
        <v>122</v>
      </c>
      <c r="N23" s="213">
        <v>10</v>
      </c>
      <c r="P23" s="27">
        <v>13</v>
      </c>
      <c r="Q23" s="28" t="str">
        <f t="shared" si="6"/>
        <v/>
      </c>
      <c r="R23" s="26"/>
    </row>
    <row r="24" spans="1:18">
      <c r="A24" s="79">
        <f t="shared" si="3"/>
        <v>45313</v>
      </c>
      <c r="B24" s="53" t="str">
        <f t="shared" si="1"/>
        <v>22/01</v>
      </c>
      <c r="C24" s="82" t="str">
        <f t="shared" si="2"/>
        <v>01/01-03/03</v>
      </c>
      <c r="D24" s="80"/>
      <c r="E24" s="62"/>
      <c r="F24" s="60"/>
      <c r="G24" s="236"/>
      <c r="K24" s="210" t="str">
        <f t="shared" si="0"/>
        <v>Cibles + et comportementales 11</v>
      </c>
      <c r="L24" s="211" t="str">
        <f>Q6</f>
        <v xml:space="preserve">Cibles + et comportementales </v>
      </c>
      <c r="M24" s="212" t="s">
        <v>123</v>
      </c>
      <c r="N24" s="213">
        <v>11</v>
      </c>
      <c r="P24" s="27">
        <v>14</v>
      </c>
      <c r="Q24" s="28" t="str">
        <f t="shared" si="6"/>
        <v/>
      </c>
      <c r="R24" s="26"/>
    </row>
    <row r="25" spans="1:18">
      <c r="A25" s="79">
        <f t="shared" si="3"/>
        <v>45314</v>
      </c>
      <c r="B25" s="53" t="str">
        <f t="shared" si="1"/>
        <v>23/01</v>
      </c>
      <c r="C25" s="82" t="str">
        <f t="shared" si="2"/>
        <v>01/01-03/03</v>
      </c>
      <c r="E25" s="8">
        <f>+YEAR(A3)</f>
        <v>2024</v>
      </c>
      <c r="F25" s="8">
        <v>100</v>
      </c>
      <c r="G25" s="237">
        <v>100</v>
      </c>
      <c r="I25" s="21"/>
      <c r="J25" s="21"/>
      <c r="K25" s="210" t="str">
        <f t="shared" si="0"/>
        <v>Cibles + et comportementales 12</v>
      </c>
      <c r="L25" s="211" t="str">
        <f>Q6</f>
        <v xml:space="preserve">Cibles + et comportementales </v>
      </c>
      <c r="M25" s="212" t="s">
        <v>124</v>
      </c>
      <c r="N25" s="213">
        <v>12</v>
      </c>
      <c r="P25" s="27">
        <v>15</v>
      </c>
      <c r="Q25" s="28" t="str">
        <f>IFERROR(VLOOKUP($Q$9&amp;P25,K$2:N$28,3,FALSE),"")</f>
        <v/>
      </c>
      <c r="R25" s="26"/>
    </row>
    <row r="26" spans="1:18">
      <c r="A26" s="79">
        <f t="shared" si="3"/>
        <v>45315</v>
      </c>
      <c r="B26" s="53" t="str">
        <f t="shared" si="1"/>
        <v>24/01</v>
      </c>
      <c r="C26" s="82" t="str">
        <f t="shared" si="2"/>
        <v>01/01-03/03</v>
      </c>
      <c r="K26" s="210" t="str">
        <f t="shared" si="0"/>
        <v>Cibles + et comportementales 13</v>
      </c>
      <c r="L26" s="211" t="str">
        <f>Q6</f>
        <v xml:space="preserve">Cibles + et comportementales </v>
      </c>
      <c r="M26" s="212" t="s">
        <v>125</v>
      </c>
      <c r="N26" s="213">
        <v>13</v>
      </c>
    </row>
    <row r="27" spans="1:18" ht="15" thickBot="1">
      <c r="A27" s="79">
        <f t="shared" si="3"/>
        <v>45316</v>
      </c>
      <c r="B27" s="53" t="str">
        <f t="shared" si="1"/>
        <v>25/01</v>
      </c>
      <c r="C27" s="82" t="str">
        <f t="shared" si="2"/>
        <v>01/01-03/03</v>
      </c>
      <c r="K27" s="214" t="str">
        <f t="shared" si="0"/>
        <v>Cibles + et comportementales 14</v>
      </c>
      <c r="L27" s="215" t="str">
        <f>Q6</f>
        <v xml:space="preserve">Cibles + et comportementales </v>
      </c>
      <c r="M27" s="216" t="s">
        <v>126</v>
      </c>
      <c r="N27" s="217">
        <v>14</v>
      </c>
    </row>
    <row r="28" spans="1:18">
      <c r="A28" s="79">
        <f t="shared" si="3"/>
        <v>45317</v>
      </c>
      <c r="B28" s="53" t="str">
        <f t="shared" si="1"/>
        <v>26/01</v>
      </c>
      <c r="C28" s="82" t="str">
        <f t="shared" si="2"/>
        <v>01/01-03/03</v>
      </c>
    </row>
    <row r="29" spans="1:18">
      <c r="A29" s="79">
        <f t="shared" si="3"/>
        <v>45318</v>
      </c>
      <c r="B29" s="53" t="str">
        <f t="shared" si="1"/>
        <v>27/01</v>
      </c>
      <c r="C29" s="82" t="str">
        <f t="shared" si="2"/>
        <v>01/01-03/03</v>
      </c>
      <c r="K29" s="57" t="s">
        <v>94</v>
      </c>
      <c r="L29" s="58" t="str">
        <f>Q9</f>
        <v>Cibles mixtes et masculines +</v>
      </c>
      <c r="M29" s="58" t="str">
        <f>K29&amp;L29</f>
        <v>SoGarantyCibles mixtes et masculines +</v>
      </c>
      <c r="N29" s="20">
        <f>VLOOKUP(M29,M30:N35,2,FALSE)</f>
        <v>2</v>
      </c>
    </row>
    <row r="30" spans="1:18">
      <c r="A30" s="79">
        <f t="shared" si="3"/>
        <v>45319</v>
      </c>
      <c r="B30" s="53" t="str">
        <f t="shared" si="1"/>
        <v>28/01</v>
      </c>
      <c r="C30" s="82" t="str">
        <f t="shared" si="2"/>
        <v>01/01-03/03</v>
      </c>
      <c r="K30" s="55" t="s">
        <v>94</v>
      </c>
      <c r="L30" s="56" t="str">
        <f>Q2</f>
        <v>Cibles mixtes et masculines 50-</v>
      </c>
      <c r="M30" s="28" t="str">
        <f>+K30&amp;L30</f>
        <v>SoGarantyCibles mixtes et masculines 50-</v>
      </c>
      <c r="N30" s="54">
        <v>2</v>
      </c>
    </row>
    <row r="31" spans="1:18">
      <c r="A31" s="79">
        <f t="shared" si="3"/>
        <v>45320</v>
      </c>
      <c r="B31" s="53" t="str">
        <f t="shared" si="1"/>
        <v>29/01</v>
      </c>
      <c r="C31" s="82" t="str">
        <f t="shared" si="2"/>
        <v>01/01-03/03</v>
      </c>
      <c r="K31" s="55" t="s">
        <v>94</v>
      </c>
      <c r="L31" s="56" t="str">
        <f>Q3</f>
        <v>Cibles mixtes et masculines +</v>
      </c>
      <c r="M31" s="28" t="str">
        <f t="shared" ref="M31:M34" si="7">+K31&amp;L31</f>
        <v>SoGarantyCibles mixtes et masculines +</v>
      </c>
      <c r="N31" s="54">
        <v>2</v>
      </c>
    </row>
    <row r="32" spans="1:18">
      <c r="A32" s="79">
        <f t="shared" si="3"/>
        <v>45321</v>
      </c>
      <c r="B32" s="53" t="str">
        <f t="shared" si="1"/>
        <v>30/01</v>
      </c>
      <c r="C32" s="82" t="str">
        <f t="shared" si="2"/>
        <v>01/01-03/03</v>
      </c>
      <c r="K32" s="55" t="s">
        <v>94</v>
      </c>
      <c r="L32" s="56" t="str">
        <f>Q4</f>
        <v>Cibles féminines 50-</v>
      </c>
      <c r="M32" s="28" t="str">
        <f t="shared" si="7"/>
        <v>SoGarantyCibles féminines 50-</v>
      </c>
      <c r="N32" s="54">
        <v>2</v>
      </c>
    </row>
    <row r="33" spans="1:14">
      <c r="A33" s="79">
        <f t="shared" si="3"/>
        <v>45322</v>
      </c>
      <c r="B33" s="53" t="str">
        <f t="shared" si="1"/>
        <v>31/01</v>
      </c>
      <c r="C33" s="82" t="str">
        <f t="shared" si="2"/>
        <v>01/01-03/03</v>
      </c>
      <c r="E33" s="263" t="str">
        <f>+'Maquette CGRP indicé'!C4</f>
        <v>Cibles mixtes et masculines +</v>
      </c>
      <c r="F33" s="262" t="s">
        <v>102</v>
      </c>
      <c r="G33" s="262"/>
      <c r="H33" s="262"/>
      <c r="K33" s="55" t="s">
        <v>94</v>
      </c>
      <c r="L33" s="56" t="str">
        <f>Q5</f>
        <v>Cibles féminines +</v>
      </c>
      <c r="M33" s="28" t="str">
        <f t="shared" si="7"/>
        <v>SoGarantyCibles féminines +</v>
      </c>
      <c r="N33" s="54">
        <v>2</v>
      </c>
    </row>
    <row r="34" spans="1:14">
      <c r="A34" s="79">
        <f t="shared" si="3"/>
        <v>45323</v>
      </c>
      <c r="B34" s="53" t="str">
        <f t="shared" si="1"/>
        <v>01/02</v>
      </c>
      <c r="C34" s="82" t="str">
        <f t="shared" si="2"/>
        <v>01/01-03/03</v>
      </c>
      <c r="E34" s="264"/>
      <c r="F34" s="262"/>
      <c r="G34" s="262"/>
      <c r="H34" s="262"/>
      <c r="K34" s="55" t="s">
        <v>94</v>
      </c>
      <c r="L34" s="56" t="str">
        <f>Q6</f>
        <v xml:space="preserve">Cibles + et comportementales </v>
      </c>
      <c r="M34" s="28" t="str">
        <f t="shared" si="7"/>
        <v xml:space="preserve">SoGarantyCibles + et comportementales </v>
      </c>
      <c r="N34" s="54">
        <v>2</v>
      </c>
    </row>
    <row r="35" spans="1:14" ht="14.15" customHeight="1">
      <c r="A35" s="79">
        <f t="shared" si="3"/>
        <v>45324</v>
      </c>
      <c r="B35" s="53" t="str">
        <f t="shared" si="1"/>
        <v>02/02</v>
      </c>
      <c r="C35" s="82" t="str">
        <f t="shared" si="2"/>
        <v>01/01-03/03</v>
      </c>
      <c r="E35" s="76"/>
      <c r="F35" s="198" t="str">
        <f>+F2</f>
        <v>DAY</v>
      </c>
      <c r="G35" s="198" t="str">
        <f t="shared" ref="G35:H35" si="8">+G2</f>
        <v>ACCESS</v>
      </c>
      <c r="H35" s="198" t="str">
        <f t="shared" si="8"/>
        <v>APRES 20h</v>
      </c>
    </row>
    <row r="36" spans="1:14">
      <c r="A36" s="79">
        <f t="shared" si="3"/>
        <v>45325</v>
      </c>
      <c r="B36" s="53" t="str">
        <f t="shared" si="1"/>
        <v>03/02</v>
      </c>
      <c r="C36" s="82" t="str">
        <f t="shared" si="2"/>
        <v>01/01-03/03</v>
      </c>
      <c r="E36" s="77" t="str">
        <f>+E10</f>
        <v>01/01-03/03</v>
      </c>
      <c r="F36" s="78">
        <f>VLOOKUP($E36,$E$10:$F$24,2,FALSE)*VLOOKUP($E$33,$E$3:$H$7,2,FALSE)/100</f>
        <v>82.8</v>
      </c>
      <c r="G36" s="78">
        <f>VLOOKUP($E36,$E$10:$F$24,2,FALSE)*VLOOKUP($E$33,$E$3:$H$7,3,FALSE)/100</f>
        <v>105.3</v>
      </c>
      <c r="H36" s="78">
        <f>VLOOKUP($E36,$E$10:$F$24,2,FALSE)*VLOOKUP($E$33,$E$3:$H$7,4,FALSE)/100</f>
        <v>104.4</v>
      </c>
    </row>
    <row r="37" spans="1:14">
      <c r="A37" s="79">
        <f t="shared" si="3"/>
        <v>45326</v>
      </c>
      <c r="B37" s="53" t="str">
        <f t="shared" si="1"/>
        <v>04/02</v>
      </c>
      <c r="C37" s="82" t="str">
        <f t="shared" si="2"/>
        <v>01/01-03/03</v>
      </c>
      <c r="E37" s="77" t="str">
        <f t="shared" ref="E37:E46" si="9">+E11</f>
        <v>04/03-07/04</v>
      </c>
      <c r="F37" s="78">
        <f t="shared" ref="F37:F46" si="10">VLOOKUP($E37,$E$10:$F$24,2,FALSE)*VLOOKUP($E$33,$E$3:$H$7,2,FALSE)/100</f>
        <v>101.2</v>
      </c>
      <c r="G37" s="78">
        <f t="shared" ref="G37:G46" si="11">VLOOKUP($E37,$E$10:$F$24,2,FALSE)*VLOOKUP($E$33,$E$3:$H$7,3,FALSE)/100</f>
        <v>128.69999999999999</v>
      </c>
      <c r="H37" s="78">
        <f t="shared" ref="H37:H46" si="12">VLOOKUP($E37,$E$10:$F$24,2,FALSE)*VLOOKUP($E$33,$E$3:$H$7,4,FALSE)/100</f>
        <v>127.6</v>
      </c>
    </row>
    <row r="38" spans="1:14">
      <c r="A38" s="79">
        <f t="shared" si="3"/>
        <v>45327</v>
      </c>
      <c r="B38" s="53" t="str">
        <f t="shared" si="1"/>
        <v>05/02</v>
      </c>
      <c r="C38" s="82" t="str">
        <f t="shared" si="2"/>
        <v>01/01-03/03</v>
      </c>
      <c r="E38" s="77" t="str">
        <f t="shared" si="9"/>
        <v>08/04-12/05</v>
      </c>
      <c r="F38" s="78">
        <f t="shared" si="10"/>
        <v>96.6</v>
      </c>
      <c r="G38" s="78">
        <f t="shared" si="11"/>
        <v>122.85</v>
      </c>
      <c r="H38" s="78">
        <f t="shared" si="12"/>
        <v>121.8</v>
      </c>
    </row>
    <row r="39" spans="1:14">
      <c r="A39" s="79">
        <f t="shared" si="3"/>
        <v>45328</v>
      </c>
      <c r="B39" s="53" t="str">
        <f t="shared" si="1"/>
        <v>06/02</v>
      </c>
      <c r="C39" s="82" t="str">
        <f t="shared" si="2"/>
        <v>01/01-03/03</v>
      </c>
      <c r="E39" s="77" t="str">
        <f t="shared" si="9"/>
        <v>13/05-19/05</v>
      </c>
      <c r="F39" s="78">
        <f t="shared" si="10"/>
        <v>124.2</v>
      </c>
      <c r="G39" s="78">
        <f t="shared" si="11"/>
        <v>157.94999999999999</v>
      </c>
      <c r="H39" s="78">
        <f t="shared" si="12"/>
        <v>156.6</v>
      </c>
    </row>
    <row r="40" spans="1:14">
      <c r="A40" s="79">
        <f t="shared" si="3"/>
        <v>45329</v>
      </c>
      <c r="B40" s="53" t="str">
        <f t="shared" si="1"/>
        <v>07/02</v>
      </c>
      <c r="C40" s="82" t="str">
        <f t="shared" si="2"/>
        <v>01/01-03/03</v>
      </c>
      <c r="E40" s="77" t="str">
        <f t="shared" si="9"/>
        <v>20/05-07/07</v>
      </c>
      <c r="F40" s="78">
        <f t="shared" si="10"/>
        <v>130.63999999999999</v>
      </c>
      <c r="G40" s="78">
        <f t="shared" si="11"/>
        <v>166.14</v>
      </c>
      <c r="H40" s="78">
        <f t="shared" si="12"/>
        <v>164.72</v>
      </c>
      <c r="K40" s="55" t="s">
        <v>95</v>
      </c>
    </row>
    <row r="41" spans="1:14">
      <c r="A41" s="79">
        <f t="shared" si="3"/>
        <v>45330</v>
      </c>
      <c r="B41" s="53" t="str">
        <f t="shared" si="1"/>
        <v>08/02</v>
      </c>
      <c r="C41" s="82" t="str">
        <f t="shared" si="2"/>
        <v>01/01-03/03</v>
      </c>
      <c r="E41" s="77" t="str">
        <f t="shared" si="9"/>
        <v>08/07-21/07</v>
      </c>
      <c r="F41" s="78">
        <f t="shared" si="10"/>
        <v>82.8</v>
      </c>
      <c r="G41" s="78">
        <f t="shared" si="11"/>
        <v>105.3</v>
      </c>
      <c r="H41" s="78">
        <f t="shared" si="12"/>
        <v>104.4</v>
      </c>
    </row>
    <row r="42" spans="1:14">
      <c r="A42" s="79">
        <f t="shared" si="3"/>
        <v>45331</v>
      </c>
      <c r="B42" s="53" t="str">
        <f t="shared" si="1"/>
        <v>09/02</v>
      </c>
      <c r="C42" s="82" t="str">
        <f t="shared" si="2"/>
        <v>01/01-03/03</v>
      </c>
      <c r="E42" s="77" t="str">
        <f t="shared" si="9"/>
        <v>22/07-18/08</v>
      </c>
      <c r="F42" s="78">
        <f t="shared" si="10"/>
        <v>92</v>
      </c>
      <c r="G42" s="78">
        <f t="shared" si="11"/>
        <v>117</v>
      </c>
      <c r="H42" s="78">
        <f t="shared" si="12"/>
        <v>116</v>
      </c>
    </row>
    <row r="43" spans="1:14">
      <c r="A43" s="79">
        <f t="shared" si="3"/>
        <v>45332</v>
      </c>
      <c r="B43" s="53" t="str">
        <f t="shared" si="1"/>
        <v>10/02</v>
      </c>
      <c r="C43" s="82" t="str">
        <f t="shared" si="2"/>
        <v>01/01-03/03</v>
      </c>
      <c r="E43" s="77" t="str">
        <f t="shared" si="9"/>
        <v>19/08-25/08</v>
      </c>
      <c r="F43" s="78">
        <f t="shared" si="10"/>
        <v>133.4</v>
      </c>
      <c r="G43" s="78">
        <f t="shared" si="11"/>
        <v>169.65</v>
      </c>
      <c r="H43" s="78">
        <f t="shared" si="12"/>
        <v>168.2</v>
      </c>
    </row>
    <row r="44" spans="1:14">
      <c r="A44" s="79">
        <f t="shared" si="3"/>
        <v>45333</v>
      </c>
      <c r="B44" s="53" t="str">
        <f t="shared" si="1"/>
        <v>11/02</v>
      </c>
      <c r="C44" s="82" t="str">
        <f t="shared" si="2"/>
        <v>01/01-03/03</v>
      </c>
      <c r="E44" s="77" t="str">
        <f t="shared" si="9"/>
        <v>26/08-20/10</v>
      </c>
      <c r="F44" s="78">
        <f t="shared" si="10"/>
        <v>142.6</v>
      </c>
      <c r="G44" s="78">
        <f t="shared" si="11"/>
        <v>181.35</v>
      </c>
      <c r="H44" s="78">
        <f t="shared" si="12"/>
        <v>179.8</v>
      </c>
    </row>
    <row r="45" spans="1:14">
      <c r="A45" s="79">
        <f t="shared" si="3"/>
        <v>45334</v>
      </c>
      <c r="B45" s="53" t="str">
        <f t="shared" si="1"/>
        <v>12/02</v>
      </c>
      <c r="C45" s="82" t="str">
        <f t="shared" si="2"/>
        <v>01/01-03/03</v>
      </c>
      <c r="E45" s="77" t="str">
        <f t="shared" si="9"/>
        <v>21/10-22/12</v>
      </c>
      <c r="F45" s="78">
        <f t="shared" si="10"/>
        <v>119.6</v>
      </c>
      <c r="G45" s="78">
        <f t="shared" si="11"/>
        <v>152.1</v>
      </c>
      <c r="H45" s="78">
        <f t="shared" si="12"/>
        <v>150.80000000000001</v>
      </c>
    </row>
    <row r="46" spans="1:14">
      <c r="A46" s="79">
        <f t="shared" si="3"/>
        <v>45335</v>
      </c>
      <c r="B46" s="53" t="str">
        <f t="shared" si="1"/>
        <v>13/02</v>
      </c>
      <c r="C46" s="82" t="str">
        <f t="shared" si="2"/>
        <v>01/01-03/03</v>
      </c>
      <c r="E46" s="77" t="str">
        <f t="shared" si="9"/>
        <v>23/12-31/12</v>
      </c>
      <c r="F46" s="78">
        <f t="shared" si="10"/>
        <v>71.760000000000005</v>
      </c>
      <c r="G46" s="78">
        <f t="shared" si="11"/>
        <v>91.26</v>
      </c>
      <c r="H46" s="78">
        <f t="shared" si="12"/>
        <v>90.48</v>
      </c>
    </row>
    <row r="47" spans="1:14">
      <c r="A47" s="79">
        <f t="shared" si="3"/>
        <v>45336</v>
      </c>
      <c r="B47" s="53" t="str">
        <f t="shared" si="1"/>
        <v>14/02</v>
      </c>
      <c r="C47" s="82" t="str">
        <f t="shared" si="2"/>
        <v>01/01-03/03</v>
      </c>
    </row>
    <row r="48" spans="1:14">
      <c r="A48" s="79">
        <f t="shared" si="3"/>
        <v>45337</v>
      </c>
      <c r="B48" s="53" t="str">
        <f t="shared" si="1"/>
        <v>15/02</v>
      </c>
      <c r="C48" s="82" t="str">
        <f t="shared" si="2"/>
        <v>01/01-03/03</v>
      </c>
    </row>
    <row r="49" spans="1:3">
      <c r="A49" s="79">
        <f t="shared" si="3"/>
        <v>45338</v>
      </c>
      <c r="B49" s="53" t="str">
        <f t="shared" si="1"/>
        <v>16/02</v>
      </c>
      <c r="C49" s="82" t="str">
        <f t="shared" si="2"/>
        <v>01/01-03/03</v>
      </c>
    </row>
    <row r="50" spans="1:3">
      <c r="A50" s="79">
        <f t="shared" si="3"/>
        <v>45339</v>
      </c>
      <c r="B50" s="53" t="str">
        <f t="shared" si="1"/>
        <v>17/02</v>
      </c>
      <c r="C50" s="82" t="str">
        <f t="shared" si="2"/>
        <v>01/01-03/03</v>
      </c>
    </row>
    <row r="51" spans="1:3">
      <c r="A51" s="79">
        <f t="shared" si="3"/>
        <v>45340</v>
      </c>
      <c r="B51" s="53" t="str">
        <f t="shared" si="1"/>
        <v>18/02</v>
      </c>
      <c r="C51" s="82" t="str">
        <f t="shared" si="2"/>
        <v>01/01-03/03</v>
      </c>
    </row>
    <row r="52" spans="1:3">
      <c r="A52" s="79">
        <f t="shared" si="3"/>
        <v>45341</v>
      </c>
      <c r="B52" s="53" t="str">
        <f t="shared" si="1"/>
        <v>19/02</v>
      </c>
      <c r="C52" s="82" t="str">
        <f t="shared" si="2"/>
        <v>01/01-03/03</v>
      </c>
    </row>
    <row r="53" spans="1:3">
      <c r="A53" s="79">
        <f t="shared" si="3"/>
        <v>45342</v>
      </c>
      <c r="B53" s="53" t="str">
        <f t="shared" si="1"/>
        <v>20/02</v>
      </c>
      <c r="C53" s="82" t="str">
        <f t="shared" si="2"/>
        <v>01/01-03/03</v>
      </c>
    </row>
    <row r="54" spans="1:3">
      <c r="A54" s="79">
        <f t="shared" si="3"/>
        <v>45343</v>
      </c>
      <c r="B54" s="53" t="str">
        <f t="shared" si="1"/>
        <v>21/02</v>
      </c>
      <c r="C54" s="82" t="str">
        <f t="shared" si="2"/>
        <v>01/01-03/03</v>
      </c>
    </row>
    <row r="55" spans="1:3">
      <c r="A55" s="79">
        <f t="shared" si="3"/>
        <v>45344</v>
      </c>
      <c r="B55" s="53" t="str">
        <f t="shared" si="1"/>
        <v>22/02</v>
      </c>
      <c r="C55" s="82" t="str">
        <f t="shared" si="2"/>
        <v>01/01-03/03</v>
      </c>
    </row>
    <row r="56" spans="1:3">
      <c r="A56" s="79">
        <f t="shared" si="3"/>
        <v>45345</v>
      </c>
      <c r="B56" s="53" t="str">
        <f t="shared" si="1"/>
        <v>23/02</v>
      </c>
      <c r="C56" s="82" t="str">
        <f t="shared" si="2"/>
        <v>01/01-03/03</v>
      </c>
    </row>
    <row r="57" spans="1:3">
      <c r="A57" s="79">
        <f t="shared" si="3"/>
        <v>45346</v>
      </c>
      <c r="B57" s="53" t="str">
        <f t="shared" si="1"/>
        <v>24/02</v>
      </c>
      <c r="C57" s="82" t="str">
        <f t="shared" si="2"/>
        <v>01/01-03/03</v>
      </c>
    </row>
    <row r="58" spans="1:3">
      <c r="A58" s="79">
        <f t="shared" si="3"/>
        <v>45347</v>
      </c>
      <c r="B58" s="53" t="str">
        <f t="shared" si="1"/>
        <v>25/02</v>
      </c>
      <c r="C58" s="82" t="str">
        <f t="shared" si="2"/>
        <v>01/01-03/03</v>
      </c>
    </row>
    <row r="59" spans="1:3">
      <c r="A59" s="79">
        <f t="shared" si="3"/>
        <v>45348</v>
      </c>
      <c r="B59" s="53" t="str">
        <f t="shared" si="1"/>
        <v>26/02</v>
      </c>
      <c r="C59" s="82" t="str">
        <f t="shared" si="2"/>
        <v>01/01-03/03</v>
      </c>
    </row>
    <row r="60" spans="1:3">
      <c r="A60" s="79">
        <f t="shared" si="3"/>
        <v>45349</v>
      </c>
      <c r="B60" s="53" t="str">
        <f t="shared" si="1"/>
        <v>27/02</v>
      </c>
      <c r="C60" s="82" t="str">
        <f t="shared" si="2"/>
        <v>01/01-03/03</v>
      </c>
    </row>
    <row r="61" spans="1:3">
      <c r="A61" s="79">
        <f t="shared" si="3"/>
        <v>45350</v>
      </c>
      <c r="B61" s="53" t="str">
        <f t="shared" si="1"/>
        <v>28/02</v>
      </c>
      <c r="C61" s="82" t="str">
        <f t="shared" si="2"/>
        <v>01/01-03/03</v>
      </c>
    </row>
    <row r="62" spans="1:3">
      <c r="A62" s="79">
        <f t="shared" si="3"/>
        <v>45351</v>
      </c>
      <c r="B62" s="53" t="str">
        <f t="shared" si="1"/>
        <v>29/02</v>
      </c>
      <c r="C62" s="82" t="str">
        <f t="shared" si="2"/>
        <v>01/01-03/03</v>
      </c>
    </row>
    <row r="63" spans="1:3">
      <c r="A63" s="79">
        <f t="shared" si="3"/>
        <v>45352</v>
      </c>
      <c r="B63" s="53" t="str">
        <f t="shared" si="1"/>
        <v>01/03</v>
      </c>
      <c r="C63" s="82" t="str">
        <f t="shared" si="2"/>
        <v>01/01-03/03</v>
      </c>
    </row>
    <row r="64" spans="1:3">
      <c r="A64" s="79">
        <f t="shared" si="3"/>
        <v>45353</v>
      </c>
      <c r="B64" s="53" t="str">
        <f t="shared" si="1"/>
        <v>02/03</v>
      </c>
      <c r="C64" s="82" t="str">
        <f t="shared" si="2"/>
        <v>01/01-03/03</v>
      </c>
    </row>
    <row r="65" spans="1:3">
      <c r="A65" s="79">
        <f t="shared" si="3"/>
        <v>45354</v>
      </c>
      <c r="B65" s="53" t="str">
        <f t="shared" si="1"/>
        <v>03/03</v>
      </c>
      <c r="C65" s="82" t="str">
        <f t="shared" si="2"/>
        <v>01/01-03/03</v>
      </c>
    </row>
    <row r="66" spans="1:3">
      <c r="A66" s="79">
        <f t="shared" si="3"/>
        <v>45355</v>
      </c>
      <c r="B66" s="53" t="str">
        <f t="shared" si="1"/>
        <v>04/03</v>
      </c>
      <c r="C66" s="82" t="str">
        <f t="shared" si="2"/>
        <v>04/03-07/04</v>
      </c>
    </row>
    <row r="67" spans="1:3">
      <c r="A67" s="79">
        <f t="shared" si="3"/>
        <v>45356</v>
      </c>
      <c r="B67" s="53" t="str">
        <f t="shared" si="1"/>
        <v>05/03</v>
      </c>
      <c r="C67" s="82" t="str">
        <f t="shared" si="2"/>
        <v>04/03-07/04</v>
      </c>
    </row>
    <row r="68" spans="1:3">
      <c r="A68" s="79">
        <f t="shared" si="3"/>
        <v>45357</v>
      </c>
      <c r="B68" s="53" t="str">
        <f t="shared" ref="B68:B131" si="13">TEXT(A68,"jj/mm")</f>
        <v>06/03</v>
      </c>
      <c r="C68" s="82" t="str">
        <f t="shared" ref="C68:C131" si="14">VLOOKUP(A68,$D$10:$E$24,2,TRUE)</f>
        <v>04/03-07/04</v>
      </c>
    </row>
    <row r="69" spans="1:3">
      <c r="A69" s="79">
        <f t="shared" ref="A69:A132" si="15">+A68+1</f>
        <v>45358</v>
      </c>
      <c r="B69" s="53" t="str">
        <f t="shared" si="13"/>
        <v>07/03</v>
      </c>
      <c r="C69" s="82" t="str">
        <f t="shared" si="14"/>
        <v>04/03-07/04</v>
      </c>
    </row>
    <row r="70" spans="1:3">
      <c r="A70" s="79">
        <f t="shared" si="15"/>
        <v>45359</v>
      </c>
      <c r="B70" s="53" t="str">
        <f t="shared" si="13"/>
        <v>08/03</v>
      </c>
      <c r="C70" s="82" t="str">
        <f t="shared" si="14"/>
        <v>04/03-07/04</v>
      </c>
    </row>
    <row r="71" spans="1:3">
      <c r="A71" s="79">
        <f t="shared" si="15"/>
        <v>45360</v>
      </c>
      <c r="B71" s="53" t="str">
        <f t="shared" si="13"/>
        <v>09/03</v>
      </c>
      <c r="C71" s="82" t="str">
        <f t="shared" si="14"/>
        <v>04/03-07/04</v>
      </c>
    </row>
    <row r="72" spans="1:3">
      <c r="A72" s="79">
        <f t="shared" si="15"/>
        <v>45361</v>
      </c>
      <c r="B72" s="53" t="str">
        <f t="shared" si="13"/>
        <v>10/03</v>
      </c>
      <c r="C72" s="82" t="str">
        <f t="shared" si="14"/>
        <v>04/03-07/04</v>
      </c>
    </row>
    <row r="73" spans="1:3">
      <c r="A73" s="79">
        <f t="shared" si="15"/>
        <v>45362</v>
      </c>
      <c r="B73" s="53" t="str">
        <f t="shared" si="13"/>
        <v>11/03</v>
      </c>
      <c r="C73" s="82" t="str">
        <f t="shared" si="14"/>
        <v>04/03-07/04</v>
      </c>
    </row>
    <row r="74" spans="1:3">
      <c r="A74" s="79">
        <f t="shared" si="15"/>
        <v>45363</v>
      </c>
      <c r="B74" s="53" t="str">
        <f t="shared" si="13"/>
        <v>12/03</v>
      </c>
      <c r="C74" s="82" t="str">
        <f t="shared" si="14"/>
        <v>04/03-07/04</v>
      </c>
    </row>
    <row r="75" spans="1:3">
      <c r="A75" s="79">
        <f t="shared" si="15"/>
        <v>45364</v>
      </c>
      <c r="B75" s="53" t="str">
        <f t="shared" si="13"/>
        <v>13/03</v>
      </c>
      <c r="C75" s="82" t="str">
        <f t="shared" si="14"/>
        <v>04/03-07/04</v>
      </c>
    </row>
    <row r="76" spans="1:3">
      <c r="A76" s="79">
        <f t="shared" si="15"/>
        <v>45365</v>
      </c>
      <c r="B76" s="53" t="str">
        <f t="shared" si="13"/>
        <v>14/03</v>
      </c>
      <c r="C76" s="82" t="str">
        <f t="shared" si="14"/>
        <v>04/03-07/04</v>
      </c>
    </row>
    <row r="77" spans="1:3">
      <c r="A77" s="79">
        <f t="shared" si="15"/>
        <v>45366</v>
      </c>
      <c r="B77" s="53" t="str">
        <f t="shared" si="13"/>
        <v>15/03</v>
      </c>
      <c r="C77" s="82" t="str">
        <f t="shared" si="14"/>
        <v>04/03-07/04</v>
      </c>
    </row>
    <row r="78" spans="1:3">
      <c r="A78" s="79">
        <f t="shared" si="15"/>
        <v>45367</v>
      </c>
      <c r="B78" s="53" t="str">
        <f t="shared" si="13"/>
        <v>16/03</v>
      </c>
      <c r="C78" s="82" t="str">
        <f t="shared" si="14"/>
        <v>04/03-07/04</v>
      </c>
    </row>
    <row r="79" spans="1:3">
      <c r="A79" s="79">
        <f t="shared" si="15"/>
        <v>45368</v>
      </c>
      <c r="B79" s="53" t="str">
        <f t="shared" si="13"/>
        <v>17/03</v>
      </c>
      <c r="C79" s="82" t="str">
        <f t="shared" si="14"/>
        <v>04/03-07/04</v>
      </c>
    </row>
    <row r="80" spans="1:3">
      <c r="A80" s="79">
        <f t="shared" si="15"/>
        <v>45369</v>
      </c>
      <c r="B80" s="53" t="str">
        <f t="shared" si="13"/>
        <v>18/03</v>
      </c>
      <c r="C80" s="82" t="str">
        <f t="shared" si="14"/>
        <v>04/03-07/04</v>
      </c>
    </row>
    <row r="81" spans="1:3">
      <c r="A81" s="79">
        <f t="shared" si="15"/>
        <v>45370</v>
      </c>
      <c r="B81" s="53" t="str">
        <f t="shared" si="13"/>
        <v>19/03</v>
      </c>
      <c r="C81" s="82" t="str">
        <f t="shared" si="14"/>
        <v>04/03-07/04</v>
      </c>
    </row>
    <row r="82" spans="1:3">
      <c r="A82" s="79">
        <f t="shared" si="15"/>
        <v>45371</v>
      </c>
      <c r="B82" s="53" t="str">
        <f t="shared" si="13"/>
        <v>20/03</v>
      </c>
      <c r="C82" s="82" t="str">
        <f t="shared" si="14"/>
        <v>04/03-07/04</v>
      </c>
    </row>
    <row r="83" spans="1:3">
      <c r="A83" s="79">
        <f t="shared" si="15"/>
        <v>45372</v>
      </c>
      <c r="B83" s="53" t="str">
        <f t="shared" si="13"/>
        <v>21/03</v>
      </c>
      <c r="C83" s="82" t="str">
        <f t="shared" si="14"/>
        <v>04/03-07/04</v>
      </c>
    </row>
    <row r="84" spans="1:3">
      <c r="A84" s="79">
        <f t="shared" si="15"/>
        <v>45373</v>
      </c>
      <c r="B84" s="53" t="str">
        <f t="shared" si="13"/>
        <v>22/03</v>
      </c>
      <c r="C84" s="82" t="str">
        <f t="shared" si="14"/>
        <v>04/03-07/04</v>
      </c>
    </row>
    <row r="85" spans="1:3">
      <c r="A85" s="79">
        <f t="shared" si="15"/>
        <v>45374</v>
      </c>
      <c r="B85" s="53" t="str">
        <f t="shared" si="13"/>
        <v>23/03</v>
      </c>
      <c r="C85" s="82" t="str">
        <f t="shared" si="14"/>
        <v>04/03-07/04</v>
      </c>
    </row>
    <row r="86" spans="1:3">
      <c r="A86" s="79">
        <f t="shared" si="15"/>
        <v>45375</v>
      </c>
      <c r="B86" s="53" t="str">
        <f t="shared" si="13"/>
        <v>24/03</v>
      </c>
      <c r="C86" s="82" t="str">
        <f t="shared" si="14"/>
        <v>04/03-07/04</v>
      </c>
    </row>
    <row r="87" spans="1:3">
      <c r="A87" s="79">
        <f t="shared" si="15"/>
        <v>45376</v>
      </c>
      <c r="B87" s="53" t="str">
        <f t="shared" si="13"/>
        <v>25/03</v>
      </c>
      <c r="C87" s="82" t="str">
        <f t="shared" si="14"/>
        <v>04/03-07/04</v>
      </c>
    </row>
    <row r="88" spans="1:3">
      <c r="A88" s="79">
        <f t="shared" si="15"/>
        <v>45377</v>
      </c>
      <c r="B88" s="53" t="str">
        <f t="shared" si="13"/>
        <v>26/03</v>
      </c>
      <c r="C88" s="82" t="str">
        <f t="shared" si="14"/>
        <v>04/03-07/04</v>
      </c>
    </row>
    <row r="89" spans="1:3">
      <c r="A89" s="79">
        <f t="shared" si="15"/>
        <v>45378</v>
      </c>
      <c r="B89" s="53" t="str">
        <f t="shared" si="13"/>
        <v>27/03</v>
      </c>
      <c r="C89" s="82" t="str">
        <f t="shared" si="14"/>
        <v>04/03-07/04</v>
      </c>
    </row>
    <row r="90" spans="1:3">
      <c r="A90" s="79">
        <f t="shared" si="15"/>
        <v>45379</v>
      </c>
      <c r="B90" s="53" t="str">
        <f t="shared" si="13"/>
        <v>28/03</v>
      </c>
      <c r="C90" s="82" t="str">
        <f t="shared" si="14"/>
        <v>04/03-07/04</v>
      </c>
    </row>
    <row r="91" spans="1:3">
      <c r="A91" s="79">
        <f t="shared" si="15"/>
        <v>45380</v>
      </c>
      <c r="B91" s="53" t="str">
        <f t="shared" si="13"/>
        <v>29/03</v>
      </c>
      <c r="C91" s="82" t="str">
        <f t="shared" si="14"/>
        <v>04/03-07/04</v>
      </c>
    </row>
    <row r="92" spans="1:3">
      <c r="A92" s="79">
        <f t="shared" si="15"/>
        <v>45381</v>
      </c>
      <c r="B92" s="53" t="str">
        <f t="shared" si="13"/>
        <v>30/03</v>
      </c>
      <c r="C92" s="82" t="str">
        <f t="shared" si="14"/>
        <v>04/03-07/04</v>
      </c>
    </row>
    <row r="93" spans="1:3">
      <c r="A93" s="79">
        <f t="shared" si="15"/>
        <v>45382</v>
      </c>
      <c r="B93" s="53" t="str">
        <f t="shared" si="13"/>
        <v>31/03</v>
      </c>
      <c r="C93" s="82" t="str">
        <f t="shared" si="14"/>
        <v>04/03-07/04</v>
      </c>
    </row>
    <row r="94" spans="1:3">
      <c r="A94" s="79">
        <f t="shared" si="15"/>
        <v>45383</v>
      </c>
      <c r="B94" s="53" t="str">
        <f t="shared" si="13"/>
        <v>01/04</v>
      </c>
      <c r="C94" s="82" t="str">
        <f t="shared" si="14"/>
        <v>04/03-07/04</v>
      </c>
    </row>
    <row r="95" spans="1:3">
      <c r="A95" s="79">
        <f t="shared" si="15"/>
        <v>45384</v>
      </c>
      <c r="B95" s="53" t="str">
        <f t="shared" si="13"/>
        <v>02/04</v>
      </c>
      <c r="C95" s="82" t="str">
        <f t="shared" si="14"/>
        <v>04/03-07/04</v>
      </c>
    </row>
    <row r="96" spans="1:3">
      <c r="A96" s="79">
        <f t="shared" si="15"/>
        <v>45385</v>
      </c>
      <c r="B96" s="53" t="str">
        <f t="shared" si="13"/>
        <v>03/04</v>
      </c>
      <c r="C96" s="82" t="str">
        <f t="shared" si="14"/>
        <v>04/03-07/04</v>
      </c>
    </row>
    <row r="97" spans="1:3">
      <c r="A97" s="79">
        <f t="shared" si="15"/>
        <v>45386</v>
      </c>
      <c r="B97" s="53" t="str">
        <f t="shared" si="13"/>
        <v>04/04</v>
      </c>
      <c r="C97" s="82" t="str">
        <f t="shared" si="14"/>
        <v>04/03-07/04</v>
      </c>
    </row>
    <row r="98" spans="1:3">
      <c r="A98" s="79">
        <f t="shared" si="15"/>
        <v>45387</v>
      </c>
      <c r="B98" s="53" t="str">
        <f t="shared" si="13"/>
        <v>05/04</v>
      </c>
      <c r="C98" s="82" t="str">
        <f t="shared" si="14"/>
        <v>04/03-07/04</v>
      </c>
    </row>
    <row r="99" spans="1:3">
      <c r="A99" s="79">
        <f t="shared" si="15"/>
        <v>45388</v>
      </c>
      <c r="B99" s="53" t="str">
        <f t="shared" si="13"/>
        <v>06/04</v>
      </c>
      <c r="C99" s="82" t="str">
        <f t="shared" si="14"/>
        <v>04/03-07/04</v>
      </c>
    </row>
    <row r="100" spans="1:3">
      <c r="A100" s="79">
        <f t="shared" si="15"/>
        <v>45389</v>
      </c>
      <c r="B100" s="53" t="str">
        <f t="shared" si="13"/>
        <v>07/04</v>
      </c>
      <c r="C100" s="82" t="str">
        <f t="shared" si="14"/>
        <v>04/03-07/04</v>
      </c>
    </row>
    <row r="101" spans="1:3">
      <c r="A101" s="79">
        <f t="shared" si="15"/>
        <v>45390</v>
      </c>
      <c r="B101" s="53" t="str">
        <f t="shared" si="13"/>
        <v>08/04</v>
      </c>
      <c r="C101" s="82" t="str">
        <f t="shared" si="14"/>
        <v>08/04-12/05</v>
      </c>
    </row>
    <row r="102" spans="1:3">
      <c r="A102" s="79">
        <f t="shared" si="15"/>
        <v>45391</v>
      </c>
      <c r="B102" s="53" t="str">
        <f t="shared" si="13"/>
        <v>09/04</v>
      </c>
      <c r="C102" s="82" t="str">
        <f t="shared" si="14"/>
        <v>08/04-12/05</v>
      </c>
    </row>
    <row r="103" spans="1:3">
      <c r="A103" s="79">
        <f t="shared" si="15"/>
        <v>45392</v>
      </c>
      <c r="B103" s="53" t="str">
        <f t="shared" si="13"/>
        <v>10/04</v>
      </c>
      <c r="C103" s="82" t="str">
        <f t="shared" si="14"/>
        <v>08/04-12/05</v>
      </c>
    </row>
    <row r="104" spans="1:3">
      <c r="A104" s="79">
        <f t="shared" si="15"/>
        <v>45393</v>
      </c>
      <c r="B104" s="53" t="str">
        <f t="shared" si="13"/>
        <v>11/04</v>
      </c>
      <c r="C104" s="82" t="str">
        <f t="shared" si="14"/>
        <v>08/04-12/05</v>
      </c>
    </row>
    <row r="105" spans="1:3">
      <c r="A105" s="79">
        <f t="shared" si="15"/>
        <v>45394</v>
      </c>
      <c r="B105" s="53" t="str">
        <f t="shared" si="13"/>
        <v>12/04</v>
      </c>
      <c r="C105" s="82" t="str">
        <f t="shared" si="14"/>
        <v>08/04-12/05</v>
      </c>
    </row>
    <row r="106" spans="1:3">
      <c r="A106" s="79">
        <f t="shared" si="15"/>
        <v>45395</v>
      </c>
      <c r="B106" s="53" t="str">
        <f t="shared" si="13"/>
        <v>13/04</v>
      </c>
      <c r="C106" s="82" t="str">
        <f t="shared" si="14"/>
        <v>08/04-12/05</v>
      </c>
    </row>
    <row r="107" spans="1:3">
      <c r="A107" s="79">
        <f t="shared" si="15"/>
        <v>45396</v>
      </c>
      <c r="B107" s="53" t="str">
        <f t="shared" si="13"/>
        <v>14/04</v>
      </c>
      <c r="C107" s="82" t="str">
        <f t="shared" si="14"/>
        <v>08/04-12/05</v>
      </c>
    </row>
    <row r="108" spans="1:3">
      <c r="A108" s="79">
        <f t="shared" si="15"/>
        <v>45397</v>
      </c>
      <c r="B108" s="53" t="str">
        <f t="shared" si="13"/>
        <v>15/04</v>
      </c>
      <c r="C108" s="82" t="str">
        <f t="shared" si="14"/>
        <v>08/04-12/05</v>
      </c>
    </row>
    <row r="109" spans="1:3">
      <c r="A109" s="79">
        <f t="shared" si="15"/>
        <v>45398</v>
      </c>
      <c r="B109" s="53" t="str">
        <f t="shared" si="13"/>
        <v>16/04</v>
      </c>
      <c r="C109" s="82" t="str">
        <f t="shared" si="14"/>
        <v>08/04-12/05</v>
      </c>
    </row>
    <row r="110" spans="1:3">
      <c r="A110" s="79">
        <f t="shared" si="15"/>
        <v>45399</v>
      </c>
      <c r="B110" s="53" t="str">
        <f t="shared" si="13"/>
        <v>17/04</v>
      </c>
      <c r="C110" s="82" t="str">
        <f t="shared" si="14"/>
        <v>08/04-12/05</v>
      </c>
    </row>
    <row r="111" spans="1:3">
      <c r="A111" s="79">
        <f t="shared" si="15"/>
        <v>45400</v>
      </c>
      <c r="B111" s="53" t="str">
        <f t="shared" si="13"/>
        <v>18/04</v>
      </c>
      <c r="C111" s="82" t="str">
        <f t="shared" si="14"/>
        <v>08/04-12/05</v>
      </c>
    </row>
    <row r="112" spans="1:3">
      <c r="A112" s="79">
        <f t="shared" si="15"/>
        <v>45401</v>
      </c>
      <c r="B112" s="53" t="str">
        <f t="shared" si="13"/>
        <v>19/04</v>
      </c>
      <c r="C112" s="82" t="str">
        <f t="shared" si="14"/>
        <v>08/04-12/05</v>
      </c>
    </row>
    <row r="113" spans="1:3">
      <c r="A113" s="79">
        <f t="shared" si="15"/>
        <v>45402</v>
      </c>
      <c r="B113" s="53" t="str">
        <f t="shared" si="13"/>
        <v>20/04</v>
      </c>
      <c r="C113" s="82" t="str">
        <f t="shared" si="14"/>
        <v>08/04-12/05</v>
      </c>
    </row>
    <row r="114" spans="1:3">
      <c r="A114" s="79">
        <f t="shared" si="15"/>
        <v>45403</v>
      </c>
      <c r="B114" s="53" t="str">
        <f t="shared" si="13"/>
        <v>21/04</v>
      </c>
      <c r="C114" s="82" t="str">
        <f t="shared" si="14"/>
        <v>08/04-12/05</v>
      </c>
    </row>
    <row r="115" spans="1:3">
      <c r="A115" s="79">
        <f t="shared" si="15"/>
        <v>45404</v>
      </c>
      <c r="B115" s="53" t="str">
        <f t="shared" si="13"/>
        <v>22/04</v>
      </c>
      <c r="C115" s="82" t="str">
        <f t="shared" si="14"/>
        <v>08/04-12/05</v>
      </c>
    </row>
    <row r="116" spans="1:3">
      <c r="A116" s="79">
        <f t="shared" si="15"/>
        <v>45405</v>
      </c>
      <c r="B116" s="53" t="str">
        <f t="shared" si="13"/>
        <v>23/04</v>
      </c>
      <c r="C116" s="82" t="str">
        <f t="shared" si="14"/>
        <v>08/04-12/05</v>
      </c>
    </row>
    <row r="117" spans="1:3">
      <c r="A117" s="79">
        <f t="shared" si="15"/>
        <v>45406</v>
      </c>
      <c r="B117" s="53" t="str">
        <f t="shared" si="13"/>
        <v>24/04</v>
      </c>
      <c r="C117" s="82" t="str">
        <f t="shared" si="14"/>
        <v>08/04-12/05</v>
      </c>
    </row>
    <row r="118" spans="1:3">
      <c r="A118" s="79">
        <f t="shared" si="15"/>
        <v>45407</v>
      </c>
      <c r="B118" s="53" t="str">
        <f t="shared" si="13"/>
        <v>25/04</v>
      </c>
      <c r="C118" s="82" t="str">
        <f t="shared" si="14"/>
        <v>08/04-12/05</v>
      </c>
    </row>
    <row r="119" spans="1:3">
      <c r="A119" s="79">
        <f t="shared" si="15"/>
        <v>45408</v>
      </c>
      <c r="B119" s="53" t="str">
        <f t="shared" si="13"/>
        <v>26/04</v>
      </c>
      <c r="C119" s="82" t="str">
        <f t="shared" si="14"/>
        <v>08/04-12/05</v>
      </c>
    </row>
    <row r="120" spans="1:3">
      <c r="A120" s="79">
        <f t="shared" si="15"/>
        <v>45409</v>
      </c>
      <c r="B120" s="53" t="str">
        <f t="shared" si="13"/>
        <v>27/04</v>
      </c>
      <c r="C120" s="82" t="str">
        <f t="shared" si="14"/>
        <v>08/04-12/05</v>
      </c>
    </row>
    <row r="121" spans="1:3">
      <c r="A121" s="79">
        <f t="shared" si="15"/>
        <v>45410</v>
      </c>
      <c r="B121" s="53" t="str">
        <f t="shared" si="13"/>
        <v>28/04</v>
      </c>
      <c r="C121" s="82" t="str">
        <f t="shared" si="14"/>
        <v>08/04-12/05</v>
      </c>
    </row>
    <row r="122" spans="1:3">
      <c r="A122" s="79">
        <f t="shared" si="15"/>
        <v>45411</v>
      </c>
      <c r="B122" s="53" t="str">
        <f t="shared" si="13"/>
        <v>29/04</v>
      </c>
      <c r="C122" s="82" t="str">
        <f t="shared" si="14"/>
        <v>08/04-12/05</v>
      </c>
    </row>
    <row r="123" spans="1:3">
      <c r="A123" s="79">
        <f t="shared" si="15"/>
        <v>45412</v>
      </c>
      <c r="B123" s="53" t="str">
        <f t="shared" si="13"/>
        <v>30/04</v>
      </c>
      <c r="C123" s="82" t="str">
        <f t="shared" si="14"/>
        <v>08/04-12/05</v>
      </c>
    </row>
    <row r="124" spans="1:3">
      <c r="A124" s="79">
        <f t="shared" si="15"/>
        <v>45413</v>
      </c>
      <c r="B124" s="53" t="str">
        <f t="shared" si="13"/>
        <v>01/05</v>
      </c>
      <c r="C124" s="82" t="str">
        <f t="shared" si="14"/>
        <v>08/04-12/05</v>
      </c>
    </row>
    <row r="125" spans="1:3">
      <c r="A125" s="79">
        <f t="shared" si="15"/>
        <v>45414</v>
      </c>
      <c r="B125" s="53" t="str">
        <f t="shared" si="13"/>
        <v>02/05</v>
      </c>
      <c r="C125" s="82" t="str">
        <f t="shared" si="14"/>
        <v>08/04-12/05</v>
      </c>
    </row>
    <row r="126" spans="1:3">
      <c r="A126" s="79">
        <f t="shared" si="15"/>
        <v>45415</v>
      </c>
      <c r="B126" s="53" t="str">
        <f t="shared" si="13"/>
        <v>03/05</v>
      </c>
      <c r="C126" s="82" t="str">
        <f t="shared" si="14"/>
        <v>08/04-12/05</v>
      </c>
    </row>
    <row r="127" spans="1:3">
      <c r="A127" s="79">
        <f t="shared" si="15"/>
        <v>45416</v>
      </c>
      <c r="B127" s="53" t="str">
        <f t="shared" si="13"/>
        <v>04/05</v>
      </c>
      <c r="C127" s="82" t="str">
        <f t="shared" si="14"/>
        <v>08/04-12/05</v>
      </c>
    </row>
    <row r="128" spans="1:3">
      <c r="A128" s="79">
        <f t="shared" si="15"/>
        <v>45417</v>
      </c>
      <c r="B128" s="53" t="str">
        <f t="shared" si="13"/>
        <v>05/05</v>
      </c>
      <c r="C128" s="82" t="str">
        <f t="shared" si="14"/>
        <v>08/04-12/05</v>
      </c>
    </row>
    <row r="129" spans="1:3">
      <c r="A129" s="79">
        <f t="shared" si="15"/>
        <v>45418</v>
      </c>
      <c r="B129" s="53" t="str">
        <f t="shared" si="13"/>
        <v>06/05</v>
      </c>
      <c r="C129" s="82" t="str">
        <f t="shared" si="14"/>
        <v>08/04-12/05</v>
      </c>
    </row>
    <row r="130" spans="1:3">
      <c r="A130" s="79">
        <f t="shared" si="15"/>
        <v>45419</v>
      </c>
      <c r="B130" s="53" t="str">
        <f t="shared" si="13"/>
        <v>07/05</v>
      </c>
      <c r="C130" s="82" t="str">
        <f t="shared" si="14"/>
        <v>08/04-12/05</v>
      </c>
    </row>
    <row r="131" spans="1:3">
      <c r="A131" s="79">
        <f t="shared" si="15"/>
        <v>45420</v>
      </c>
      <c r="B131" s="53" t="str">
        <f t="shared" si="13"/>
        <v>08/05</v>
      </c>
      <c r="C131" s="82" t="str">
        <f t="shared" si="14"/>
        <v>08/04-12/05</v>
      </c>
    </row>
    <row r="132" spans="1:3">
      <c r="A132" s="79">
        <f t="shared" si="15"/>
        <v>45421</v>
      </c>
      <c r="B132" s="53" t="str">
        <f t="shared" ref="B132:B195" si="16">TEXT(A132,"jj/mm")</f>
        <v>09/05</v>
      </c>
      <c r="C132" s="82" t="str">
        <f t="shared" ref="C132:C195" si="17">VLOOKUP(A132,$D$10:$E$24,2,TRUE)</f>
        <v>08/04-12/05</v>
      </c>
    </row>
    <row r="133" spans="1:3">
      <c r="A133" s="79">
        <f t="shared" ref="A133:A196" si="18">+A132+1</f>
        <v>45422</v>
      </c>
      <c r="B133" s="53" t="str">
        <f t="shared" si="16"/>
        <v>10/05</v>
      </c>
      <c r="C133" s="82" t="str">
        <f t="shared" si="17"/>
        <v>08/04-12/05</v>
      </c>
    </row>
    <row r="134" spans="1:3">
      <c r="A134" s="79">
        <f t="shared" si="18"/>
        <v>45423</v>
      </c>
      <c r="B134" s="53" t="str">
        <f t="shared" si="16"/>
        <v>11/05</v>
      </c>
      <c r="C134" s="82" t="str">
        <f t="shared" si="17"/>
        <v>08/04-12/05</v>
      </c>
    </row>
    <row r="135" spans="1:3">
      <c r="A135" s="79">
        <f t="shared" si="18"/>
        <v>45424</v>
      </c>
      <c r="B135" s="53" t="str">
        <f t="shared" si="16"/>
        <v>12/05</v>
      </c>
      <c r="C135" s="82" t="str">
        <f t="shared" si="17"/>
        <v>08/04-12/05</v>
      </c>
    </row>
    <row r="136" spans="1:3">
      <c r="A136" s="79">
        <f t="shared" si="18"/>
        <v>45425</v>
      </c>
      <c r="B136" s="53" t="str">
        <f t="shared" si="16"/>
        <v>13/05</v>
      </c>
      <c r="C136" s="82" t="str">
        <f t="shared" si="17"/>
        <v>13/05-19/05</v>
      </c>
    </row>
    <row r="137" spans="1:3">
      <c r="A137" s="79">
        <f t="shared" si="18"/>
        <v>45426</v>
      </c>
      <c r="B137" s="53" t="str">
        <f t="shared" si="16"/>
        <v>14/05</v>
      </c>
      <c r="C137" s="82" t="str">
        <f t="shared" si="17"/>
        <v>13/05-19/05</v>
      </c>
    </row>
    <row r="138" spans="1:3">
      <c r="A138" s="79">
        <f t="shared" si="18"/>
        <v>45427</v>
      </c>
      <c r="B138" s="53" t="str">
        <f t="shared" si="16"/>
        <v>15/05</v>
      </c>
      <c r="C138" s="82" t="str">
        <f t="shared" si="17"/>
        <v>13/05-19/05</v>
      </c>
    </row>
    <row r="139" spans="1:3">
      <c r="A139" s="79">
        <f t="shared" si="18"/>
        <v>45428</v>
      </c>
      <c r="B139" s="53" t="str">
        <f t="shared" si="16"/>
        <v>16/05</v>
      </c>
      <c r="C139" s="82" t="str">
        <f t="shared" si="17"/>
        <v>13/05-19/05</v>
      </c>
    </row>
    <row r="140" spans="1:3">
      <c r="A140" s="79">
        <f t="shared" si="18"/>
        <v>45429</v>
      </c>
      <c r="B140" s="53" t="str">
        <f t="shared" si="16"/>
        <v>17/05</v>
      </c>
      <c r="C140" s="82" t="str">
        <f t="shared" si="17"/>
        <v>13/05-19/05</v>
      </c>
    </row>
    <row r="141" spans="1:3">
      <c r="A141" s="79">
        <f t="shared" si="18"/>
        <v>45430</v>
      </c>
      <c r="B141" s="53" t="str">
        <f t="shared" si="16"/>
        <v>18/05</v>
      </c>
      <c r="C141" s="82" t="str">
        <f t="shared" si="17"/>
        <v>13/05-19/05</v>
      </c>
    </row>
    <row r="142" spans="1:3">
      <c r="A142" s="79">
        <f t="shared" si="18"/>
        <v>45431</v>
      </c>
      <c r="B142" s="53" t="str">
        <f t="shared" si="16"/>
        <v>19/05</v>
      </c>
      <c r="C142" s="82" t="str">
        <f t="shared" si="17"/>
        <v>13/05-19/05</v>
      </c>
    </row>
    <row r="143" spans="1:3">
      <c r="A143" s="79">
        <f t="shared" si="18"/>
        <v>45432</v>
      </c>
      <c r="B143" s="53" t="str">
        <f t="shared" si="16"/>
        <v>20/05</v>
      </c>
      <c r="C143" s="82" t="str">
        <f t="shared" si="17"/>
        <v>20/05-07/07</v>
      </c>
    </row>
    <row r="144" spans="1:3">
      <c r="A144" s="79">
        <f t="shared" si="18"/>
        <v>45433</v>
      </c>
      <c r="B144" s="53" t="str">
        <f t="shared" si="16"/>
        <v>21/05</v>
      </c>
      <c r="C144" s="82" t="str">
        <f t="shared" si="17"/>
        <v>20/05-07/07</v>
      </c>
    </row>
    <row r="145" spans="1:3">
      <c r="A145" s="79">
        <f t="shared" si="18"/>
        <v>45434</v>
      </c>
      <c r="B145" s="53" t="str">
        <f t="shared" si="16"/>
        <v>22/05</v>
      </c>
      <c r="C145" s="82" t="str">
        <f t="shared" si="17"/>
        <v>20/05-07/07</v>
      </c>
    </row>
    <row r="146" spans="1:3">
      <c r="A146" s="79">
        <f t="shared" si="18"/>
        <v>45435</v>
      </c>
      <c r="B146" s="53" t="str">
        <f t="shared" si="16"/>
        <v>23/05</v>
      </c>
      <c r="C146" s="82" t="str">
        <f t="shared" si="17"/>
        <v>20/05-07/07</v>
      </c>
    </row>
    <row r="147" spans="1:3">
      <c r="A147" s="79">
        <f t="shared" si="18"/>
        <v>45436</v>
      </c>
      <c r="B147" s="53" t="str">
        <f t="shared" si="16"/>
        <v>24/05</v>
      </c>
      <c r="C147" s="82" t="str">
        <f t="shared" si="17"/>
        <v>20/05-07/07</v>
      </c>
    </row>
    <row r="148" spans="1:3">
      <c r="A148" s="79">
        <f t="shared" si="18"/>
        <v>45437</v>
      </c>
      <c r="B148" s="53" t="str">
        <f t="shared" si="16"/>
        <v>25/05</v>
      </c>
      <c r="C148" s="82" t="str">
        <f t="shared" si="17"/>
        <v>20/05-07/07</v>
      </c>
    </row>
    <row r="149" spans="1:3">
      <c r="A149" s="79">
        <f t="shared" si="18"/>
        <v>45438</v>
      </c>
      <c r="B149" s="53" t="str">
        <f t="shared" si="16"/>
        <v>26/05</v>
      </c>
      <c r="C149" s="82" t="str">
        <f t="shared" si="17"/>
        <v>20/05-07/07</v>
      </c>
    </row>
    <row r="150" spans="1:3">
      <c r="A150" s="79">
        <f t="shared" si="18"/>
        <v>45439</v>
      </c>
      <c r="B150" s="53" t="str">
        <f t="shared" si="16"/>
        <v>27/05</v>
      </c>
      <c r="C150" s="82" t="str">
        <f t="shared" si="17"/>
        <v>20/05-07/07</v>
      </c>
    </row>
    <row r="151" spans="1:3">
      <c r="A151" s="79">
        <f t="shared" si="18"/>
        <v>45440</v>
      </c>
      <c r="B151" s="53" t="str">
        <f t="shared" si="16"/>
        <v>28/05</v>
      </c>
      <c r="C151" s="82" t="str">
        <f t="shared" si="17"/>
        <v>20/05-07/07</v>
      </c>
    </row>
    <row r="152" spans="1:3">
      <c r="A152" s="79">
        <f t="shared" si="18"/>
        <v>45441</v>
      </c>
      <c r="B152" s="53" t="str">
        <f t="shared" si="16"/>
        <v>29/05</v>
      </c>
      <c r="C152" s="82" t="str">
        <f t="shared" si="17"/>
        <v>20/05-07/07</v>
      </c>
    </row>
    <row r="153" spans="1:3">
      <c r="A153" s="79">
        <f t="shared" si="18"/>
        <v>45442</v>
      </c>
      <c r="B153" s="53" t="str">
        <f t="shared" si="16"/>
        <v>30/05</v>
      </c>
      <c r="C153" s="82" t="str">
        <f t="shared" si="17"/>
        <v>20/05-07/07</v>
      </c>
    </row>
    <row r="154" spans="1:3">
      <c r="A154" s="79">
        <f t="shared" si="18"/>
        <v>45443</v>
      </c>
      <c r="B154" s="53" t="str">
        <f t="shared" si="16"/>
        <v>31/05</v>
      </c>
      <c r="C154" s="82" t="str">
        <f t="shared" si="17"/>
        <v>20/05-07/07</v>
      </c>
    </row>
    <row r="155" spans="1:3">
      <c r="A155" s="79">
        <f t="shared" si="18"/>
        <v>45444</v>
      </c>
      <c r="B155" s="53" t="str">
        <f t="shared" si="16"/>
        <v>01/06</v>
      </c>
      <c r="C155" s="82" t="str">
        <f t="shared" si="17"/>
        <v>20/05-07/07</v>
      </c>
    </row>
    <row r="156" spans="1:3">
      <c r="A156" s="79">
        <f t="shared" si="18"/>
        <v>45445</v>
      </c>
      <c r="B156" s="53" t="str">
        <f t="shared" si="16"/>
        <v>02/06</v>
      </c>
      <c r="C156" s="82" t="str">
        <f t="shared" si="17"/>
        <v>20/05-07/07</v>
      </c>
    </row>
    <row r="157" spans="1:3">
      <c r="A157" s="79">
        <f t="shared" si="18"/>
        <v>45446</v>
      </c>
      <c r="B157" s="53" t="str">
        <f t="shared" si="16"/>
        <v>03/06</v>
      </c>
      <c r="C157" s="82" t="str">
        <f t="shared" si="17"/>
        <v>20/05-07/07</v>
      </c>
    </row>
    <row r="158" spans="1:3">
      <c r="A158" s="79">
        <f t="shared" si="18"/>
        <v>45447</v>
      </c>
      <c r="B158" s="53" t="str">
        <f t="shared" si="16"/>
        <v>04/06</v>
      </c>
      <c r="C158" s="82" t="str">
        <f t="shared" si="17"/>
        <v>20/05-07/07</v>
      </c>
    </row>
    <row r="159" spans="1:3">
      <c r="A159" s="79">
        <f t="shared" si="18"/>
        <v>45448</v>
      </c>
      <c r="B159" s="53" t="str">
        <f t="shared" si="16"/>
        <v>05/06</v>
      </c>
      <c r="C159" s="82" t="str">
        <f t="shared" si="17"/>
        <v>20/05-07/07</v>
      </c>
    </row>
    <row r="160" spans="1:3">
      <c r="A160" s="79">
        <f t="shared" si="18"/>
        <v>45449</v>
      </c>
      <c r="B160" s="53" t="str">
        <f t="shared" si="16"/>
        <v>06/06</v>
      </c>
      <c r="C160" s="82" t="str">
        <f t="shared" si="17"/>
        <v>20/05-07/07</v>
      </c>
    </row>
    <row r="161" spans="1:3">
      <c r="A161" s="79">
        <f t="shared" si="18"/>
        <v>45450</v>
      </c>
      <c r="B161" s="53" t="str">
        <f t="shared" si="16"/>
        <v>07/06</v>
      </c>
      <c r="C161" s="82" t="str">
        <f t="shared" si="17"/>
        <v>20/05-07/07</v>
      </c>
    </row>
    <row r="162" spans="1:3">
      <c r="A162" s="79">
        <f t="shared" si="18"/>
        <v>45451</v>
      </c>
      <c r="B162" s="53" t="str">
        <f t="shared" si="16"/>
        <v>08/06</v>
      </c>
      <c r="C162" s="82" t="str">
        <f t="shared" si="17"/>
        <v>20/05-07/07</v>
      </c>
    </row>
    <row r="163" spans="1:3">
      <c r="A163" s="79">
        <f t="shared" si="18"/>
        <v>45452</v>
      </c>
      <c r="B163" s="53" t="str">
        <f t="shared" si="16"/>
        <v>09/06</v>
      </c>
      <c r="C163" s="82" t="str">
        <f t="shared" si="17"/>
        <v>20/05-07/07</v>
      </c>
    </row>
    <row r="164" spans="1:3">
      <c r="A164" s="79">
        <f t="shared" si="18"/>
        <v>45453</v>
      </c>
      <c r="B164" s="53" t="str">
        <f t="shared" si="16"/>
        <v>10/06</v>
      </c>
      <c r="C164" s="82" t="str">
        <f t="shared" si="17"/>
        <v>20/05-07/07</v>
      </c>
    </row>
    <row r="165" spans="1:3">
      <c r="A165" s="79">
        <f t="shared" si="18"/>
        <v>45454</v>
      </c>
      <c r="B165" s="53" t="str">
        <f t="shared" si="16"/>
        <v>11/06</v>
      </c>
      <c r="C165" s="82" t="str">
        <f t="shared" si="17"/>
        <v>20/05-07/07</v>
      </c>
    </row>
    <row r="166" spans="1:3">
      <c r="A166" s="79">
        <f t="shared" si="18"/>
        <v>45455</v>
      </c>
      <c r="B166" s="53" t="str">
        <f t="shared" si="16"/>
        <v>12/06</v>
      </c>
      <c r="C166" s="82" t="str">
        <f t="shared" si="17"/>
        <v>20/05-07/07</v>
      </c>
    </row>
    <row r="167" spans="1:3">
      <c r="A167" s="79">
        <f t="shared" si="18"/>
        <v>45456</v>
      </c>
      <c r="B167" s="53" t="str">
        <f t="shared" si="16"/>
        <v>13/06</v>
      </c>
      <c r="C167" s="82" t="str">
        <f t="shared" si="17"/>
        <v>20/05-07/07</v>
      </c>
    </row>
    <row r="168" spans="1:3">
      <c r="A168" s="79">
        <f t="shared" si="18"/>
        <v>45457</v>
      </c>
      <c r="B168" s="53" t="str">
        <f t="shared" si="16"/>
        <v>14/06</v>
      </c>
      <c r="C168" s="82" t="str">
        <f t="shared" si="17"/>
        <v>20/05-07/07</v>
      </c>
    </row>
    <row r="169" spans="1:3">
      <c r="A169" s="79">
        <f t="shared" si="18"/>
        <v>45458</v>
      </c>
      <c r="B169" s="53" t="str">
        <f t="shared" si="16"/>
        <v>15/06</v>
      </c>
      <c r="C169" s="82" t="str">
        <f t="shared" si="17"/>
        <v>20/05-07/07</v>
      </c>
    </row>
    <row r="170" spans="1:3">
      <c r="A170" s="79">
        <f t="shared" si="18"/>
        <v>45459</v>
      </c>
      <c r="B170" s="53" t="str">
        <f t="shared" si="16"/>
        <v>16/06</v>
      </c>
      <c r="C170" s="82" t="str">
        <f t="shared" si="17"/>
        <v>20/05-07/07</v>
      </c>
    </row>
    <row r="171" spans="1:3">
      <c r="A171" s="79">
        <f t="shared" si="18"/>
        <v>45460</v>
      </c>
      <c r="B171" s="53" t="str">
        <f t="shared" si="16"/>
        <v>17/06</v>
      </c>
      <c r="C171" s="82" t="str">
        <f t="shared" si="17"/>
        <v>20/05-07/07</v>
      </c>
    </row>
    <row r="172" spans="1:3">
      <c r="A172" s="79">
        <f t="shared" si="18"/>
        <v>45461</v>
      </c>
      <c r="B172" s="53" t="str">
        <f t="shared" si="16"/>
        <v>18/06</v>
      </c>
      <c r="C172" s="82" t="str">
        <f t="shared" si="17"/>
        <v>20/05-07/07</v>
      </c>
    </row>
    <row r="173" spans="1:3">
      <c r="A173" s="79">
        <f t="shared" si="18"/>
        <v>45462</v>
      </c>
      <c r="B173" s="53" t="str">
        <f t="shared" si="16"/>
        <v>19/06</v>
      </c>
      <c r="C173" s="82" t="str">
        <f t="shared" si="17"/>
        <v>20/05-07/07</v>
      </c>
    </row>
    <row r="174" spans="1:3">
      <c r="A174" s="79">
        <f t="shared" si="18"/>
        <v>45463</v>
      </c>
      <c r="B174" s="53" t="str">
        <f t="shared" si="16"/>
        <v>20/06</v>
      </c>
      <c r="C174" s="82" t="str">
        <f t="shared" si="17"/>
        <v>20/05-07/07</v>
      </c>
    </row>
    <row r="175" spans="1:3">
      <c r="A175" s="79">
        <f t="shared" si="18"/>
        <v>45464</v>
      </c>
      <c r="B175" s="53" t="str">
        <f t="shared" si="16"/>
        <v>21/06</v>
      </c>
      <c r="C175" s="82" t="str">
        <f t="shared" si="17"/>
        <v>20/05-07/07</v>
      </c>
    </row>
    <row r="176" spans="1:3">
      <c r="A176" s="79">
        <f t="shared" si="18"/>
        <v>45465</v>
      </c>
      <c r="B176" s="53" t="str">
        <f t="shared" si="16"/>
        <v>22/06</v>
      </c>
      <c r="C176" s="82" t="str">
        <f t="shared" si="17"/>
        <v>20/05-07/07</v>
      </c>
    </row>
    <row r="177" spans="1:3">
      <c r="A177" s="79">
        <f t="shared" si="18"/>
        <v>45466</v>
      </c>
      <c r="B177" s="53" t="str">
        <f t="shared" si="16"/>
        <v>23/06</v>
      </c>
      <c r="C177" s="82" t="str">
        <f t="shared" si="17"/>
        <v>20/05-07/07</v>
      </c>
    </row>
    <row r="178" spans="1:3">
      <c r="A178" s="79">
        <f t="shared" si="18"/>
        <v>45467</v>
      </c>
      <c r="B178" s="53" t="str">
        <f t="shared" si="16"/>
        <v>24/06</v>
      </c>
      <c r="C178" s="82" t="str">
        <f t="shared" si="17"/>
        <v>20/05-07/07</v>
      </c>
    </row>
    <row r="179" spans="1:3">
      <c r="A179" s="79">
        <f t="shared" si="18"/>
        <v>45468</v>
      </c>
      <c r="B179" s="53" t="str">
        <f t="shared" si="16"/>
        <v>25/06</v>
      </c>
      <c r="C179" s="82" t="str">
        <f t="shared" si="17"/>
        <v>20/05-07/07</v>
      </c>
    </row>
    <row r="180" spans="1:3">
      <c r="A180" s="79">
        <f t="shared" si="18"/>
        <v>45469</v>
      </c>
      <c r="B180" s="53" t="str">
        <f t="shared" si="16"/>
        <v>26/06</v>
      </c>
      <c r="C180" s="82" t="str">
        <f t="shared" si="17"/>
        <v>20/05-07/07</v>
      </c>
    </row>
    <row r="181" spans="1:3">
      <c r="A181" s="79">
        <f t="shared" si="18"/>
        <v>45470</v>
      </c>
      <c r="B181" s="53" t="str">
        <f t="shared" si="16"/>
        <v>27/06</v>
      </c>
      <c r="C181" s="82" t="str">
        <f t="shared" si="17"/>
        <v>20/05-07/07</v>
      </c>
    </row>
    <row r="182" spans="1:3">
      <c r="A182" s="79">
        <f t="shared" si="18"/>
        <v>45471</v>
      </c>
      <c r="B182" s="53" t="str">
        <f t="shared" si="16"/>
        <v>28/06</v>
      </c>
      <c r="C182" s="82" t="str">
        <f t="shared" si="17"/>
        <v>20/05-07/07</v>
      </c>
    </row>
    <row r="183" spans="1:3">
      <c r="A183" s="79">
        <f t="shared" si="18"/>
        <v>45472</v>
      </c>
      <c r="B183" s="53" t="str">
        <f t="shared" si="16"/>
        <v>29/06</v>
      </c>
      <c r="C183" s="82" t="str">
        <f t="shared" si="17"/>
        <v>20/05-07/07</v>
      </c>
    </row>
    <row r="184" spans="1:3">
      <c r="A184" s="79">
        <f t="shared" si="18"/>
        <v>45473</v>
      </c>
      <c r="B184" s="53" t="str">
        <f t="shared" si="16"/>
        <v>30/06</v>
      </c>
      <c r="C184" s="82" t="str">
        <f t="shared" si="17"/>
        <v>20/05-07/07</v>
      </c>
    </row>
    <row r="185" spans="1:3">
      <c r="A185" s="79">
        <f t="shared" si="18"/>
        <v>45474</v>
      </c>
      <c r="B185" s="53" t="str">
        <f t="shared" si="16"/>
        <v>01/07</v>
      </c>
      <c r="C185" s="82" t="str">
        <f t="shared" si="17"/>
        <v>20/05-07/07</v>
      </c>
    </row>
    <row r="186" spans="1:3">
      <c r="A186" s="79">
        <f t="shared" si="18"/>
        <v>45475</v>
      </c>
      <c r="B186" s="53" t="str">
        <f t="shared" si="16"/>
        <v>02/07</v>
      </c>
      <c r="C186" s="82" t="str">
        <f t="shared" si="17"/>
        <v>20/05-07/07</v>
      </c>
    </row>
    <row r="187" spans="1:3">
      <c r="A187" s="79">
        <f t="shared" si="18"/>
        <v>45476</v>
      </c>
      <c r="B187" s="53" t="str">
        <f t="shared" si="16"/>
        <v>03/07</v>
      </c>
      <c r="C187" s="82" t="str">
        <f t="shared" si="17"/>
        <v>20/05-07/07</v>
      </c>
    </row>
    <row r="188" spans="1:3">
      <c r="A188" s="79">
        <f t="shared" si="18"/>
        <v>45477</v>
      </c>
      <c r="B188" s="53" t="str">
        <f t="shared" si="16"/>
        <v>04/07</v>
      </c>
      <c r="C188" s="82" t="str">
        <f t="shared" si="17"/>
        <v>20/05-07/07</v>
      </c>
    </row>
    <row r="189" spans="1:3">
      <c r="A189" s="79">
        <f t="shared" si="18"/>
        <v>45478</v>
      </c>
      <c r="B189" s="53" t="str">
        <f t="shared" si="16"/>
        <v>05/07</v>
      </c>
      <c r="C189" s="82" t="str">
        <f t="shared" si="17"/>
        <v>20/05-07/07</v>
      </c>
    </row>
    <row r="190" spans="1:3">
      <c r="A190" s="79">
        <f t="shared" si="18"/>
        <v>45479</v>
      </c>
      <c r="B190" s="53" t="str">
        <f t="shared" si="16"/>
        <v>06/07</v>
      </c>
      <c r="C190" s="82" t="str">
        <f t="shared" si="17"/>
        <v>20/05-07/07</v>
      </c>
    </row>
    <row r="191" spans="1:3">
      <c r="A191" s="79">
        <f t="shared" si="18"/>
        <v>45480</v>
      </c>
      <c r="B191" s="53" t="str">
        <f t="shared" si="16"/>
        <v>07/07</v>
      </c>
      <c r="C191" s="82" t="str">
        <f t="shared" si="17"/>
        <v>20/05-07/07</v>
      </c>
    </row>
    <row r="192" spans="1:3">
      <c r="A192" s="79">
        <f t="shared" si="18"/>
        <v>45481</v>
      </c>
      <c r="B192" s="53" t="str">
        <f t="shared" si="16"/>
        <v>08/07</v>
      </c>
      <c r="C192" s="82" t="str">
        <f t="shared" si="17"/>
        <v>08/07-21/07</v>
      </c>
    </row>
    <row r="193" spans="1:3">
      <c r="A193" s="79">
        <f t="shared" si="18"/>
        <v>45482</v>
      </c>
      <c r="B193" s="53" t="str">
        <f t="shared" si="16"/>
        <v>09/07</v>
      </c>
      <c r="C193" s="82" t="str">
        <f t="shared" si="17"/>
        <v>08/07-21/07</v>
      </c>
    </row>
    <row r="194" spans="1:3">
      <c r="A194" s="79">
        <f t="shared" si="18"/>
        <v>45483</v>
      </c>
      <c r="B194" s="53" t="str">
        <f t="shared" si="16"/>
        <v>10/07</v>
      </c>
      <c r="C194" s="82" t="str">
        <f t="shared" si="17"/>
        <v>08/07-21/07</v>
      </c>
    </row>
    <row r="195" spans="1:3">
      <c r="A195" s="79">
        <f t="shared" si="18"/>
        <v>45484</v>
      </c>
      <c r="B195" s="53" t="str">
        <f t="shared" si="16"/>
        <v>11/07</v>
      </c>
      <c r="C195" s="82" t="str">
        <f t="shared" si="17"/>
        <v>08/07-21/07</v>
      </c>
    </row>
    <row r="196" spans="1:3">
      <c r="A196" s="79">
        <f t="shared" si="18"/>
        <v>45485</v>
      </c>
      <c r="B196" s="53" t="str">
        <f t="shared" ref="B196:B259" si="19">TEXT(A196,"jj/mm")</f>
        <v>12/07</v>
      </c>
      <c r="C196" s="82" t="str">
        <f t="shared" ref="C196:C259" si="20">VLOOKUP(A196,$D$10:$E$24,2,TRUE)</f>
        <v>08/07-21/07</v>
      </c>
    </row>
    <row r="197" spans="1:3">
      <c r="A197" s="79">
        <f t="shared" ref="A197:A260" si="21">+A196+1</f>
        <v>45486</v>
      </c>
      <c r="B197" s="53" t="str">
        <f t="shared" si="19"/>
        <v>13/07</v>
      </c>
      <c r="C197" s="82" t="str">
        <f t="shared" si="20"/>
        <v>08/07-21/07</v>
      </c>
    </row>
    <row r="198" spans="1:3">
      <c r="A198" s="79">
        <f t="shared" si="21"/>
        <v>45487</v>
      </c>
      <c r="B198" s="53" t="str">
        <f t="shared" si="19"/>
        <v>14/07</v>
      </c>
      <c r="C198" s="82" t="str">
        <f t="shared" si="20"/>
        <v>08/07-21/07</v>
      </c>
    </row>
    <row r="199" spans="1:3">
      <c r="A199" s="79">
        <f t="shared" si="21"/>
        <v>45488</v>
      </c>
      <c r="B199" s="53" t="str">
        <f t="shared" si="19"/>
        <v>15/07</v>
      </c>
      <c r="C199" s="82" t="str">
        <f t="shared" si="20"/>
        <v>08/07-21/07</v>
      </c>
    </row>
    <row r="200" spans="1:3">
      <c r="A200" s="79">
        <f t="shared" si="21"/>
        <v>45489</v>
      </c>
      <c r="B200" s="53" t="str">
        <f t="shared" si="19"/>
        <v>16/07</v>
      </c>
      <c r="C200" s="82" t="str">
        <f t="shared" si="20"/>
        <v>08/07-21/07</v>
      </c>
    </row>
    <row r="201" spans="1:3">
      <c r="A201" s="79">
        <f t="shared" si="21"/>
        <v>45490</v>
      </c>
      <c r="B201" s="53" t="str">
        <f t="shared" si="19"/>
        <v>17/07</v>
      </c>
      <c r="C201" s="82" t="str">
        <f t="shared" si="20"/>
        <v>08/07-21/07</v>
      </c>
    </row>
    <row r="202" spans="1:3">
      <c r="A202" s="79">
        <f t="shared" si="21"/>
        <v>45491</v>
      </c>
      <c r="B202" s="53" t="str">
        <f t="shared" si="19"/>
        <v>18/07</v>
      </c>
      <c r="C202" s="82" t="str">
        <f t="shared" si="20"/>
        <v>08/07-21/07</v>
      </c>
    </row>
    <row r="203" spans="1:3">
      <c r="A203" s="79">
        <f t="shared" si="21"/>
        <v>45492</v>
      </c>
      <c r="B203" s="53" t="str">
        <f t="shared" si="19"/>
        <v>19/07</v>
      </c>
      <c r="C203" s="82" t="str">
        <f t="shared" si="20"/>
        <v>08/07-21/07</v>
      </c>
    </row>
    <row r="204" spans="1:3">
      <c r="A204" s="79">
        <f t="shared" si="21"/>
        <v>45493</v>
      </c>
      <c r="B204" s="53" t="str">
        <f t="shared" si="19"/>
        <v>20/07</v>
      </c>
      <c r="C204" s="82" t="str">
        <f t="shared" si="20"/>
        <v>08/07-21/07</v>
      </c>
    </row>
    <row r="205" spans="1:3">
      <c r="A205" s="79">
        <f t="shared" si="21"/>
        <v>45494</v>
      </c>
      <c r="B205" s="53" t="str">
        <f t="shared" si="19"/>
        <v>21/07</v>
      </c>
      <c r="C205" s="82" t="str">
        <f t="shared" si="20"/>
        <v>08/07-21/07</v>
      </c>
    </row>
    <row r="206" spans="1:3">
      <c r="A206" s="79">
        <f t="shared" si="21"/>
        <v>45495</v>
      </c>
      <c r="B206" s="53" t="str">
        <f t="shared" si="19"/>
        <v>22/07</v>
      </c>
      <c r="C206" s="82" t="str">
        <f t="shared" si="20"/>
        <v>22/07-18/08</v>
      </c>
    </row>
    <row r="207" spans="1:3">
      <c r="A207" s="79">
        <f t="shared" si="21"/>
        <v>45496</v>
      </c>
      <c r="B207" s="53" t="str">
        <f t="shared" si="19"/>
        <v>23/07</v>
      </c>
      <c r="C207" s="82" t="str">
        <f t="shared" si="20"/>
        <v>22/07-18/08</v>
      </c>
    </row>
    <row r="208" spans="1:3">
      <c r="A208" s="79">
        <f t="shared" si="21"/>
        <v>45497</v>
      </c>
      <c r="B208" s="53" t="str">
        <f t="shared" si="19"/>
        <v>24/07</v>
      </c>
      <c r="C208" s="82" t="str">
        <f t="shared" si="20"/>
        <v>22/07-18/08</v>
      </c>
    </row>
    <row r="209" spans="1:3">
      <c r="A209" s="79">
        <f t="shared" si="21"/>
        <v>45498</v>
      </c>
      <c r="B209" s="53" t="str">
        <f t="shared" si="19"/>
        <v>25/07</v>
      </c>
      <c r="C209" s="82" t="str">
        <f t="shared" si="20"/>
        <v>22/07-18/08</v>
      </c>
    </row>
    <row r="210" spans="1:3">
      <c r="A210" s="79">
        <f t="shared" si="21"/>
        <v>45499</v>
      </c>
      <c r="B210" s="53" t="str">
        <f t="shared" si="19"/>
        <v>26/07</v>
      </c>
      <c r="C210" s="82" t="str">
        <f t="shared" si="20"/>
        <v>22/07-18/08</v>
      </c>
    </row>
    <row r="211" spans="1:3">
      <c r="A211" s="79">
        <f t="shared" si="21"/>
        <v>45500</v>
      </c>
      <c r="B211" s="53" t="str">
        <f t="shared" si="19"/>
        <v>27/07</v>
      </c>
      <c r="C211" s="82" t="str">
        <f t="shared" si="20"/>
        <v>22/07-18/08</v>
      </c>
    </row>
    <row r="212" spans="1:3">
      <c r="A212" s="79">
        <f t="shared" si="21"/>
        <v>45501</v>
      </c>
      <c r="B212" s="53" t="str">
        <f t="shared" si="19"/>
        <v>28/07</v>
      </c>
      <c r="C212" s="82" t="str">
        <f t="shared" si="20"/>
        <v>22/07-18/08</v>
      </c>
    </row>
    <row r="213" spans="1:3">
      <c r="A213" s="79">
        <f t="shared" si="21"/>
        <v>45502</v>
      </c>
      <c r="B213" s="53" t="str">
        <f t="shared" si="19"/>
        <v>29/07</v>
      </c>
      <c r="C213" s="82" t="str">
        <f t="shared" si="20"/>
        <v>22/07-18/08</v>
      </c>
    </row>
    <row r="214" spans="1:3">
      <c r="A214" s="79">
        <f t="shared" si="21"/>
        <v>45503</v>
      </c>
      <c r="B214" s="53" t="str">
        <f t="shared" si="19"/>
        <v>30/07</v>
      </c>
      <c r="C214" s="82" t="str">
        <f t="shared" si="20"/>
        <v>22/07-18/08</v>
      </c>
    </row>
    <row r="215" spans="1:3">
      <c r="A215" s="79">
        <f t="shared" si="21"/>
        <v>45504</v>
      </c>
      <c r="B215" s="53" t="str">
        <f t="shared" si="19"/>
        <v>31/07</v>
      </c>
      <c r="C215" s="82" t="str">
        <f t="shared" si="20"/>
        <v>22/07-18/08</v>
      </c>
    </row>
    <row r="216" spans="1:3">
      <c r="A216" s="79">
        <f t="shared" si="21"/>
        <v>45505</v>
      </c>
      <c r="B216" s="53" t="str">
        <f t="shared" si="19"/>
        <v>01/08</v>
      </c>
      <c r="C216" s="82" t="str">
        <f t="shared" si="20"/>
        <v>22/07-18/08</v>
      </c>
    </row>
    <row r="217" spans="1:3">
      <c r="A217" s="79">
        <f t="shared" si="21"/>
        <v>45506</v>
      </c>
      <c r="B217" s="53" t="str">
        <f t="shared" si="19"/>
        <v>02/08</v>
      </c>
      <c r="C217" s="82" t="str">
        <f t="shared" si="20"/>
        <v>22/07-18/08</v>
      </c>
    </row>
    <row r="218" spans="1:3">
      <c r="A218" s="79">
        <f t="shared" si="21"/>
        <v>45507</v>
      </c>
      <c r="B218" s="53" t="str">
        <f t="shared" si="19"/>
        <v>03/08</v>
      </c>
      <c r="C218" s="82" t="str">
        <f t="shared" si="20"/>
        <v>22/07-18/08</v>
      </c>
    </row>
    <row r="219" spans="1:3">
      <c r="A219" s="79">
        <f t="shared" si="21"/>
        <v>45508</v>
      </c>
      <c r="B219" s="53" t="str">
        <f t="shared" si="19"/>
        <v>04/08</v>
      </c>
      <c r="C219" s="82" t="str">
        <f t="shared" si="20"/>
        <v>22/07-18/08</v>
      </c>
    </row>
    <row r="220" spans="1:3">
      <c r="A220" s="79">
        <f t="shared" si="21"/>
        <v>45509</v>
      </c>
      <c r="B220" s="53" t="str">
        <f t="shared" si="19"/>
        <v>05/08</v>
      </c>
      <c r="C220" s="82" t="str">
        <f t="shared" si="20"/>
        <v>22/07-18/08</v>
      </c>
    </row>
    <row r="221" spans="1:3">
      <c r="A221" s="79">
        <f t="shared" si="21"/>
        <v>45510</v>
      </c>
      <c r="B221" s="53" t="str">
        <f t="shared" si="19"/>
        <v>06/08</v>
      </c>
      <c r="C221" s="82" t="str">
        <f t="shared" si="20"/>
        <v>22/07-18/08</v>
      </c>
    </row>
    <row r="222" spans="1:3">
      <c r="A222" s="79">
        <f t="shared" si="21"/>
        <v>45511</v>
      </c>
      <c r="B222" s="53" t="str">
        <f t="shared" si="19"/>
        <v>07/08</v>
      </c>
      <c r="C222" s="82" t="str">
        <f t="shared" si="20"/>
        <v>22/07-18/08</v>
      </c>
    </row>
    <row r="223" spans="1:3">
      <c r="A223" s="79">
        <f t="shared" si="21"/>
        <v>45512</v>
      </c>
      <c r="B223" s="53" t="str">
        <f t="shared" si="19"/>
        <v>08/08</v>
      </c>
      <c r="C223" s="82" t="str">
        <f t="shared" si="20"/>
        <v>22/07-18/08</v>
      </c>
    </row>
    <row r="224" spans="1:3">
      <c r="A224" s="79">
        <f t="shared" si="21"/>
        <v>45513</v>
      </c>
      <c r="B224" s="53" t="str">
        <f t="shared" si="19"/>
        <v>09/08</v>
      </c>
      <c r="C224" s="82" t="str">
        <f t="shared" si="20"/>
        <v>22/07-18/08</v>
      </c>
    </row>
    <row r="225" spans="1:3">
      <c r="A225" s="79">
        <f t="shared" si="21"/>
        <v>45514</v>
      </c>
      <c r="B225" s="53" t="str">
        <f t="shared" si="19"/>
        <v>10/08</v>
      </c>
      <c r="C225" s="82" t="str">
        <f t="shared" si="20"/>
        <v>22/07-18/08</v>
      </c>
    </row>
    <row r="226" spans="1:3">
      <c r="A226" s="79">
        <f t="shared" si="21"/>
        <v>45515</v>
      </c>
      <c r="B226" s="53" t="str">
        <f t="shared" si="19"/>
        <v>11/08</v>
      </c>
      <c r="C226" s="82" t="str">
        <f t="shared" si="20"/>
        <v>22/07-18/08</v>
      </c>
    </row>
    <row r="227" spans="1:3">
      <c r="A227" s="79">
        <f t="shared" si="21"/>
        <v>45516</v>
      </c>
      <c r="B227" s="53" t="str">
        <f t="shared" si="19"/>
        <v>12/08</v>
      </c>
      <c r="C227" s="82" t="str">
        <f t="shared" si="20"/>
        <v>22/07-18/08</v>
      </c>
    </row>
    <row r="228" spans="1:3">
      <c r="A228" s="79">
        <f t="shared" si="21"/>
        <v>45517</v>
      </c>
      <c r="B228" s="53" t="str">
        <f t="shared" si="19"/>
        <v>13/08</v>
      </c>
      <c r="C228" s="82" t="str">
        <f t="shared" si="20"/>
        <v>22/07-18/08</v>
      </c>
    </row>
    <row r="229" spans="1:3">
      <c r="A229" s="79">
        <f t="shared" si="21"/>
        <v>45518</v>
      </c>
      <c r="B229" s="53" t="str">
        <f t="shared" si="19"/>
        <v>14/08</v>
      </c>
      <c r="C229" s="82" t="str">
        <f t="shared" si="20"/>
        <v>22/07-18/08</v>
      </c>
    </row>
    <row r="230" spans="1:3">
      <c r="A230" s="79">
        <f t="shared" si="21"/>
        <v>45519</v>
      </c>
      <c r="B230" s="53" t="str">
        <f t="shared" si="19"/>
        <v>15/08</v>
      </c>
      <c r="C230" s="82" t="str">
        <f t="shared" si="20"/>
        <v>22/07-18/08</v>
      </c>
    </row>
    <row r="231" spans="1:3">
      <c r="A231" s="79">
        <f t="shared" si="21"/>
        <v>45520</v>
      </c>
      <c r="B231" s="53" t="str">
        <f t="shared" si="19"/>
        <v>16/08</v>
      </c>
      <c r="C231" s="82" t="str">
        <f t="shared" si="20"/>
        <v>22/07-18/08</v>
      </c>
    </row>
    <row r="232" spans="1:3">
      <c r="A232" s="79">
        <f t="shared" si="21"/>
        <v>45521</v>
      </c>
      <c r="B232" s="53" t="str">
        <f t="shared" si="19"/>
        <v>17/08</v>
      </c>
      <c r="C232" s="82" t="str">
        <f t="shared" si="20"/>
        <v>22/07-18/08</v>
      </c>
    </row>
    <row r="233" spans="1:3">
      <c r="A233" s="79">
        <f t="shared" si="21"/>
        <v>45522</v>
      </c>
      <c r="B233" s="53" t="str">
        <f t="shared" si="19"/>
        <v>18/08</v>
      </c>
      <c r="C233" s="82" t="str">
        <f t="shared" si="20"/>
        <v>22/07-18/08</v>
      </c>
    </row>
    <row r="234" spans="1:3">
      <c r="A234" s="79">
        <f t="shared" si="21"/>
        <v>45523</v>
      </c>
      <c r="B234" s="53" t="str">
        <f t="shared" si="19"/>
        <v>19/08</v>
      </c>
      <c r="C234" s="82" t="str">
        <f t="shared" si="20"/>
        <v>19/08-25/08</v>
      </c>
    </row>
    <row r="235" spans="1:3">
      <c r="A235" s="79">
        <f t="shared" si="21"/>
        <v>45524</v>
      </c>
      <c r="B235" s="53" t="str">
        <f t="shared" si="19"/>
        <v>20/08</v>
      </c>
      <c r="C235" s="82" t="str">
        <f t="shared" si="20"/>
        <v>19/08-25/08</v>
      </c>
    </row>
    <row r="236" spans="1:3">
      <c r="A236" s="79">
        <f t="shared" si="21"/>
        <v>45525</v>
      </c>
      <c r="B236" s="53" t="str">
        <f t="shared" si="19"/>
        <v>21/08</v>
      </c>
      <c r="C236" s="82" t="str">
        <f t="shared" si="20"/>
        <v>19/08-25/08</v>
      </c>
    </row>
    <row r="237" spans="1:3">
      <c r="A237" s="79">
        <f t="shared" si="21"/>
        <v>45526</v>
      </c>
      <c r="B237" s="53" t="str">
        <f t="shared" si="19"/>
        <v>22/08</v>
      </c>
      <c r="C237" s="82" t="str">
        <f t="shared" si="20"/>
        <v>19/08-25/08</v>
      </c>
    </row>
    <row r="238" spans="1:3">
      <c r="A238" s="79">
        <f t="shared" si="21"/>
        <v>45527</v>
      </c>
      <c r="B238" s="53" t="str">
        <f t="shared" si="19"/>
        <v>23/08</v>
      </c>
      <c r="C238" s="82" t="str">
        <f t="shared" si="20"/>
        <v>19/08-25/08</v>
      </c>
    </row>
    <row r="239" spans="1:3">
      <c r="A239" s="79">
        <f t="shared" si="21"/>
        <v>45528</v>
      </c>
      <c r="B239" s="53" t="str">
        <f t="shared" si="19"/>
        <v>24/08</v>
      </c>
      <c r="C239" s="82" t="str">
        <f t="shared" si="20"/>
        <v>19/08-25/08</v>
      </c>
    </row>
    <row r="240" spans="1:3">
      <c r="A240" s="79">
        <f t="shared" si="21"/>
        <v>45529</v>
      </c>
      <c r="B240" s="53" t="str">
        <f t="shared" si="19"/>
        <v>25/08</v>
      </c>
      <c r="C240" s="82" t="str">
        <f t="shared" si="20"/>
        <v>19/08-25/08</v>
      </c>
    </row>
    <row r="241" spans="1:3">
      <c r="A241" s="79">
        <f t="shared" si="21"/>
        <v>45530</v>
      </c>
      <c r="B241" s="53" t="str">
        <f t="shared" si="19"/>
        <v>26/08</v>
      </c>
      <c r="C241" s="82" t="str">
        <f t="shared" si="20"/>
        <v>26/08-20/10</v>
      </c>
    </row>
    <row r="242" spans="1:3">
      <c r="A242" s="79">
        <f t="shared" si="21"/>
        <v>45531</v>
      </c>
      <c r="B242" s="53" t="str">
        <f t="shared" si="19"/>
        <v>27/08</v>
      </c>
      <c r="C242" s="82" t="str">
        <f t="shared" si="20"/>
        <v>26/08-20/10</v>
      </c>
    </row>
    <row r="243" spans="1:3">
      <c r="A243" s="79">
        <f t="shared" si="21"/>
        <v>45532</v>
      </c>
      <c r="B243" s="53" t="str">
        <f t="shared" si="19"/>
        <v>28/08</v>
      </c>
      <c r="C243" s="82" t="str">
        <f t="shared" si="20"/>
        <v>26/08-20/10</v>
      </c>
    </row>
    <row r="244" spans="1:3">
      <c r="A244" s="79">
        <f t="shared" si="21"/>
        <v>45533</v>
      </c>
      <c r="B244" s="53" t="str">
        <f t="shared" si="19"/>
        <v>29/08</v>
      </c>
      <c r="C244" s="82" t="str">
        <f t="shared" si="20"/>
        <v>26/08-20/10</v>
      </c>
    </row>
    <row r="245" spans="1:3">
      <c r="A245" s="79">
        <f t="shared" si="21"/>
        <v>45534</v>
      </c>
      <c r="B245" s="53" t="str">
        <f t="shared" si="19"/>
        <v>30/08</v>
      </c>
      <c r="C245" s="82" t="str">
        <f t="shared" si="20"/>
        <v>26/08-20/10</v>
      </c>
    </row>
    <row r="246" spans="1:3">
      <c r="A246" s="79">
        <f t="shared" si="21"/>
        <v>45535</v>
      </c>
      <c r="B246" s="53" t="str">
        <f t="shared" si="19"/>
        <v>31/08</v>
      </c>
      <c r="C246" s="82" t="str">
        <f t="shared" si="20"/>
        <v>26/08-20/10</v>
      </c>
    </row>
    <row r="247" spans="1:3">
      <c r="A247" s="79">
        <f t="shared" si="21"/>
        <v>45536</v>
      </c>
      <c r="B247" s="53" t="str">
        <f t="shared" si="19"/>
        <v>01/09</v>
      </c>
      <c r="C247" s="82" t="str">
        <f t="shared" si="20"/>
        <v>26/08-20/10</v>
      </c>
    </row>
    <row r="248" spans="1:3">
      <c r="A248" s="79">
        <f t="shared" si="21"/>
        <v>45537</v>
      </c>
      <c r="B248" s="53" t="str">
        <f t="shared" si="19"/>
        <v>02/09</v>
      </c>
      <c r="C248" s="82" t="str">
        <f t="shared" si="20"/>
        <v>26/08-20/10</v>
      </c>
    </row>
    <row r="249" spans="1:3">
      <c r="A249" s="79">
        <f t="shared" si="21"/>
        <v>45538</v>
      </c>
      <c r="B249" s="53" t="str">
        <f t="shared" si="19"/>
        <v>03/09</v>
      </c>
      <c r="C249" s="82" t="str">
        <f t="shared" si="20"/>
        <v>26/08-20/10</v>
      </c>
    </row>
    <row r="250" spans="1:3">
      <c r="A250" s="79">
        <f t="shared" si="21"/>
        <v>45539</v>
      </c>
      <c r="B250" s="53" t="str">
        <f t="shared" si="19"/>
        <v>04/09</v>
      </c>
      <c r="C250" s="82" t="str">
        <f t="shared" si="20"/>
        <v>26/08-20/10</v>
      </c>
    </row>
    <row r="251" spans="1:3">
      <c r="A251" s="79">
        <f t="shared" si="21"/>
        <v>45540</v>
      </c>
      <c r="B251" s="53" t="str">
        <f t="shared" si="19"/>
        <v>05/09</v>
      </c>
      <c r="C251" s="82" t="str">
        <f t="shared" si="20"/>
        <v>26/08-20/10</v>
      </c>
    </row>
    <row r="252" spans="1:3">
      <c r="A252" s="79">
        <f t="shared" si="21"/>
        <v>45541</v>
      </c>
      <c r="B252" s="53" t="str">
        <f t="shared" si="19"/>
        <v>06/09</v>
      </c>
      <c r="C252" s="82" t="str">
        <f t="shared" si="20"/>
        <v>26/08-20/10</v>
      </c>
    </row>
    <row r="253" spans="1:3">
      <c r="A253" s="79">
        <f t="shared" si="21"/>
        <v>45542</v>
      </c>
      <c r="B253" s="53" t="str">
        <f t="shared" si="19"/>
        <v>07/09</v>
      </c>
      <c r="C253" s="82" t="str">
        <f t="shared" si="20"/>
        <v>26/08-20/10</v>
      </c>
    </row>
    <row r="254" spans="1:3">
      <c r="A254" s="79">
        <f t="shared" si="21"/>
        <v>45543</v>
      </c>
      <c r="B254" s="53" t="str">
        <f t="shared" si="19"/>
        <v>08/09</v>
      </c>
      <c r="C254" s="82" t="str">
        <f t="shared" si="20"/>
        <v>26/08-20/10</v>
      </c>
    </row>
    <row r="255" spans="1:3">
      <c r="A255" s="79">
        <f t="shared" si="21"/>
        <v>45544</v>
      </c>
      <c r="B255" s="53" t="str">
        <f t="shared" si="19"/>
        <v>09/09</v>
      </c>
      <c r="C255" s="82" t="str">
        <f t="shared" si="20"/>
        <v>26/08-20/10</v>
      </c>
    </row>
    <row r="256" spans="1:3">
      <c r="A256" s="79">
        <f t="shared" si="21"/>
        <v>45545</v>
      </c>
      <c r="B256" s="53" t="str">
        <f t="shared" si="19"/>
        <v>10/09</v>
      </c>
      <c r="C256" s="82" t="str">
        <f t="shared" si="20"/>
        <v>26/08-20/10</v>
      </c>
    </row>
    <row r="257" spans="1:3">
      <c r="A257" s="79">
        <f t="shared" si="21"/>
        <v>45546</v>
      </c>
      <c r="B257" s="53" t="str">
        <f t="shared" si="19"/>
        <v>11/09</v>
      </c>
      <c r="C257" s="82" t="str">
        <f t="shared" si="20"/>
        <v>26/08-20/10</v>
      </c>
    </row>
    <row r="258" spans="1:3">
      <c r="A258" s="79">
        <f t="shared" si="21"/>
        <v>45547</v>
      </c>
      <c r="B258" s="53" t="str">
        <f t="shared" si="19"/>
        <v>12/09</v>
      </c>
      <c r="C258" s="82" t="str">
        <f t="shared" si="20"/>
        <v>26/08-20/10</v>
      </c>
    </row>
    <row r="259" spans="1:3">
      <c r="A259" s="79">
        <f t="shared" si="21"/>
        <v>45548</v>
      </c>
      <c r="B259" s="53" t="str">
        <f t="shared" si="19"/>
        <v>13/09</v>
      </c>
      <c r="C259" s="82" t="str">
        <f t="shared" si="20"/>
        <v>26/08-20/10</v>
      </c>
    </row>
    <row r="260" spans="1:3">
      <c r="A260" s="79">
        <f t="shared" si="21"/>
        <v>45549</v>
      </c>
      <c r="B260" s="53" t="str">
        <f t="shared" ref="B260:B323" si="22">TEXT(A260,"jj/mm")</f>
        <v>14/09</v>
      </c>
      <c r="C260" s="82" t="str">
        <f t="shared" ref="C260:C323" si="23">VLOOKUP(A260,$D$10:$E$24,2,TRUE)</f>
        <v>26/08-20/10</v>
      </c>
    </row>
    <row r="261" spans="1:3">
      <c r="A261" s="79">
        <f t="shared" ref="A261:A324" si="24">+A260+1</f>
        <v>45550</v>
      </c>
      <c r="B261" s="53" t="str">
        <f t="shared" si="22"/>
        <v>15/09</v>
      </c>
      <c r="C261" s="82" t="str">
        <f t="shared" si="23"/>
        <v>26/08-20/10</v>
      </c>
    </row>
    <row r="262" spans="1:3">
      <c r="A262" s="79">
        <f t="shared" si="24"/>
        <v>45551</v>
      </c>
      <c r="B262" s="53" t="str">
        <f t="shared" si="22"/>
        <v>16/09</v>
      </c>
      <c r="C262" s="82" t="str">
        <f t="shared" si="23"/>
        <v>26/08-20/10</v>
      </c>
    </row>
    <row r="263" spans="1:3">
      <c r="A263" s="79">
        <f t="shared" si="24"/>
        <v>45552</v>
      </c>
      <c r="B263" s="53" t="str">
        <f t="shared" si="22"/>
        <v>17/09</v>
      </c>
      <c r="C263" s="82" t="str">
        <f t="shared" si="23"/>
        <v>26/08-20/10</v>
      </c>
    </row>
    <row r="264" spans="1:3">
      <c r="A264" s="79">
        <f t="shared" si="24"/>
        <v>45553</v>
      </c>
      <c r="B264" s="53" t="str">
        <f t="shared" si="22"/>
        <v>18/09</v>
      </c>
      <c r="C264" s="82" t="str">
        <f t="shared" si="23"/>
        <v>26/08-20/10</v>
      </c>
    </row>
    <row r="265" spans="1:3">
      <c r="A265" s="79">
        <f t="shared" si="24"/>
        <v>45554</v>
      </c>
      <c r="B265" s="53" t="str">
        <f t="shared" si="22"/>
        <v>19/09</v>
      </c>
      <c r="C265" s="82" t="str">
        <f t="shared" si="23"/>
        <v>26/08-20/10</v>
      </c>
    </row>
    <row r="266" spans="1:3">
      <c r="A266" s="79">
        <f t="shared" si="24"/>
        <v>45555</v>
      </c>
      <c r="B266" s="53" t="str">
        <f t="shared" si="22"/>
        <v>20/09</v>
      </c>
      <c r="C266" s="82" t="str">
        <f t="shared" si="23"/>
        <v>26/08-20/10</v>
      </c>
    </row>
    <row r="267" spans="1:3">
      <c r="A267" s="79">
        <f t="shared" si="24"/>
        <v>45556</v>
      </c>
      <c r="B267" s="53" t="str">
        <f t="shared" si="22"/>
        <v>21/09</v>
      </c>
      <c r="C267" s="82" t="str">
        <f t="shared" si="23"/>
        <v>26/08-20/10</v>
      </c>
    </row>
    <row r="268" spans="1:3">
      <c r="A268" s="79">
        <f t="shared" si="24"/>
        <v>45557</v>
      </c>
      <c r="B268" s="53" t="str">
        <f t="shared" si="22"/>
        <v>22/09</v>
      </c>
      <c r="C268" s="82" t="str">
        <f t="shared" si="23"/>
        <v>26/08-20/10</v>
      </c>
    </row>
    <row r="269" spans="1:3">
      <c r="A269" s="79">
        <f t="shared" si="24"/>
        <v>45558</v>
      </c>
      <c r="B269" s="53" t="str">
        <f t="shared" si="22"/>
        <v>23/09</v>
      </c>
      <c r="C269" s="82" t="str">
        <f t="shared" si="23"/>
        <v>26/08-20/10</v>
      </c>
    </row>
    <row r="270" spans="1:3">
      <c r="A270" s="79">
        <f t="shared" si="24"/>
        <v>45559</v>
      </c>
      <c r="B270" s="53" t="str">
        <f t="shared" si="22"/>
        <v>24/09</v>
      </c>
      <c r="C270" s="82" t="str">
        <f t="shared" si="23"/>
        <v>26/08-20/10</v>
      </c>
    </row>
    <row r="271" spans="1:3">
      <c r="A271" s="79">
        <f t="shared" si="24"/>
        <v>45560</v>
      </c>
      <c r="B271" s="53" t="str">
        <f t="shared" si="22"/>
        <v>25/09</v>
      </c>
      <c r="C271" s="82" t="str">
        <f t="shared" si="23"/>
        <v>26/08-20/10</v>
      </c>
    </row>
    <row r="272" spans="1:3">
      <c r="A272" s="79">
        <f t="shared" si="24"/>
        <v>45561</v>
      </c>
      <c r="B272" s="53" t="str">
        <f t="shared" si="22"/>
        <v>26/09</v>
      </c>
      <c r="C272" s="82" t="str">
        <f t="shared" si="23"/>
        <v>26/08-20/10</v>
      </c>
    </row>
    <row r="273" spans="1:3">
      <c r="A273" s="79">
        <f t="shared" si="24"/>
        <v>45562</v>
      </c>
      <c r="B273" s="53" t="str">
        <f t="shared" si="22"/>
        <v>27/09</v>
      </c>
      <c r="C273" s="82" t="str">
        <f t="shared" si="23"/>
        <v>26/08-20/10</v>
      </c>
    </row>
    <row r="274" spans="1:3">
      <c r="A274" s="79">
        <f t="shared" si="24"/>
        <v>45563</v>
      </c>
      <c r="B274" s="53" t="str">
        <f t="shared" si="22"/>
        <v>28/09</v>
      </c>
      <c r="C274" s="82" t="str">
        <f t="shared" si="23"/>
        <v>26/08-20/10</v>
      </c>
    </row>
    <row r="275" spans="1:3">
      <c r="A275" s="79">
        <f t="shared" si="24"/>
        <v>45564</v>
      </c>
      <c r="B275" s="53" t="str">
        <f t="shared" si="22"/>
        <v>29/09</v>
      </c>
      <c r="C275" s="82" t="str">
        <f t="shared" si="23"/>
        <v>26/08-20/10</v>
      </c>
    </row>
    <row r="276" spans="1:3">
      <c r="A276" s="79">
        <f t="shared" si="24"/>
        <v>45565</v>
      </c>
      <c r="B276" s="53" t="str">
        <f t="shared" si="22"/>
        <v>30/09</v>
      </c>
      <c r="C276" s="82" t="str">
        <f t="shared" si="23"/>
        <v>26/08-20/10</v>
      </c>
    </row>
    <row r="277" spans="1:3">
      <c r="A277" s="79">
        <f t="shared" si="24"/>
        <v>45566</v>
      </c>
      <c r="B277" s="53" t="str">
        <f t="shared" si="22"/>
        <v>01/10</v>
      </c>
      <c r="C277" s="82" t="str">
        <f t="shared" si="23"/>
        <v>26/08-20/10</v>
      </c>
    </row>
    <row r="278" spans="1:3">
      <c r="A278" s="79">
        <f t="shared" si="24"/>
        <v>45567</v>
      </c>
      <c r="B278" s="53" t="str">
        <f t="shared" si="22"/>
        <v>02/10</v>
      </c>
      <c r="C278" s="82" t="str">
        <f t="shared" si="23"/>
        <v>26/08-20/10</v>
      </c>
    </row>
    <row r="279" spans="1:3">
      <c r="A279" s="79">
        <f t="shared" si="24"/>
        <v>45568</v>
      </c>
      <c r="B279" s="53" t="str">
        <f t="shared" si="22"/>
        <v>03/10</v>
      </c>
      <c r="C279" s="82" t="str">
        <f t="shared" si="23"/>
        <v>26/08-20/10</v>
      </c>
    </row>
    <row r="280" spans="1:3">
      <c r="A280" s="79">
        <f t="shared" si="24"/>
        <v>45569</v>
      </c>
      <c r="B280" s="53" t="str">
        <f t="shared" si="22"/>
        <v>04/10</v>
      </c>
      <c r="C280" s="82" t="str">
        <f t="shared" si="23"/>
        <v>26/08-20/10</v>
      </c>
    </row>
    <row r="281" spans="1:3">
      <c r="A281" s="79">
        <f t="shared" si="24"/>
        <v>45570</v>
      </c>
      <c r="B281" s="53" t="str">
        <f t="shared" si="22"/>
        <v>05/10</v>
      </c>
      <c r="C281" s="82" t="str">
        <f t="shared" si="23"/>
        <v>26/08-20/10</v>
      </c>
    </row>
    <row r="282" spans="1:3">
      <c r="A282" s="79">
        <f t="shared" si="24"/>
        <v>45571</v>
      </c>
      <c r="B282" s="53" t="str">
        <f t="shared" si="22"/>
        <v>06/10</v>
      </c>
      <c r="C282" s="82" t="str">
        <f t="shared" si="23"/>
        <v>26/08-20/10</v>
      </c>
    </row>
    <row r="283" spans="1:3">
      <c r="A283" s="79">
        <f t="shared" si="24"/>
        <v>45572</v>
      </c>
      <c r="B283" s="53" t="str">
        <f t="shared" si="22"/>
        <v>07/10</v>
      </c>
      <c r="C283" s="82" t="str">
        <f t="shared" si="23"/>
        <v>26/08-20/10</v>
      </c>
    </row>
    <row r="284" spans="1:3">
      <c r="A284" s="79">
        <f t="shared" si="24"/>
        <v>45573</v>
      </c>
      <c r="B284" s="53" t="str">
        <f t="shared" si="22"/>
        <v>08/10</v>
      </c>
      <c r="C284" s="82" t="str">
        <f t="shared" si="23"/>
        <v>26/08-20/10</v>
      </c>
    </row>
    <row r="285" spans="1:3">
      <c r="A285" s="79">
        <f t="shared" si="24"/>
        <v>45574</v>
      </c>
      <c r="B285" s="53" t="str">
        <f t="shared" si="22"/>
        <v>09/10</v>
      </c>
      <c r="C285" s="82" t="str">
        <f t="shared" si="23"/>
        <v>26/08-20/10</v>
      </c>
    </row>
    <row r="286" spans="1:3">
      <c r="A286" s="79">
        <f t="shared" si="24"/>
        <v>45575</v>
      </c>
      <c r="B286" s="53" t="str">
        <f t="shared" si="22"/>
        <v>10/10</v>
      </c>
      <c r="C286" s="82" t="str">
        <f t="shared" si="23"/>
        <v>26/08-20/10</v>
      </c>
    </row>
    <row r="287" spans="1:3">
      <c r="A287" s="79">
        <f t="shared" si="24"/>
        <v>45576</v>
      </c>
      <c r="B287" s="53" t="str">
        <f t="shared" si="22"/>
        <v>11/10</v>
      </c>
      <c r="C287" s="82" t="str">
        <f t="shared" si="23"/>
        <v>26/08-20/10</v>
      </c>
    </row>
    <row r="288" spans="1:3">
      <c r="A288" s="79">
        <f t="shared" si="24"/>
        <v>45577</v>
      </c>
      <c r="B288" s="53" t="str">
        <f t="shared" si="22"/>
        <v>12/10</v>
      </c>
      <c r="C288" s="82" t="str">
        <f t="shared" si="23"/>
        <v>26/08-20/10</v>
      </c>
    </row>
    <row r="289" spans="1:3">
      <c r="A289" s="79">
        <f t="shared" si="24"/>
        <v>45578</v>
      </c>
      <c r="B289" s="53" t="str">
        <f t="shared" si="22"/>
        <v>13/10</v>
      </c>
      <c r="C289" s="82" t="str">
        <f t="shared" si="23"/>
        <v>26/08-20/10</v>
      </c>
    </row>
    <row r="290" spans="1:3">
      <c r="A290" s="79">
        <f t="shared" si="24"/>
        <v>45579</v>
      </c>
      <c r="B290" s="53" t="str">
        <f t="shared" si="22"/>
        <v>14/10</v>
      </c>
      <c r="C290" s="82" t="str">
        <f t="shared" si="23"/>
        <v>26/08-20/10</v>
      </c>
    </row>
    <row r="291" spans="1:3">
      <c r="A291" s="79">
        <f t="shared" si="24"/>
        <v>45580</v>
      </c>
      <c r="B291" s="53" t="str">
        <f t="shared" si="22"/>
        <v>15/10</v>
      </c>
      <c r="C291" s="82" t="str">
        <f t="shared" si="23"/>
        <v>26/08-20/10</v>
      </c>
    </row>
    <row r="292" spans="1:3">
      <c r="A292" s="79">
        <f t="shared" si="24"/>
        <v>45581</v>
      </c>
      <c r="B292" s="53" t="str">
        <f t="shared" si="22"/>
        <v>16/10</v>
      </c>
      <c r="C292" s="82" t="str">
        <f t="shared" si="23"/>
        <v>26/08-20/10</v>
      </c>
    </row>
    <row r="293" spans="1:3">
      <c r="A293" s="79">
        <f t="shared" si="24"/>
        <v>45582</v>
      </c>
      <c r="B293" s="53" t="str">
        <f t="shared" si="22"/>
        <v>17/10</v>
      </c>
      <c r="C293" s="82" t="str">
        <f t="shared" si="23"/>
        <v>26/08-20/10</v>
      </c>
    </row>
    <row r="294" spans="1:3">
      <c r="A294" s="79">
        <f t="shared" si="24"/>
        <v>45583</v>
      </c>
      <c r="B294" s="53" t="str">
        <f t="shared" si="22"/>
        <v>18/10</v>
      </c>
      <c r="C294" s="82" t="str">
        <f t="shared" si="23"/>
        <v>26/08-20/10</v>
      </c>
    </row>
    <row r="295" spans="1:3">
      <c r="A295" s="79">
        <f t="shared" si="24"/>
        <v>45584</v>
      </c>
      <c r="B295" s="53" t="str">
        <f t="shared" si="22"/>
        <v>19/10</v>
      </c>
      <c r="C295" s="82" t="str">
        <f t="shared" si="23"/>
        <v>26/08-20/10</v>
      </c>
    </row>
    <row r="296" spans="1:3">
      <c r="A296" s="79">
        <f t="shared" si="24"/>
        <v>45585</v>
      </c>
      <c r="B296" s="53" t="str">
        <f t="shared" si="22"/>
        <v>20/10</v>
      </c>
      <c r="C296" s="82" t="str">
        <f t="shared" si="23"/>
        <v>26/08-20/10</v>
      </c>
    </row>
    <row r="297" spans="1:3">
      <c r="A297" s="79">
        <f t="shared" si="24"/>
        <v>45586</v>
      </c>
      <c r="B297" s="53" t="str">
        <f t="shared" si="22"/>
        <v>21/10</v>
      </c>
      <c r="C297" s="82" t="str">
        <f t="shared" si="23"/>
        <v>21/10-22/12</v>
      </c>
    </row>
    <row r="298" spans="1:3">
      <c r="A298" s="79">
        <f t="shared" si="24"/>
        <v>45587</v>
      </c>
      <c r="B298" s="53" t="str">
        <f t="shared" si="22"/>
        <v>22/10</v>
      </c>
      <c r="C298" s="82" t="str">
        <f t="shared" si="23"/>
        <v>21/10-22/12</v>
      </c>
    </row>
    <row r="299" spans="1:3">
      <c r="A299" s="79">
        <f t="shared" si="24"/>
        <v>45588</v>
      </c>
      <c r="B299" s="53" t="str">
        <f t="shared" si="22"/>
        <v>23/10</v>
      </c>
      <c r="C299" s="82" t="str">
        <f t="shared" si="23"/>
        <v>21/10-22/12</v>
      </c>
    </row>
    <row r="300" spans="1:3">
      <c r="A300" s="79">
        <f t="shared" si="24"/>
        <v>45589</v>
      </c>
      <c r="B300" s="53" t="str">
        <f t="shared" si="22"/>
        <v>24/10</v>
      </c>
      <c r="C300" s="82" t="str">
        <f t="shared" si="23"/>
        <v>21/10-22/12</v>
      </c>
    </row>
    <row r="301" spans="1:3">
      <c r="A301" s="79">
        <f t="shared" si="24"/>
        <v>45590</v>
      </c>
      <c r="B301" s="53" t="str">
        <f t="shared" si="22"/>
        <v>25/10</v>
      </c>
      <c r="C301" s="82" t="str">
        <f t="shared" si="23"/>
        <v>21/10-22/12</v>
      </c>
    </row>
    <row r="302" spans="1:3">
      <c r="A302" s="79">
        <f t="shared" si="24"/>
        <v>45591</v>
      </c>
      <c r="B302" s="53" t="str">
        <f t="shared" si="22"/>
        <v>26/10</v>
      </c>
      <c r="C302" s="82" t="str">
        <f t="shared" si="23"/>
        <v>21/10-22/12</v>
      </c>
    </row>
    <row r="303" spans="1:3">
      <c r="A303" s="79">
        <f t="shared" si="24"/>
        <v>45592</v>
      </c>
      <c r="B303" s="53" t="str">
        <f t="shared" si="22"/>
        <v>27/10</v>
      </c>
      <c r="C303" s="82" t="str">
        <f t="shared" si="23"/>
        <v>21/10-22/12</v>
      </c>
    </row>
    <row r="304" spans="1:3">
      <c r="A304" s="79">
        <f t="shared" si="24"/>
        <v>45593</v>
      </c>
      <c r="B304" s="53" t="str">
        <f t="shared" si="22"/>
        <v>28/10</v>
      </c>
      <c r="C304" s="82" t="str">
        <f t="shared" si="23"/>
        <v>21/10-22/12</v>
      </c>
    </row>
    <row r="305" spans="1:3">
      <c r="A305" s="79">
        <f t="shared" si="24"/>
        <v>45594</v>
      </c>
      <c r="B305" s="53" t="str">
        <f t="shared" si="22"/>
        <v>29/10</v>
      </c>
      <c r="C305" s="82" t="str">
        <f t="shared" si="23"/>
        <v>21/10-22/12</v>
      </c>
    </row>
    <row r="306" spans="1:3">
      <c r="A306" s="79">
        <f t="shared" si="24"/>
        <v>45595</v>
      </c>
      <c r="B306" s="53" t="str">
        <f t="shared" si="22"/>
        <v>30/10</v>
      </c>
      <c r="C306" s="82" t="str">
        <f t="shared" si="23"/>
        <v>21/10-22/12</v>
      </c>
    </row>
    <row r="307" spans="1:3">
      <c r="A307" s="79">
        <f t="shared" si="24"/>
        <v>45596</v>
      </c>
      <c r="B307" s="53" t="str">
        <f t="shared" si="22"/>
        <v>31/10</v>
      </c>
      <c r="C307" s="82" t="str">
        <f t="shared" si="23"/>
        <v>21/10-22/12</v>
      </c>
    </row>
    <row r="308" spans="1:3">
      <c r="A308" s="79">
        <f t="shared" si="24"/>
        <v>45597</v>
      </c>
      <c r="B308" s="53" t="str">
        <f t="shared" si="22"/>
        <v>01/11</v>
      </c>
      <c r="C308" s="82" t="str">
        <f t="shared" si="23"/>
        <v>21/10-22/12</v>
      </c>
    </row>
    <row r="309" spans="1:3">
      <c r="A309" s="79">
        <f t="shared" si="24"/>
        <v>45598</v>
      </c>
      <c r="B309" s="53" t="str">
        <f t="shared" si="22"/>
        <v>02/11</v>
      </c>
      <c r="C309" s="82" t="str">
        <f t="shared" si="23"/>
        <v>21/10-22/12</v>
      </c>
    </row>
    <row r="310" spans="1:3">
      <c r="A310" s="79">
        <f t="shared" si="24"/>
        <v>45599</v>
      </c>
      <c r="B310" s="53" t="str">
        <f t="shared" si="22"/>
        <v>03/11</v>
      </c>
      <c r="C310" s="82" t="str">
        <f t="shared" si="23"/>
        <v>21/10-22/12</v>
      </c>
    </row>
    <row r="311" spans="1:3">
      <c r="A311" s="79">
        <f t="shared" si="24"/>
        <v>45600</v>
      </c>
      <c r="B311" s="53" t="str">
        <f t="shared" si="22"/>
        <v>04/11</v>
      </c>
      <c r="C311" s="82" t="str">
        <f t="shared" si="23"/>
        <v>21/10-22/12</v>
      </c>
    </row>
    <row r="312" spans="1:3">
      <c r="A312" s="79">
        <f t="shared" si="24"/>
        <v>45601</v>
      </c>
      <c r="B312" s="53" t="str">
        <f t="shared" si="22"/>
        <v>05/11</v>
      </c>
      <c r="C312" s="82" t="str">
        <f t="shared" si="23"/>
        <v>21/10-22/12</v>
      </c>
    </row>
    <row r="313" spans="1:3">
      <c r="A313" s="79">
        <f t="shared" si="24"/>
        <v>45602</v>
      </c>
      <c r="B313" s="53" t="str">
        <f t="shared" si="22"/>
        <v>06/11</v>
      </c>
      <c r="C313" s="82" t="str">
        <f t="shared" si="23"/>
        <v>21/10-22/12</v>
      </c>
    </row>
    <row r="314" spans="1:3">
      <c r="A314" s="79">
        <f t="shared" si="24"/>
        <v>45603</v>
      </c>
      <c r="B314" s="53" t="str">
        <f t="shared" si="22"/>
        <v>07/11</v>
      </c>
      <c r="C314" s="82" t="str">
        <f t="shared" si="23"/>
        <v>21/10-22/12</v>
      </c>
    </row>
    <row r="315" spans="1:3">
      <c r="A315" s="79">
        <f t="shared" si="24"/>
        <v>45604</v>
      </c>
      <c r="B315" s="53" t="str">
        <f t="shared" si="22"/>
        <v>08/11</v>
      </c>
      <c r="C315" s="82" t="str">
        <f t="shared" si="23"/>
        <v>21/10-22/12</v>
      </c>
    </row>
    <row r="316" spans="1:3">
      <c r="A316" s="79">
        <f t="shared" si="24"/>
        <v>45605</v>
      </c>
      <c r="B316" s="53" t="str">
        <f t="shared" si="22"/>
        <v>09/11</v>
      </c>
      <c r="C316" s="82" t="str">
        <f t="shared" si="23"/>
        <v>21/10-22/12</v>
      </c>
    </row>
    <row r="317" spans="1:3">
      <c r="A317" s="79">
        <f t="shared" si="24"/>
        <v>45606</v>
      </c>
      <c r="B317" s="53" t="str">
        <f t="shared" si="22"/>
        <v>10/11</v>
      </c>
      <c r="C317" s="82" t="str">
        <f t="shared" si="23"/>
        <v>21/10-22/12</v>
      </c>
    </row>
    <row r="318" spans="1:3">
      <c r="A318" s="79">
        <f t="shared" si="24"/>
        <v>45607</v>
      </c>
      <c r="B318" s="53" t="str">
        <f t="shared" si="22"/>
        <v>11/11</v>
      </c>
      <c r="C318" s="82" t="str">
        <f t="shared" si="23"/>
        <v>21/10-22/12</v>
      </c>
    </row>
    <row r="319" spans="1:3">
      <c r="A319" s="79">
        <f t="shared" si="24"/>
        <v>45608</v>
      </c>
      <c r="B319" s="53" t="str">
        <f t="shared" si="22"/>
        <v>12/11</v>
      </c>
      <c r="C319" s="82" t="str">
        <f t="shared" si="23"/>
        <v>21/10-22/12</v>
      </c>
    </row>
    <row r="320" spans="1:3">
      <c r="A320" s="79">
        <f t="shared" si="24"/>
        <v>45609</v>
      </c>
      <c r="B320" s="53" t="str">
        <f t="shared" si="22"/>
        <v>13/11</v>
      </c>
      <c r="C320" s="82" t="str">
        <f t="shared" si="23"/>
        <v>21/10-22/12</v>
      </c>
    </row>
    <row r="321" spans="1:3">
      <c r="A321" s="79">
        <f t="shared" si="24"/>
        <v>45610</v>
      </c>
      <c r="B321" s="53" t="str">
        <f t="shared" si="22"/>
        <v>14/11</v>
      </c>
      <c r="C321" s="82" t="str">
        <f t="shared" si="23"/>
        <v>21/10-22/12</v>
      </c>
    </row>
    <row r="322" spans="1:3">
      <c r="A322" s="79">
        <f t="shared" si="24"/>
        <v>45611</v>
      </c>
      <c r="B322" s="53" t="str">
        <f t="shared" si="22"/>
        <v>15/11</v>
      </c>
      <c r="C322" s="82" t="str">
        <f t="shared" si="23"/>
        <v>21/10-22/12</v>
      </c>
    </row>
    <row r="323" spans="1:3">
      <c r="A323" s="79">
        <f t="shared" si="24"/>
        <v>45612</v>
      </c>
      <c r="B323" s="53" t="str">
        <f t="shared" si="22"/>
        <v>16/11</v>
      </c>
      <c r="C323" s="82" t="str">
        <f t="shared" si="23"/>
        <v>21/10-22/12</v>
      </c>
    </row>
    <row r="324" spans="1:3">
      <c r="A324" s="79">
        <f t="shared" si="24"/>
        <v>45613</v>
      </c>
      <c r="B324" s="53" t="str">
        <f t="shared" ref="B324:B367" si="25">TEXT(A324,"jj/mm")</f>
        <v>17/11</v>
      </c>
      <c r="C324" s="82" t="str">
        <f t="shared" ref="C324:C367" si="26">VLOOKUP(A324,$D$10:$E$24,2,TRUE)</f>
        <v>21/10-22/12</v>
      </c>
    </row>
    <row r="325" spans="1:3">
      <c r="A325" s="79">
        <f t="shared" ref="A325:A368" si="27">+A324+1</f>
        <v>45614</v>
      </c>
      <c r="B325" s="53" t="str">
        <f t="shared" si="25"/>
        <v>18/11</v>
      </c>
      <c r="C325" s="82" t="str">
        <f t="shared" si="26"/>
        <v>21/10-22/12</v>
      </c>
    </row>
    <row r="326" spans="1:3">
      <c r="A326" s="79">
        <f t="shared" si="27"/>
        <v>45615</v>
      </c>
      <c r="B326" s="53" t="str">
        <f t="shared" si="25"/>
        <v>19/11</v>
      </c>
      <c r="C326" s="82" t="str">
        <f t="shared" si="26"/>
        <v>21/10-22/12</v>
      </c>
    </row>
    <row r="327" spans="1:3">
      <c r="A327" s="79">
        <f t="shared" si="27"/>
        <v>45616</v>
      </c>
      <c r="B327" s="53" t="str">
        <f t="shared" si="25"/>
        <v>20/11</v>
      </c>
      <c r="C327" s="82" t="str">
        <f t="shared" si="26"/>
        <v>21/10-22/12</v>
      </c>
    </row>
    <row r="328" spans="1:3">
      <c r="A328" s="79">
        <f t="shared" si="27"/>
        <v>45617</v>
      </c>
      <c r="B328" s="53" t="str">
        <f t="shared" si="25"/>
        <v>21/11</v>
      </c>
      <c r="C328" s="82" t="str">
        <f t="shared" si="26"/>
        <v>21/10-22/12</v>
      </c>
    </row>
    <row r="329" spans="1:3">
      <c r="A329" s="79">
        <f t="shared" si="27"/>
        <v>45618</v>
      </c>
      <c r="B329" s="53" t="str">
        <f t="shared" si="25"/>
        <v>22/11</v>
      </c>
      <c r="C329" s="82" t="str">
        <f t="shared" si="26"/>
        <v>21/10-22/12</v>
      </c>
    </row>
    <row r="330" spans="1:3">
      <c r="A330" s="79">
        <f t="shared" si="27"/>
        <v>45619</v>
      </c>
      <c r="B330" s="53" t="str">
        <f t="shared" si="25"/>
        <v>23/11</v>
      </c>
      <c r="C330" s="82" t="str">
        <f t="shared" si="26"/>
        <v>21/10-22/12</v>
      </c>
    </row>
    <row r="331" spans="1:3">
      <c r="A331" s="79">
        <f t="shared" si="27"/>
        <v>45620</v>
      </c>
      <c r="B331" s="53" t="str">
        <f t="shared" si="25"/>
        <v>24/11</v>
      </c>
      <c r="C331" s="82" t="str">
        <f t="shared" si="26"/>
        <v>21/10-22/12</v>
      </c>
    </row>
    <row r="332" spans="1:3">
      <c r="A332" s="79">
        <f t="shared" si="27"/>
        <v>45621</v>
      </c>
      <c r="B332" s="53" t="str">
        <f t="shared" si="25"/>
        <v>25/11</v>
      </c>
      <c r="C332" s="82" t="str">
        <f t="shared" si="26"/>
        <v>21/10-22/12</v>
      </c>
    </row>
    <row r="333" spans="1:3">
      <c r="A333" s="79">
        <f t="shared" si="27"/>
        <v>45622</v>
      </c>
      <c r="B333" s="53" t="str">
        <f t="shared" si="25"/>
        <v>26/11</v>
      </c>
      <c r="C333" s="82" t="str">
        <f t="shared" si="26"/>
        <v>21/10-22/12</v>
      </c>
    </row>
    <row r="334" spans="1:3">
      <c r="A334" s="79">
        <f t="shared" si="27"/>
        <v>45623</v>
      </c>
      <c r="B334" s="53" t="str">
        <f t="shared" si="25"/>
        <v>27/11</v>
      </c>
      <c r="C334" s="82" t="str">
        <f t="shared" si="26"/>
        <v>21/10-22/12</v>
      </c>
    </row>
    <row r="335" spans="1:3">
      <c r="A335" s="79">
        <f t="shared" si="27"/>
        <v>45624</v>
      </c>
      <c r="B335" s="53" t="str">
        <f t="shared" si="25"/>
        <v>28/11</v>
      </c>
      <c r="C335" s="82" t="str">
        <f t="shared" si="26"/>
        <v>21/10-22/12</v>
      </c>
    </row>
    <row r="336" spans="1:3">
      <c r="A336" s="79">
        <f t="shared" si="27"/>
        <v>45625</v>
      </c>
      <c r="B336" s="53" t="str">
        <f t="shared" si="25"/>
        <v>29/11</v>
      </c>
      <c r="C336" s="82" t="str">
        <f t="shared" si="26"/>
        <v>21/10-22/12</v>
      </c>
    </row>
    <row r="337" spans="1:3">
      <c r="A337" s="79">
        <f t="shared" si="27"/>
        <v>45626</v>
      </c>
      <c r="B337" s="53" t="str">
        <f t="shared" si="25"/>
        <v>30/11</v>
      </c>
      <c r="C337" s="82" t="str">
        <f t="shared" si="26"/>
        <v>21/10-22/12</v>
      </c>
    </row>
    <row r="338" spans="1:3">
      <c r="A338" s="79">
        <f t="shared" si="27"/>
        <v>45627</v>
      </c>
      <c r="B338" s="53" t="str">
        <f t="shared" si="25"/>
        <v>01/12</v>
      </c>
      <c r="C338" s="82" t="str">
        <f t="shared" si="26"/>
        <v>21/10-22/12</v>
      </c>
    </row>
    <row r="339" spans="1:3">
      <c r="A339" s="79">
        <f t="shared" si="27"/>
        <v>45628</v>
      </c>
      <c r="B339" s="53" t="str">
        <f t="shared" si="25"/>
        <v>02/12</v>
      </c>
      <c r="C339" s="82" t="str">
        <f t="shared" si="26"/>
        <v>21/10-22/12</v>
      </c>
    </row>
    <row r="340" spans="1:3">
      <c r="A340" s="79">
        <f t="shared" si="27"/>
        <v>45629</v>
      </c>
      <c r="B340" s="53" t="str">
        <f t="shared" si="25"/>
        <v>03/12</v>
      </c>
      <c r="C340" s="82" t="str">
        <f t="shared" si="26"/>
        <v>21/10-22/12</v>
      </c>
    </row>
    <row r="341" spans="1:3">
      <c r="A341" s="79">
        <f t="shared" si="27"/>
        <v>45630</v>
      </c>
      <c r="B341" s="53" t="str">
        <f t="shared" si="25"/>
        <v>04/12</v>
      </c>
      <c r="C341" s="82" t="str">
        <f t="shared" si="26"/>
        <v>21/10-22/12</v>
      </c>
    </row>
    <row r="342" spans="1:3">
      <c r="A342" s="79">
        <f t="shared" si="27"/>
        <v>45631</v>
      </c>
      <c r="B342" s="53" t="str">
        <f t="shared" si="25"/>
        <v>05/12</v>
      </c>
      <c r="C342" s="82" t="str">
        <f t="shared" si="26"/>
        <v>21/10-22/12</v>
      </c>
    </row>
    <row r="343" spans="1:3">
      <c r="A343" s="79">
        <f t="shared" si="27"/>
        <v>45632</v>
      </c>
      <c r="B343" s="53" t="str">
        <f t="shared" si="25"/>
        <v>06/12</v>
      </c>
      <c r="C343" s="82" t="str">
        <f t="shared" si="26"/>
        <v>21/10-22/12</v>
      </c>
    </row>
    <row r="344" spans="1:3">
      <c r="A344" s="79">
        <f t="shared" si="27"/>
        <v>45633</v>
      </c>
      <c r="B344" s="53" t="str">
        <f t="shared" si="25"/>
        <v>07/12</v>
      </c>
      <c r="C344" s="82" t="str">
        <f t="shared" si="26"/>
        <v>21/10-22/12</v>
      </c>
    </row>
    <row r="345" spans="1:3">
      <c r="A345" s="79">
        <f t="shared" si="27"/>
        <v>45634</v>
      </c>
      <c r="B345" s="53" t="str">
        <f t="shared" si="25"/>
        <v>08/12</v>
      </c>
      <c r="C345" s="82" t="str">
        <f t="shared" si="26"/>
        <v>21/10-22/12</v>
      </c>
    </row>
    <row r="346" spans="1:3">
      <c r="A346" s="79">
        <f t="shared" si="27"/>
        <v>45635</v>
      </c>
      <c r="B346" s="53" t="str">
        <f t="shared" si="25"/>
        <v>09/12</v>
      </c>
      <c r="C346" s="82" t="str">
        <f t="shared" si="26"/>
        <v>21/10-22/12</v>
      </c>
    </row>
    <row r="347" spans="1:3">
      <c r="A347" s="79">
        <f t="shared" si="27"/>
        <v>45636</v>
      </c>
      <c r="B347" s="53" t="str">
        <f t="shared" si="25"/>
        <v>10/12</v>
      </c>
      <c r="C347" s="82" t="str">
        <f t="shared" si="26"/>
        <v>21/10-22/12</v>
      </c>
    </row>
    <row r="348" spans="1:3">
      <c r="A348" s="79">
        <f t="shared" si="27"/>
        <v>45637</v>
      </c>
      <c r="B348" s="53" t="str">
        <f t="shared" si="25"/>
        <v>11/12</v>
      </c>
      <c r="C348" s="82" t="str">
        <f t="shared" si="26"/>
        <v>21/10-22/12</v>
      </c>
    </row>
    <row r="349" spans="1:3">
      <c r="A349" s="79">
        <f t="shared" si="27"/>
        <v>45638</v>
      </c>
      <c r="B349" s="53" t="str">
        <f t="shared" si="25"/>
        <v>12/12</v>
      </c>
      <c r="C349" s="82" t="str">
        <f t="shared" si="26"/>
        <v>21/10-22/12</v>
      </c>
    </row>
    <row r="350" spans="1:3">
      <c r="A350" s="79">
        <f t="shared" si="27"/>
        <v>45639</v>
      </c>
      <c r="B350" s="53" t="str">
        <f t="shared" si="25"/>
        <v>13/12</v>
      </c>
      <c r="C350" s="82" t="str">
        <f t="shared" si="26"/>
        <v>21/10-22/12</v>
      </c>
    </row>
    <row r="351" spans="1:3">
      <c r="A351" s="79">
        <f t="shared" si="27"/>
        <v>45640</v>
      </c>
      <c r="B351" s="53" t="str">
        <f t="shared" si="25"/>
        <v>14/12</v>
      </c>
      <c r="C351" s="82" t="str">
        <f t="shared" si="26"/>
        <v>21/10-22/12</v>
      </c>
    </row>
    <row r="352" spans="1:3">
      <c r="A352" s="79">
        <f t="shared" si="27"/>
        <v>45641</v>
      </c>
      <c r="B352" s="53" t="str">
        <f t="shared" si="25"/>
        <v>15/12</v>
      </c>
      <c r="C352" s="82" t="str">
        <f t="shared" si="26"/>
        <v>21/10-22/12</v>
      </c>
    </row>
    <row r="353" spans="1:3">
      <c r="A353" s="79">
        <f t="shared" si="27"/>
        <v>45642</v>
      </c>
      <c r="B353" s="53" t="str">
        <f t="shared" si="25"/>
        <v>16/12</v>
      </c>
      <c r="C353" s="82" t="str">
        <f t="shared" si="26"/>
        <v>21/10-22/12</v>
      </c>
    </row>
    <row r="354" spans="1:3">
      <c r="A354" s="79">
        <f t="shared" si="27"/>
        <v>45643</v>
      </c>
      <c r="B354" s="53" t="str">
        <f t="shared" si="25"/>
        <v>17/12</v>
      </c>
      <c r="C354" s="82" t="str">
        <f t="shared" si="26"/>
        <v>21/10-22/12</v>
      </c>
    </row>
    <row r="355" spans="1:3">
      <c r="A355" s="79">
        <f t="shared" si="27"/>
        <v>45644</v>
      </c>
      <c r="B355" s="53" t="str">
        <f t="shared" si="25"/>
        <v>18/12</v>
      </c>
      <c r="C355" s="82" t="str">
        <f t="shared" si="26"/>
        <v>21/10-22/12</v>
      </c>
    </row>
    <row r="356" spans="1:3">
      <c r="A356" s="79">
        <f t="shared" si="27"/>
        <v>45645</v>
      </c>
      <c r="B356" s="53" t="str">
        <f t="shared" si="25"/>
        <v>19/12</v>
      </c>
      <c r="C356" s="82" t="str">
        <f t="shared" si="26"/>
        <v>21/10-22/12</v>
      </c>
    </row>
    <row r="357" spans="1:3">
      <c r="A357" s="79">
        <f t="shared" si="27"/>
        <v>45646</v>
      </c>
      <c r="B357" s="53" t="str">
        <f t="shared" si="25"/>
        <v>20/12</v>
      </c>
      <c r="C357" s="82" t="str">
        <f t="shared" si="26"/>
        <v>21/10-22/12</v>
      </c>
    </row>
    <row r="358" spans="1:3">
      <c r="A358" s="79">
        <f t="shared" si="27"/>
        <v>45647</v>
      </c>
      <c r="B358" s="53" t="str">
        <f t="shared" si="25"/>
        <v>21/12</v>
      </c>
      <c r="C358" s="82" t="str">
        <f t="shared" si="26"/>
        <v>21/10-22/12</v>
      </c>
    </row>
    <row r="359" spans="1:3">
      <c r="A359" s="79">
        <f t="shared" si="27"/>
        <v>45648</v>
      </c>
      <c r="B359" s="53" t="str">
        <f t="shared" si="25"/>
        <v>22/12</v>
      </c>
      <c r="C359" s="82" t="str">
        <f t="shared" si="26"/>
        <v>21/10-22/12</v>
      </c>
    </row>
    <row r="360" spans="1:3">
      <c r="A360" s="79">
        <f t="shared" si="27"/>
        <v>45649</v>
      </c>
      <c r="B360" s="52" t="str">
        <f t="shared" si="25"/>
        <v>23/12</v>
      </c>
      <c r="C360" s="81" t="str">
        <f t="shared" si="26"/>
        <v>23/12-31/12</v>
      </c>
    </row>
    <row r="361" spans="1:3">
      <c r="A361" s="79">
        <f t="shared" si="27"/>
        <v>45650</v>
      </c>
      <c r="B361" s="53" t="str">
        <f t="shared" si="25"/>
        <v>24/12</v>
      </c>
      <c r="C361" s="82" t="str">
        <f t="shared" si="26"/>
        <v>23/12-31/12</v>
      </c>
    </row>
    <row r="362" spans="1:3">
      <c r="A362" s="79">
        <f t="shared" si="27"/>
        <v>45651</v>
      </c>
      <c r="B362" s="53" t="str">
        <f t="shared" si="25"/>
        <v>25/12</v>
      </c>
      <c r="C362" s="82" t="str">
        <f t="shared" si="26"/>
        <v>23/12-31/12</v>
      </c>
    </row>
    <row r="363" spans="1:3">
      <c r="A363" s="79">
        <f t="shared" si="27"/>
        <v>45652</v>
      </c>
      <c r="B363" s="53" t="str">
        <f t="shared" si="25"/>
        <v>26/12</v>
      </c>
      <c r="C363" s="82" t="str">
        <f t="shared" si="26"/>
        <v>23/12-31/12</v>
      </c>
    </row>
    <row r="364" spans="1:3">
      <c r="A364" s="79">
        <f t="shared" si="27"/>
        <v>45653</v>
      </c>
      <c r="B364" s="53" t="str">
        <f t="shared" si="25"/>
        <v>27/12</v>
      </c>
      <c r="C364" s="82" t="str">
        <f t="shared" si="26"/>
        <v>23/12-31/12</v>
      </c>
    </row>
    <row r="365" spans="1:3">
      <c r="A365" s="79">
        <f t="shared" si="27"/>
        <v>45654</v>
      </c>
      <c r="B365" s="53" t="str">
        <f t="shared" si="25"/>
        <v>28/12</v>
      </c>
      <c r="C365" s="82" t="str">
        <f t="shared" si="26"/>
        <v>23/12-31/12</v>
      </c>
    </row>
    <row r="366" spans="1:3">
      <c r="A366" s="79">
        <f t="shared" si="27"/>
        <v>45655</v>
      </c>
      <c r="B366" s="53" t="str">
        <f t="shared" si="25"/>
        <v>29/12</v>
      </c>
      <c r="C366" s="82" t="str">
        <f t="shared" si="26"/>
        <v>23/12-31/12</v>
      </c>
    </row>
    <row r="367" spans="1:3">
      <c r="A367" s="79">
        <f t="shared" si="27"/>
        <v>45656</v>
      </c>
      <c r="B367" s="53" t="str">
        <f t="shared" si="25"/>
        <v>30/12</v>
      </c>
      <c r="C367" s="82" t="str">
        <f t="shared" si="26"/>
        <v>23/12-31/12</v>
      </c>
    </row>
    <row r="368" spans="1:3">
      <c r="A368" s="79">
        <f t="shared" si="27"/>
        <v>45657</v>
      </c>
      <c r="B368" s="290" t="str">
        <f t="shared" ref="B368" si="28">TEXT(A368,"jj/mm")</f>
        <v>31/12</v>
      </c>
      <c r="C368" s="291" t="str">
        <f t="shared" ref="C368" si="29">VLOOKUP(A368,$D$10:$E$24,2,TRUE)</f>
        <v>23/12-31/12</v>
      </c>
    </row>
    <row r="1000000" spans="1:1">
      <c r="A1000000">
        <v>0</v>
      </c>
    </row>
  </sheetData>
  <mergeCells count="3">
    <mergeCell ref="B1:H1"/>
    <mergeCell ref="F33:H34"/>
    <mergeCell ref="E33:E34"/>
  </mergeCells>
  <conditionalFormatting sqref="B3:C368">
    <cfRule type="expression" dxfId="8" priority="28" stopIfTrue="1">
      <formula>$C3&lt;&gt;$C2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2">
    <pageSetUpPr fitToPage="1"/>
  </sheetPr>
  <dimension ref="A1:AB89"/>
  <sheetViews>
    <sheetView showGridLines="0" showRowColHeaders="0" tabSelected="1" zoomScale="90" zoomScaleNormal="90" zoomScaleSheetLayoutView="90" zoomScalePageLayoutView="70" workbookViewId="0">
      <selection activeCell="M36" sqref="M36"/>
    </sheetView>
  </sheetViews>
  <sheetFormatPr baseColWidth="10" defaultColWidth="0" defaultRowHeight="10.5" zeroHeight="1"/>
  <cols>
    <col min="1" max="1" width="5.54296875" style="83" customWidth="1"/>
    <col min="2" max="2" width="22" style="83" customWidth="1"/>
    <col min="3" max="3" width="12.54296875" style="83" customWidth="1"/>
    <col min="4" max="4" width="12.54296875" style="85" customWidth="1"/>
    <col min="5" max="5" width="17.54296875" style="85" customWidth="1"/>
    <col min="6" max="6" width="3.1796875" style="85" customWidth="1"/>
    <col min="7" max="7" width="18" style="85" customWidth="1"/>
    <col min="8" max="8" width="17.1796875" style="85" customWidth="1"/>
    <col min="9" max="9" width="16.54296875" style="85" bestFit="1" customWidth="1"/>
    <col min="10" max="10" width="4.1796875" style="85" customWidth="1"/>
    <col min="11" max="11" width="16.54296875" style="85" customWidth="1"/>
    <col min="12" max="13" width="16.54296875" style="83" customWidth="1"/>
    <col min="14" max="14" width="1.81640625" style="83" customWidth="1"/>
    <col min="15" max="15" width="14.54296875" style="83" hidden="1"/>
    <col min="16" max="16" width="12" style="83" hidden="1"/>
    <col min="17" max="17" width="10.453125" style="83" hidden="1"/>
    <col min="18" max="18" width="7.453125" style="83" hidden="1"/>
    <col min="19" max="19" width="10.81640625" style="83" hidden="1"/>
    <col min="20" max="20" width="8" style="83" hidden="1"/>
    <col min="21" max="21" width="9.81640625" style="83" hidden="1"/>
    <col min="22" max="22" width="12.1796875" style="83" hidden="1"/>
    <col min="23" max="23" width="12" style="83" hidden="1"/>
    <col min="24" max="24" width="9.453125" style="83" hidden="1"/>
    <col min="25" max="25" width="11.54296875" style="83" hidden="1"/>
    <col min="26" max="26" width="13.81640625" style="83" hidden="1"/>
    <col min="27" max="27" width="10.1796875" style="83" hidden="1"/>
    <col min="28" max="28" width="7.6328125" style="83" hidden="1"/>
    <col min="29" max="16384" width="23.1796875" style="83" hidden="1"/>
  </cols>
  <sheetData>
    <row r="1" spans="1:18" ht="27" customHeight="1">
      <c r="B1" s="265" t="s">
        <v>130</v>
      </c>
      <c r="C1" s="265"/>
      <c r="D1" s="265"/>
      <c r="E1" s="265"/>
      <c r="F1" s="265"/>
      <c r="G1" s="265"/>
      <c r="H1" s="265"/>
      <c r="I1" s="84"/>
      <c r="J1" s="84"/>
      <c r="L1" s="86"/>
      <c r="M1" s="86"/>
      <c r="N1" s="86"/>
      <c r="O1" s="86"/>
      <c r="P1" s="86"/>
      <c r="Q1" s="86"/>
      <c r="R1" s="86"/>
    </row>
    <row r="2" spans="1:18" ht="30.75" customHeight="1">
      <c r="B2" s="180"/>
      <c r="F2" s="84"/>
      <c r="H2" s="83"/>
      <c r="K2" s="87"/>
    </row>
    <row r="3" spans="1:18" ht="14.5" customHeight="1" thickBot="1">
      <c r="F3" s="84"/>
      <c r="H3" s="83"/>
      <c r="K3" s="87"/>
    </row>
    <row r="4" spans="1:18" ht="11.25" customHeight="1" thickTop="1">
      <c r="B4" s="271" t="s">
        <v>99</v>
      </c>
      <c r="C4" s="276" t="s">
        <v>113</v>
      </c>
      <c r="D4" s="277"/>
      <c r="E4" s="277"/>
      <c r="F4" s="84"/>
      <c r="G4" s="88" t="s">
        <v>96</v>
      </c>
      <c r="H4" s="89"/>
      <c r="I4" s="89"/>
      <c r="J4" s="89"/>
      <c r="K4" s="270" t="str">
        <f>IF(formules!Q11="","",formules!Q11)</f>
        <v>Ensemble 25-59 ans</v>
      </c>
      <c r="L4" s="270"/>
      <c r="M4" s="270"/>
    </row>
    <row r="5" spans="1:18" ht="11.25" customHeight="1" thickBot="1">
      <c r="B5" s="272"/>
      <c r="C5" s="276"/>
      <c r="D5" s="277"/>
      <c r="E5" s="277"/>
      <c r="F5" s="84"/>
      <c r="G5" s="88"/>
      <c r="H5" s="89"/>
      <c r="I5" s="89"/>
      <c r="J5" s="89"/>
      <c r="K5" s="270" t="str">
        <f>IF(formules!Q12="","",formules!Q12)</f>
        <v>Ensemble 35-59 ans</v>
      </c>
      <c r="L5" s="270"/>
      <c r="M5" s="270"/>
    </row>
    <row r="6" spans="1:18" ht="11.25" customHeight="1" thickTop="1">
      <c r="A6" s="90"/>
      <c r="B6" s="248"/>
      <c r="C6" s="91"/>
      <c r="D6" s="91"/>
      <c r="E6" s="91"/>
      <c r="F6" s="90"/>
      <c r="G6" s="88" t="s">
        <v>97</v>
      </c>
      <c r="H6" s="89"/>
      <c r="I6" s="89"/>
      <c r="J6" s="89"/>
      <c r="K6" s="270" t="str">
        <f>IF(formules!Q13="","",formules!Q13)</f>
        <v>Individus CSP+</v>
      </c>
      <c r="L6" s="270"/>
      <c r="M6" s="270"/>
      <c r="P6" s="90"/>
    </row>
    <row r="7" spans="1:18" ht="11.25" customHeight="1" thickBot="1">
      <c r="A7" s="90"/>
      <c r="B7" s="273" t="s">
        <v>110</v>
      </c>
      <c r="C7" s="278"/>
      <c r="D7" s="278"/>
      <c r="E7" s="278"/>
      <c r="F7" s="90"/>
      <c r="G7" s="88"/>
      <c r="H7" s="89"/>
      <c r="I7" s="89"/>
      <c r="J7" s="89"/>
      <c r="K7" s="270" t="str">
        <f>IF(formules!Q14="","",formules!Q14)</f>
        <v>RDA -60 ans</v>
      </c>
      <c r="L7" s="270"/>
      <c r="M7" s="270"/>
      <c r="P7" s="90"/>
    </row>
    <row r="8" spans="1:18" ht="11.25" customHeight="1" thickBot="1">
      <c r="A8" s="90"/>
      <c r="B8" s="274"/>
      <c r="C8" s="278"/>
      <c r="D8" s="278"/>
      <c r="E8" s="278"/>
      <c r="F8" s="90"/>
      <c r="G8" s="88" t="s">
        <v>98</v>
      </c>
      <c r="H8" s="89"/>
      <c r="I8" s="89"/>
      <c r="J8" s="89"/>
      <c r="K8" s="270" t="str">
        <f>IF(formules!Q15="","",formules!Q15)</f>
        <v/>
      </c>
      <c r="L8" s="270"/>
      <c r="M8" s="270"/>
      <c r="P8" s="90"/>
    </row>
    <row r="9" spans="1:18" ht="11.25" customHeight="1">
      <c r="A9" s="90"/>
      <c r="B9" s="275"/>
      <c r="C9" s="278"/>
      <c r="D9" s="278"/>
      <c r="E9" s="278"/>
      <c r="F9" s="90"/>
      <c r="G9" s="88"/>
      <c r="H9" s="89"/>
      <c r="I9" s="89"/>
      <c r="J9" s="89"/>
      <c r="K9" s="270" t="str">
        <f>IF(formules!Q16="","",formules!Q16)</f>
        <v/>
      </c>
      <c r="L9" s="270"/>
      <c r="M9" s="270"/>
      <c r="P9" s="90"/>
    </row>
    <row r="10" spans="1:18" ht="11.25" customHeight="1">
      <c r="A10" s="90"/>
      <c r="B10" s="85"/>
      <c r="D10" s="83"/>
      <c r="E10" s="83"/>
      <c r="F10" s="90"/>
      <c r="G10" s="88" t="s">
        <v>101</v>
      </c>
      <c r="H10" s="89"/>
      <c r="I10" s="89"/>
      <c r="J10" s="89"/>
      <c r="K10" s="270" t="str">
        <f>IF(formules!Q17="","",formules!Q17)</f>
        <v/>
      </c>
      <c r="L10" s="270"/>
      <c r="M10" s="270"/>
      <c r="P10" s="90"/>
    </row>
    <row r="11" spans="1:18" ht="11.25" customHeight="1">
      <c r="A11" s="90"/>
      <c r="B11" s="282" t="s">
        <v>100</v>
      </c>
      <c r="C11" s="283" t="str">
        <f>IF(SUM(X49:Z65)=0,"",SUM(X49:Z65))</f>
        <v/>
      </c>
      <c r="D11" s="283"/>
      <c r="E11" s="283"/>
      <c r="F11" s="90"/>
      <c r="G11" s="88"/>
      <c r="H11" s="89"/>
      <c r="I11" s="89"/>
      <c r="J11" s="89"/>
      <c r="K11" s="270" t="str">
        <f>IF(formules!Q18="","",formules!Q18)</f>
        <v/>
      </c>
      <c r="L11" s="270"/>
      <c r="M11" s="270"/>
      <c r="P11" s="90"/>
    </row>
    <row r="12" spans="1:18" ht="11.25" customHeight="1">
      <c r="A12" s="90"/>
      <c r="B12" s="282"/>
      <c r="C12" s="283"/>
      <c r="D12" s="283"/>
      <c r="E12" s="283"/>
      <c r="F12" s="90"/>
      <c r="G12" s="88"/>
      <c r="H12" s="89"/>
      <c r="I12" s="89"/>
      <c r="J12" s="89"/>
      <c r="K12" s="270" t="str">
        <f>IF(formules!Q19="","",formules!Q19)</f>
        <v/>
      </c>
      <c r="L12" s="270"/>
      <c r="M12" s="270"/>
      <c r="P12" s="90"/>
    </row>
    <row r="13" spans="1:18" ht="11.25" customHeight="1">
      <c r="A13" s="90"/>
      <c r="B13" s="85"/>
      <c r="D13" s="244"/>
      <c r="E13" s="244"/>
      <c r="F13" s="90"/>
      <c r="G13" s="92"/>
      <c r="H13" s="92"/>
      <c r="I13" s="83"/>
      <c r="J13" s="93"/>
      <c r="K13" s="270" t="str">
        <f>IF(formules!Q20="","",formules!Q20)</f>
        <v/>
      </c>
      <c r="L13" s="270"/>
      <c r="M13" s="270"/>
      <c r="P13" s="90"/>
    </row>
    <row r="14" spans="1:18" ht="11.25" customHeight="1">
      <c r="A14" s="90"/>
      <c r="B14" s="282" t="s">
        <v>38</v>
      </c>
      <c r="C14" s="284" t="str">
        <f>IF(SUM(K25:K44)=0,"",SUM(K25:K44))</f>
        <v/>
      </c>
      <c r="D14" s="284"/>
      <c r="E14" s="284"/>
      <c r="F14" s="90"/>
      <c r="G14" s="92"/>
      <c r="H14" s="92"/>
      <c r="I14" s="83"/>
      <c r="J14" s="93"/>
      <c r="K14" s="270" t="str">
        <f>IF(formules!Q21="","",formules!Q21)</f>
        <v/>
      </c>
      <c r="L14" s="270"/>
      <c r="M14" s="270"/>
      <c r="P14" s="90"/>
    </row>
    <row r="15" spans="1:18" ht="11.25" customHeight="1">
      <c r="A15" s="90"/>
      <c r="B15" s="282"/>
      <c r="C15" s="284"/>
      <c r="D15" s="284"/>
      <c r="E15" s="284"/>
      <c r="F15" s="90"/>
      <c r="G15" s="92"/>
      <c r="H15" s="92"/>
      <c r="I15" s="83"/>
      <c r="J15" s="93"/>
      <c r="K15" s="270" t="str">
        <f>IF(formules!Q22="","",formules!Q22)</f>
        <v/>
      </c>
      <c r="L15" s="270"/>
      <c r="M15" s="270"/>
      <c r="P15" s="90"/>
    </row>
    <row r="16" spans="1:18" ht="11.25" customHeight="1">
      <c r="A16" s="90"/>
      <c r="B16" s="123"/>
      <c r="D16" s="245"/>
      <c r="E16" s="246"/>
      <c r="F16" s="90"/>
      <c r="G16" s="92"/>
      <c r="H16" s="92"/>
      <c r="I16" s="93"/>
      <c r="J16" s="93"/>
      <c r="K16" s="270" t="str">
        <f>IF(formules!Q23="","",formules!Q23)</f>
        <v/>
      </c>
      <c r="L16" s="270"/>
      <c r="M16" s="270"/>
      <c r="P16" s="90"/>
    </row>
    <row r="17" spans="1:27" ht="11.25" customHeight="1">
      <c r="A17" s="90"/>
      <c r="B17" s="282" t="s">
        <v>129</v>
      </c>
      <c r="C17" s="285" t="str">
        <f>IF(OR(C11="",C14=""),"",C11/C14)</f>
        <v/>
      </c>
      <c r="D17" s="285"/>
      <c r="E17" s="285"/>
      <c r="F17" s="90"/>
      <c r="G17" s="92"/>
      <c r="H17" s="92"/>
      <c r="I17" s="93"/>
      <c r="J17" s="93"/>
      <c r="K17" s="270" t="str">
        <f>IF(formules!Q24="","",formules!Q24)</f>
        <v/>
      </c>
      <c r="L17" s="270"/>
      <c r="M17" s="270"/>
      <c r="P17" s="90"/>
    </row>
    <row r="18" spans="1:27" ht="11.25" customHeight="1">
      <c r="A18" s="90"/>
      <c r="B18" s="282"/>
      <c r="C18" s="285"/>
      <c r="D18" s="285"/>
      <c r="E18" s="285"/>
      <c r="F18" s="90"/>
      <c r="G18" s="92"/>
      <c r="H18" s="92"/>
      <c r="I18" s="93"/>
      <c r="J18" s="93"/>
      <c r="K18" s="270" t="str">
        <f>IF(formules!Q25="","",formules!Q25)</f>
        <v/>
      </c>
      <c r="L18" s="270"/>
      <c r="M18" s="270"/>
      <c r="P18" s="90"/>
    </row>
    <row r="19" spans="1:27" ht="11.25" customHeight="1">
      <c r="A19" s="90"/>
      <c r="B19" s="282"/>
      <c r="C19" s="285"/>
      <c r="D19" s="285"/>
      <c r="E19" s="285"/>
      <c r="F19" s="90"/>
      <c r="G19" s="92"/>
      <c r="H19" s="92"/>
      <c r="I19" s="93"/>
      <c r="J19" s="93"/>
      <c r="K19" s="270" t="str">
        <f>IF(formules!Q26="","",formules!Q26)</f>
        <v/>
      </c>
      <c r="L19" s="270"/>
      <c r="M19" s="270"/>
      <c r="P19" s="90"/>
    </row>
    <row r="20" spans="1:27" s="90" customFormat="1">
      <c r="B20" s="94"/>
      <c r="D20" s="95"/>
      <c r="E20" s="85"/>
      <c r="F20" s="85"/>
      <c r="I20" s="85"/>
      <c r="K20" s="123"/>
      <c r="L20" s="238"/>
      <c r="M20" s="123"/>
      <c r="N20" s="83"/>
    </row>
    <row r="21" spans="1:27" s="90" customFormat="1">
      <c r="B21" s="94"/>
      <c r="D21" s="95"/>
      <c r="E21" s="85"/>
      <c r="F21" s="85"/>
      <c r="I21" s="85"/>
      <c r="K21" s="83"/>
      <c r="M21" s="83"/>
      <c r="N21" s="83"/>
    </row>
    <row r="22" spans="1:27" s="90" customFormat="1" ht="21.65" customHeight="1">
      <c r="A22" s="96"/>
      <c r="E22" s="97"/>
      <c r="G22" s="268" t="s">
        <v>111</v>
      </c>
      <c r="H22" s="268"/>
      <c r="I22" s="268"/>
      <c r="J22" s="269"/>
      <c r="K22" s="268"/>
      <c r="M22" s="83"/>
      <c r="N22" s="98"/>
      <c r="S22" s="83"/>
      <c r="T22" s="83"/>
      <c r="U22" s="99"/>
      <c r="V22" s="99"/>
      <c r="X22" s="83"/>
      <c r="Y22" s="98"/>
    </row>
    <row r="23" spans="1:27">
      <c r="A23" s="100"/>
      <c r="C23" s="267" t="s">
        <v>41</v>
      </c>
      <c r="D23" s="267"/>
      <c r="E23" s="101"/>
      <c r="F23" s="102"/>
      <c r="G23" s="280" t="s">
        <v>127</v>
      </c>
      <c r="H23" s="281"/>
      <c r="I23" s="281"/>
      <c r="J23" s="239"/>
      <c r="K23" s="201" t="s">
        <v>128</v>
      </c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</row>
    <row r="24" spans="1:27">
      <c r="A24" s="100"/>
      <c r="B24" s="104"/>
      <c r="C24" s="182" t="s">
        <v>6</v>
      </c>
      <c r="D24" s="182" t="s">
        <v>7</v>
      </c>
      <c r="E24" s="183"/>
      <c r="F24" s="184"/>
      <c r="G24" s="182" t="s">
        <v>1</v>
      </c>
      <c r="H24" s="182" t="s">
        <v>58</v>
      </c>
      <c r="I24" s="182" t="s">
        <v>59</v>
      </c>
      <c r="J24" s="228">
        <f>IF(formules!Q44&lt;&gt;"",1,SUM(J25:J44))</f>
        <v>0</v>
      </c>
      <c r="K24" s="182" t="s">
        <v>38</v>
      </c>
      <c r="Q24" s="105" t="s">
        <v>63</v>
      </c>
      <c r="R24" s="105" t="s">
        <v>73</v>
      </c>
      <c r="S24" s="106" t="s">
        <v>2</v>
      </c>
      <c r="T24" s="105" t="s">
        <v>3</v>
      </c>
      <c r="U24" s="105" t="s">
        <v>35</v>
      </c>
      <c r="V24" s="107" t="s">
        <v>49</v>
      </c>
      <c r="W24" s="103"/>
      <c r="X24" s="103"/>
      <c r="Y24" s="103"/>
      <c r="Z24" s="103"/>
      <c r="AA24" s="103"/>
    </row>
    <row r="25" spans="1:27" s="103" customFormat="1" ht="12" customHeight="1">
      <c r="A25" s="100"/>
      <c r="B25" s="247" t="s">
        <v>74</v>
      </c>
      <c r="C25" s="188"/>
      <c r="D25" s="189"/>
      <c r="E25" s="177" t="str">
        <f>IF(D25="","","â")</f>
        <v/>
      </c>
      <c r="F25" s="102"/>
      <c r="G25" s="242"/>
      <c r="H25" s="243"/>
      <c r="I25" s="243"/>
      <c r="J25" s="229" t="str">
        <f>IF(C25="","",IF(AND(SUM(G25:I25)&gt;0,SUM(G25:I25)&lt;&gt;1),1,0))</f>
        <v/>
      </c>
      <c r="K25" s="240"/>
      <c r="L25" s="178" t="str">
        <f t="shared" ref="L25:L44" si="0">IF(K25="","",IF(SUM(G25:I25)=100%,"ü","û"))</f>
        <v/>
      </c>
      <c r="M25" s="100"/>
      <c r="N25" s="83"/>
      <c r="O25" s="83"/>
      <c r="P25" s="110"/>
      <c r="Q25" s="111" t="str">
        <f t="shared" ref="Q25" si="1">IF(C25="","",D25-C25+1)</f>
        <v/>
      </c>
      <c r="R25" s="112" t="str">
        <f>IF(Q25="","",K25/Q25)</f>
        <v/>
      </c>
      <c r="S25" s="113" t="str">
        <f>IF(K25="","",K25/SUM($K$25:$K$44))</f>
        <v/>
      </c>
      <c r="T25" s="114" t="str">
        <f>IF(G25="","",G25)</f>
        <v/>
      </c>
      <c r="U25" s="115" t="str">
        <f>IF(H25="","",H25)</f>
        <v/>
      </c>
      <c r="V25" s="114" t="str">
        <f>IF(I25="","",I25)</f>
        <v/>
      </c>
    </row>
    <row r="26" spans="1:27" s="103" customFormat="1" ht="12" customHeight="1">
      <c r="A26" s="100"/>
      <c r="B26" s="247" t="s">
        <v>75</v>
      </c>
      <c r="C26" s="190"/>
      <c r="D26" s="191"/>
      <c r="E26" s="177" t="str">
        <f t="shared" ref="E26:E44" si="2">IF(D26="","","â")</f>
        <v/>
      </c>
      <c r="F26" s="102"/>
      <c r="G26" s="242"/>
      <c r="H26" s="243"/>
      <c r="I26" s="243"/>
      <c r="J26" s="229">
        <v>0</v>
      </c>
      <c r="K26" s="240"/>
      <c r="L26" s="178" t="str">
        <f t="shared" si="0"/>
        <v/>
      </c>
      <c r="M26" s="83"/>
      <c r="N26" s="83"/>
      <c r="O26" s="92"/>
      <c r="P26" s="116"/>
      <c r="Q26" s="117" t="str">
        <f t="shared" ref="Q26:Q39" si="3">IF(C26="","",D26-C26+1)</f>
        <v/>
      </c>
      <c r="R26" s="118" t="str">
        <f t="shared" ref="R26:R39" si="4">IF(Q26="","",K26/Q26)</f>
        <v/>
      </c>
      <c r="S26" s="119" t="str">
        <f t="shared" ref="S26:S39" si="5">IF(K26="","",K26/SUM($K$25:$K$44))</f>
        <v/>
      </c>
      <c r="T26" s="120" t="str">
        <f t="shared" ref="T26:T39" si="6">IF(G26="","",G26)</f>
        <v/>
      </c>
      <c r="U26" s="120" t="str">
        <f t="shared" ref="U26:U39" si="7">IF(H26="","",H26)</f>
        <v/>
      </c>
      <c r="V26" s="120" t="str">
        <f t="shared" ref="V26:V39" si="8">IF(I26="","",I26)</f>
        <v/>
      </c>
    </row>
    <row r="27" spans="1:27" s="103" customFormat="1" ht="12" customHeight="1">
      <c r="A27" s="100"/>
      <c r="B27" s="247" t="s">
        <v>76</v>
      </c>
      <c r="C27" s="190"/>
      <c r="D27" s="191"/>
      <c r="E27" s="177" t="str">
        <f t="shared" si="2"/>
        <v/>
      </c>
      <c r="F27" s="102"/>
      <c r="G27" s="242"/>
      <c r="H27" s="243"/>
      <c r="I27" s="243"/>
      <c r="J27" s="229">
        <v>0</v>
      </c>
      <c r="K27" s="240"/>
      <c r="L27" s="178" t="str">
        <f t="shared" si="0"/>
        <v/>
      </c>
      <c r="M27" s="95"/>
      <c r="N27" s="83"/>
      <c r="O27" s="92"/>
      <c r="P27" s="110"/>
      <c r="Q27" s="117" t="str">
        <f t="shared" si="3"/>
        <v/>
      </c>
      <c r="R27" s="118" t="str">
        <f t="shared" si="4"/>
        <v/>
      </c>
      <c r="S27" s="119" t="str">
        <f t="shared" si="5"/>
        <v/>
      </c>
      <c r="T27" s="120" t="str">
        <f t="shared" si="6"/>
        <v/>
      </c>
      <c r="U27" s="120" t="str">
        <f t="shared" si="7"/>
        <v/>
      </c>
      <c r="V27" s="120" t="str">
        <f t="shared" si="8"/>
        <v/>
      </c>
    </row>
    <row r="28" spans="1:27" s="103" customFormat="1" ht="12" customHeight="1">
      <c r="A28" s="100"/>
      <c r="B28" s="247" t="s">
        <v>77</v>
      </c>
      <c r="C28" s="190"/>
      <c r="D28" s="191"/>
      <c r="E28" s="177" t="str">
        <f t="shared" si="2"/>
        <v/>
      </c>
      <c r="F28" s="102"/>
      <c r="G28" s="242"/>
      <c r="H28" s="243"/>
      <c r="I28" s="243"/>
      <c r="J28" s="229">
        <v>0</v>
      </c>
      <c r="K28" s="240"/>
      <c r="L28" s="178" t="str">
        <f t="shared" si="0"/>
        <v/>
      </c>
      <c r="M28" s="95"/>
      <c r="N28" s="83"/>
      <c r="O28" s="92"/>
      <c r="P28" s="116"/>
      <c r="Q28" s="117" t="str">
        <f t="shared" si="3"/>
        <v/>
      </c>
      <c r="R28" s="118" t="str">
        <f t="shared" si="4"/>
        <v/>
      </c>
      <c r="S28" s="119" t="str">
        <f t="shared" si="5"/>
        <v/>
      </c>
      <c r="T28" s="120" t="str">
        <f t="shared" si="6"/>
        <v/>
      </c>
      <c r="U28" s="120" t="str">
        <f t="shared" si="7"/>
        <v/>
      </c>
      <c r="V28" s="120" t="str">
        <f t="shared" si="8"/>
        <v/>
      </c>
    </row>
    <row r="29" spans="1:27" s="103" customFormat="1" ht="12" customHeight="1">
      <c r="A29" s="100"/>
      <c r="B29" s="247" t="s">
        <v>78</v>
      </c>
      <c r="C29" s="190"/>
      <c r="D29" s="191"/>
      <c r="E29" s="177" t="str">
        <f t="shared" si="2"/>
        <v/>
      </c>
      <c r="F29" s="102"/>
      <c r="G29" s="242"/>
      <c r="H29" s="243"/>
      <c r="I29" s="243"/>
      <c r="J29" s="229">
        <v>0</v>
      </c>
      <c r="K29" s="240"/>
      <c r="L29" s="178" t="str">
        <f t="shared" si="0"/>
        <v/>
      </c>
      <c r="M29" s="95"/>
      <c r="N29" s="83"/>
      <c r="O29" s="89"/>
      <c r="P29" s="110"/>
      <c r="Q29" s="117" t="str">
        <f t="shared" si="3"/>
        <v/>
      </c>
      <c r="R29" s="118" t="str">
        <f t="shared" si="4"/>
        <v/>
      </c>
      <c r="S29" s="119" t="str">
        <f t="shared" si="5"/>
        <v/>
      </c>
      <c r="T29" s="120" t="str">
        <f t="shared" si="6"/>
        <v/>
      </c>
      <c r="U29" s="120" t="str">
        <f t="shared" si="7"/>
        <v/>
      </c>
      <c r="V29" s="120" t="str">
        <f t="shared" si="8"/>
        <v/>
      </c>
    </row>
    <row r="30" spans="1:27" s="103" customFormat="1" ht="12" customHeight="1">
      <c r="A30" s="100"/>
      <c r="B30" s="247" t="s">
        <v>79</v>
      </c>
      <c r="C30" s="190"/>
      <c r="D30" s="191"/>
      <c r="E30" s="177" t="str">
        <f t="shared" si="2"/>
        <v/>
      </c>
      <c r="F30" s="102"/>
      <c r="G30" s="242"/>
      <c r="H30" s="243"/>
      <c r="I30" s="243"/>
      <c r="J30" s="229">
        <v>0</v>
      </c>
      <c r="K30" s="241"/>
      <c r="L30" s="178" t="str">
        <f t="shared" si="0"/>
        <v/>
      </c>
      <c r="M30" s="95"/>
      <c r="N30" s="83"/>
      <c r="O30" s="116"/>
      <c r="P30" s="116"/>
      <c r="Q30" s="117" t="str">
        <f t="shared" si="3"/>
        <v/>
      </c>
      <c r="R30" s="118" t="str">
        <f t="shared" si="4"/>
        <v/>
      </c>
      <c r="S30" s="119" t="str">
        <f t="shared" si="5"/>
        <v/>
      </c>
      <c r="T30" s="120" t="str">
        <f t="shared" si="6"/>
        <v/>
      </c>
      <c r="U30" s="120" t="str">
        <f t="shared" si="7"/>
        <v/>
      </c>
      <c r="V30" s="120" t="str">
        <f t="shared" si="8"/>
        <v/>
      </c>
    </row>
    <row r="31" spans="1:27" s="103" customFormat="1" ht="12" customHeight="1">
      <c r="A31" s="100"/>
      <c r="B31" s="247" t="s">
        <v>80</v>
      </c>
      <c r="C31" s="190"/>
      <c r="D31" s="191"/>
      <c r="E31" s="177" t="str">
        <f t="shared" si="2"/>
        <v/>
      </c>
      <c r="F31" s="102"/>
      <c r="G31" s="242"/>
      <c r="H31" s="243"/>
      <c r="I31" s="243"/>
      <c r="J31" s="229">
        <v>0</v>
      </c>
      <c r="K31" s="241"/>
      <c r="L31" s="178" t="str">
        <f t="shared" si="0"/>
        <v/>
      </c>
      <c r="M31" s="95"/>
      <c r="N31" s="83"/>
      <c r="O31" s="121"/>
      <c r="P31" s="122"/>
      <c r="Q31" s="117" t="str">
        <f t="shared" si="3"/>
        <v/>
      </c>
      <c r="R31" s="118" t="str">
        <f t="shared" si="4"/>
        <v/>
      </c>
      <c r="S31" s="119" t="str">
        <f t="shared" si="5"/>
        <v/>
      </c>
      <c r="T31" s="120" t="str">
        <f t="shared" si="6"/>
        <v/>
      </c>
      <c r="U31" s="120" t="str">
        <f t="shared" si="7"/>
        <v/>
      </c>
      <c r="V31" s="120" t="str">
        <f t="shared" si="8"/>
        <v/>
      </c>
    </row>
    <row r="32" spans="1:27" s="103" customFormat="1" ht="12" customHeight="1">
      <c r="A32" s="100"/>
      <c r="B32" s="247" t="s">
        <v>81</v>
      </c>
      <c r="C32" s="190"/>
      <c r="D32" s="191"/>
      <c r="E32" s="177" t="str">
        <f t="shared" si="2"/>
        <v/>
      </c>
      <c r="F32" s="102"/>
      <c r="G32" s="242"/>
      <c r="H32" s="243"/>
      <c r="I32" s="243"/>
      <c r="J32" s="229">
        <v>0</v>
      </c>
      <c r="K32" s="240"/>
      <c r="L32" s="178" t="str">
        <f t="shared" si="0"/>
        <v/>
      </c>
      <c r="M32" s="95"/>
      <c r="N32" s="83"/>
      <c r="O32" s="121"/>
      <c r="P32" s="122"/>
      <c r="Q32" s="117" t="str">
        <f t="shared" si="3"/>
        <v/>
      </c>
      <c r="R32" s="118" t="str">
        <f t="shared" si="4"/>
        <v/>
      </c>
      <c r="S32" s="119" t="str">
        <f t="shared" si="5"/>
        <v/>
      </c>
      <c r="T32" s="120" t="str">
        <f t="shared" si="6"/>
        <v/>
      </c>
      <c r="U32" s="120" t="str">
        <f t="shared" si="7"/>
        <v/>
      </c>
      <c r="V32" s="120" t="str">
        <f t="shared" si="8"/>
        <v/>
      </c>
    </row>
    <row r="33" spans="1:27" s="103" customFormat="1" ht="12" customHeight="1">
      <c r="A33" s="100"/>
      <c r="B33" s="247" t="s">
        <v>82</v>
      </c>
      <c r="C33" s="190"/>
      <c r="D33" s="191"/>
      <c r="E33" s="177" t="str">
        <f t="shared" si="2"/>
        <v/>
      </c>
      <c r="F33" s="102"/>
      <c r="G33" s="242"/>
      <c r="H33" s="243"/>
      <c r="I33" s="243"/>
      <c r="J33" s="229">
        <v>0</v>
      </c>
      <c r="K33" s="240"/>
      <c r="L33" s="178" t="str">
        <f t="shared" si="0"/>
        <v/>
      </c>
      <c r="M33" s="95"/>
      <c r="N33" s="83"/>
      <c r="O33" s="121"/>
      <c r="P33" s="122"/>
      <c r="Q33" s="117" t="str">
        <f t="shared" si="3"/>
        <v/>
      </c>
      <c r="R33" s="118" t="str">
        <f t="shared" si="4"/>
        <v/>
      </c>
      <c r="S33" s="119" t="str">
        <f t="shared" si="5"/>
        <v/>
      </c>
      <c r="T33" s="120" t="str">
        <f t="shared" si="6"/>
        <v/>
      </c>
      <c r="U33" s="120" t="str">
        <f t="shared" si="7"/>
        <v/>
      </c>
      <c r="V33" s="120" t="str">
        <f t="shared" si="8"/>
        <v/>
      </c>
    </row>
    <row r="34" spans="1:27" s="103" customFormat="1" ht="12" customHeight="1">
      <c r="A34" s="100"/>
      <c r="B34" s="247" t="s">
        <v>83</v>
      </c>
      <c r="C34" s="190"/>
      <c r="D34" s="191"/>
      <c r="E34" s="177" t="str">
        <f t="shared" si="2"/>
        <v/>
      </c>
      <c r="F34" s="102"/>
      <c r="G34" s="242"/>
      <c r="H34" s="243"/>
      <c r="I34" s="243"/>
      <c r="J34" s="229">
        <v>0</v>
      </c>
      <c r="K34" s="240"/>
      <c r="L34" s="178" t="str">
        <f t="shared" si="0"/>
        <v/>
      </c>
      <c r="M34" s="95"/>
      <c r="N34" s="83"/>
      <c r="O34" s="123"/>
      <c r="P34" s="123"/>
      <c r="Q34" s="117" t="str">
        <f t="shared" si="3"/>
        <v/>
      </c>
      <c r="R34" s="118" t="str">
        <f t="shared" si="4"/>
        <v/>
      </c>
      <c r="S34" s="119" t="str">
        <f t="shared" si="5"/>
        <v/>
      </c>
      <c r="T34" s="120" t="str">
        <f t="shared" si="6"/>
        <v/>
      </c>
      <c r="U34" s="120" t="str">
        <f t="shared" si="7"/>
        <v/>
      </c>
      <c r="V34" s="120" t="str">
        <f t="shared" si="8"/>
        <v/>
      </c>
    </row>
    <row r="35" spans="1:27" ht="12" customHeight="1">
      <c r="A35" s="100"/>
      <c r="B35" s="247" t="s">
        <v>84</v>
      </c>
      <c r="C35" s="190"/>
      <c r="D35" s="191"/>
      <c r="E35" s="177" t="str">
        <f t="shared" si="2"/>
        <v/>
      </c>
      <c r="F35" s="102"/>
      <c r="G35" s="242"/>
      <c r="H35" s="243"/>
      <c r="I35" s="243"/>
      <c r="J35" s="229">
        <v>0</v>
      </c>
      <c r="K35" s="240"/>
      <c r="L35" s="178" t="str">
        <f t="shared" si="0"/>
        <v/>
      </c>
      <c r="M35" s="95"/>
      <c r="Q35" s="124" t="str">
        <f t="shared" si="3"/>
        <v/>
      </c>
      <c r="R35" s="125" t="str">
        <f t="shared" si="4"/>
        <v/>
      </c>
      <c r="S35" s="126" t="str">
        <f t="shared" si="5"/>
        <v/>
      </c>
      <c r="T35" s="127" t="str">
        <f t="shared" si="6"/>
        <v/>
      </c>
      <c r="U35" s="127" t="str">
        <f t="shared" si="7"/>
        <v/>
      </c>
      <c r="V35" s="127" t="str">
        <f t="shared" si="8"/>
        <v/>
      </c>
      <c r="W35" s="103"/>
      <c r="X35" s="103"/>
      <c r="Y35" s="103"/>
      <c r="Z35" s="103"/>
      <c r="AA35" s="103"/>
    </row>
    <row r="36" spans="1:27" ht="12" customHeight="1">
      <c r="A36" s="100"/>
      <c r="B36" s="247" t="s">
        <v>86</v>
      </c>
      <c r="C36" s="190"/>
      <c r="D36" s="191"/>
      <c r="E36" s="177" t="str">
        <f t="shared" si="2"/>
        <v/>
      </c>
      <c r="F36" s="102"/>
      <c r="G36" s="242"/>
      <c r="H36" s="243"/>
      <c r="I36" s="243"/>
      <c r="J36" s="229" t="str">
        <f t="shared" ref="J35:J39" si="9">IF(C36="","",IF(AND(SUM(G36:I36)&gt;0,SUM(G36:I36)&lt;&gt;1),1,0))</f>
        <v/>
      </c>
      <c r="K36" s="240"/>
      <c r="L36" s="178" t="str">
        <f t="shared" si="0"/>
        <v/>
      </c>
      <c r="M36" s="95"/>
      <c r="Q36" s="117" t="str">
        <f t="shared" si="3"/>
        <v/>
      </c>
      <c r="R36" s="118" t="str">
        <f t="shared" si="4"/>
        <v/>
      </c>
      <c r="S36" s="128" t="str">
        <f t="shared" si="5"/>
        <v/>
      </c>
      <c r="T36" s="127" t="str">
        <f t="shared" si="6"/>
        <v/>
      </c>
      <c r="U36" s="127" t="str">
        <f t="shared" si="7"/>
        <v/>
      </c>
      <c r="V36" s="127" t="str">
        <f t="shared" si="8"/>
        <v/>
      </c>
      <c r="W36" s="103"/>
      <c r="X36" s="103"/>
      <c r="Y36" s="103"/>
      <c r="Z36" s="103"/>
      <c r="AA36" s="103"/>
    </row>
    <row r="37" spans="1:27" ht="12" customHeight="1">
      <c r="A37" s="100"/>
      <c r="B37" s="247" t="s">
        <v>85</v>
      </c>
      <c r="C37" s="190"/>
      <c r="D37" s="191"/>
      <c r="E37" s="177" t="str">
        <f t="shared" si="2"/>
        <v/>
      </c>
      <c r="F37" s="102"/>
      <c r="G37" s="242"/>
      <c r="H37" s="243"/>
      <c r="I37" s="243"/>
      <c r="J37" s="229" t="str">
        <f t="shared" si="9"/>
        <v/>
      </c>
      <c r="K37" s="240"/>
      <c r="L37" s="178" t="str">
        <f t="shared" si="0"/>
        <v/>
      </c>
      <c r="Q37" s="117" t="str">
        <f t="shared" si="3"/>
        <v/>
      </c>
      <c r="R37" s="118" t="str">
        <f t="shared" si="4"/>
        <v/>
      </c>
      <c r="S37" s="128" t="str">
        <f t="shared" si="5"/>
        <v/>
      </c>
      <c r="T37" s="127" t="str">
        <f t="shared" si="6"/>
        <v/>
      </c>
      <c r="U37" s="127" t="str">
        <f t="shared" si="7"/>
        <v/>
      </c>
      <c r="V37" s="127" t="str">
        <f t="shared" si="8"/>
        <v/>
      </c>
      <c r="W37" s="103"/>
      <c r="X37" s="103"/>
      <c r="Y37" s="103"/>
      <c r="Z37" s="103"/>
      <c r="AA37" s="103"/>
    </row>
    <row r="38" spans="1:27" ht="12" customHeight="1">
      <c r="A38" s="100"/>
      <c r="B38" s="247" t="s">
        <v>87</v>
      </c>
      <c r="C38" s="190"/>
      <c r="D38" s="191"/>
      <c r="E38" s="177" t="str">
        <f t="shared" si="2"/>
        <v/>
      </c>
      <c r="F38" s="102"/>
      <c r="G38" s="242"/>
      <c r="H38" s="243"/>
      <c r="I38" s="243"/>
      <c r="J38" s="229" t="str">
        <f t="shared" si="9"/>
        <v/>
      </c>
      <c r="K38" s="240"/>
      <c r="L38" s="178" t="str">
        <f t="shared" si="0"/>
        <v/>
      </c>
      <c r="Q38" s="117" t="str">
        <f t="shared" si="3"/>
        <v/>
      </c>
      <c r="R38" s="118" t="str">
        <f t="shared" si="4"/>
        <v/>
      </c>
      <c r="S38" s="128" t="str">
        <f t="shared" si="5"/>
        <v/>
      </c>
      <c r="T38" s="127" t="str">
        <f t="shared" si="6"/>
        <v/>
      </c>
      <c r="U38" s="127" t="str">
        <f t="shared" si="7"/>
        <v/>
      </c>
      <c r="V38" s="127" t="str">
        <f t="shared" si="8"/>
        <v/>
      </c>
      <c r="W38" s="103"/>
      <c r="X38" s="103"/>
      <c r="Y38" s="103"/>
      <c r="Z38" s="103"/>
      <c r="AA38" s="103"/>
    </row>
    <row r="39" spans="1:27" ht="12" customHeight="1">
      <c r="A39" s="100"/>
      <c r="B39" s="247" t="s">
        <v>88</v>
      </c>
      <c r="C39" s="190"/>
      <c r="D39" s="191"/>
      <c r="E39" s="177" t="str">
        <f t="shared" si="2"/>
        <v/>
      </c>
      <c r="F39" s="102"/>
      <c r="G39" s="242"/>
      <c r="H39" s="243"/>
      <c r="I39" s="243"/>
      <c r="J39" s="229" t="str">
        <f t="shared" si="9"/>
        <v/>
      </c>
      <c r="K39" s="240"/>
      <c r="L39" s="178" t="str">
        <f t="shared" si="0"/>
        <v/>
      </c>
      <c r="Q39" s="117" t="str">
        <f t="shared" si="3"/>
        <v/>
      </c>
      <c r="R39" s="118" t="str">
        <f t="shared" si="4"/>
        <v/>
      </c>
      <c r="S39" s="128" t="str">
        <f t="shared" si="5"/>
        <v/>
      </c>
      <c r="T39" s="127" t="str">
        <f t="shared" si="6"/>
        <v/>
      </c>
      <c r="U39" s="127" t="str">
        <f t="shared" si="7"/>
        <v/>
      </c>
      <c r="V39" s="127" t="str">
        <f t="shared" si="8"/>
        <v/>
      </c>
      <c r="W39" s="103"/>
      <c r="X39" s="103"/>
      <c r="Y39" s="103"/>
      <c r="Z39" s="103"/>
      <c r="AA39" s="103"/>
    </row>
    <row r="40" spans="1:27" ht="12" hidden="1" customHeight="1">
      <c r="A40" s="100"/>
      <c r="B40" s="108" t="s">
        <v>89</v>
      </c>
      <c r="C40" s="129"/>
      <c r="D40" s="130"/>
      <c r="E40" s="85" t="str">
        <f t="shared" si="2"/>
        <v/>
      </c>
      <c r="F40" s="102"/>
      <c r="G40" s="131"/>
      <c r="H40" s="132"/>
      <c r="I40" s="132"/>
      <c r="J40" s="181" t="str">
        <f t="shared" ref="J26:J44" si="10">IF(C40="","",IF(AND(SUM(G40:I40)&gt;0,SUM(G40:I40)&lt;&gt;1),1,0))</f>
        <v/>
      </c>
      <c r="K40" s="133"/>
      <c r="L40" s="109" t="str">
        <f t="shared" si="0"/>
        <v/>
      </c>
      <c r="Q40" s="117" t="str">
        <f t="shared" ref="Q40:Q44" si="11">IF(C40="","",D40-C40+1)</f>
        <v/>
      </c>
      <c r="R40" s="118" t="str">
        <f t="shared" ref="R40:R44" si="12">IF(Q40="","",K40/Q40)</f>
        <v/>
      </c>
      <c r="S40" s="128" t="str">
        <f t="shared" ref="S40:S44" si="13">IF(K40="","",K40/SUM($K$25:$K$44))</f>
        <v/>
      </c>
      <c r="T40" s="127" t="str">
        <f t="shared" ref="T40:T44" si="14">IF(G40="","",G40)</f>
        <v/>
      </c>
      <c r="U40" s="127" t="str">
        <f t="shared" ref="U40:U44" si="15">IF(H40="","",H40)</f>
        <v/>
      </c>
      <c r="V40" s="127" t="str">
        <f t="shared" ref="V40:V44" si="16">IF(I40="","",I40)</f>
        <v/>
      </c>
      <c r="W40" s="103"/>
      <c r="X40" s="103"/>
      <c r="Y40" s="103"/>
      <c r="Z40" s="103"/>
      <c r="AA40" s="103"/>
    </row>
    <row r="41" spans="1:27" ht="12" hidden="1" customHeight="1">
      <c r="A41" s="100"/>
      <c r="B41" s="108" t="s">
        <v>90</v>
      </c>
      <c r="C41" s="129"/>
      <c r="D41" s="130"/>
      <c r="E41" s="85" t="str">
        <f t="shared" si="2"/>
        <v/>
      </c>
      <c r="F41" s="102"/>
      <c r="G41" s="131"/>
      <c r="H41" s="132"/>
      <c r="I41" s="132"/>
      <c r="J41" s="181" t="str">
        <f t="shared" si="10"/>
        <v/>
      </c>
      <c r="K41" s="133"/>
      <c r="L41" s="109" t="str">
        <f t="shared" si="0"/>
        <v/>
      </c>
      <c r="Q41" s="117" t="str">
        <f t="shared" si="11"/>
        <v/>
      </c>
      <c r="R41" s="118" t="str">
        <f t="shared" si="12"/>
        <v/>
      </c>
      <c r="S41" s="128" t="str">
        <f t="shared" si="13"/>
        <v/>
      </c>
      <c r="T41" s="127" t="str">
        <f t="shared" si="14"/>
        <v/>
      </c>
      <c r="U41" s="127" t="str">
        <f t="shared" si="15"/>
        <v/>
      </c>
      <c r="V41" s="127" t="str">
        <f t="shared" si="16"/>
        <v/>
      </c>
      <c r="W41" s="103"/>
      <c r="X41" s="103"/>
      <c r="Y41" s="103"/>
      <c r="Z41" s="103"/>
      <c r="AA41" s="103"/>
    </row>
    <row r="42" spans="1:27" ht="12" hidden="1" customHeight="1">
      <c r="A42" s="100"/>
      <c r="B42" s="108" t="s">
        <v>91</v>
      </c>
      <c r="C42" s="129"/>
      <c r="D42" s="130"/>
      <c r="E42" s="85" t="str">
        <f t="shared" si="2"/>
        <v/>
      </c>
      <c r="F42" s="102"/>
      <c r="G42" s="131"/>
      <c r="H42" s="132"/>
      <c r="I42" s="132"/>
      <c r="J42" s="181" t="str">
        <f t="shared" si="10"/>
        <v/>
      </c>
      <c r="K42" s="133"/>
      <c r="L42" s="109" t="str">
        <f t="shared" si="0"/>
        <v/>
      </c>
      <c r="Q42" s="117" t="str">
        <f t="shared" si="11"/>
        <v/>
      </c>
      <c r="R42" s="118" t="str">
        <f t="shared" si="12"/>
        <v/>
      </c>
      <c r="S42" s="128" t="str">
        <f t="shared" si="13"/>
        <v/>
      </c>
      <c r="T42" s="127" t="str">
        <f t="shared" si="14"/>
        <v/>
      </c>
      <c r="U42" s="127" t="str">
        <f t="shared" si="15"/>
        <v/>
      </c>
      <c r="V42" s="127" t="str">
        <f t="shared" si="16"/>
        <v/>
      </c>
      <c r="W42" s="103"/>
      <c r="X42" s="103"/>
      <c r="Y42" s="103"/>
      <c r="Z42" s="103"/>
      <c r="AA42" s="103"/>
    </row>
    <row r="43" spans="1:27" ht="12" hidden="1" customHeight="1">
      <c r="A43" s="100"/>
      <c r="B43" s="108" t="s">
        <v>92</v>
      </c>
      <c r="C43" s="129"/>
      <c r="D43" s="130"/>
      <c r="E43" s="85" t="str">
        <f t="shared" si="2"/>
        <v/>
      </c>
      <c r="F43" s="102"/>
      <c r="G43" s="131"/>
      <c r="H43" s="132"/>
      <c r="I43" s="132"/>
      <c r="J43" s="181" t="str">
        <f t="shared" si="10"/>
        <v/>
      </c>
      <c r="K43" s="133"/>
      <c r="L43" s="109" t="str">
        <f t="shared" si="0"/>
        <v/>
      </c>
      <c r="Q43" s="117" t="str">
        <f t="shared" si="11"/>
        <v/>
      </c>
      <c r="R43" s="118" t="str">
        <f t="shared" si="12"/>
        <v/>
      </c>
      <c r="S43" s="128" t="str">
        <f t="shared" si="13"/>
        <v/>
      </c>
      <c r="T43" s="127" t="str">
        <f t="shared" si="14"/>
        <v/>
      </c>
      <c r="U43" s="127" t="str">
        <f t="shared" si="15"/>
        <v/>
      </c>
      <c r="V43" s="127" t="str">
        <f t="shared" si="16"/>
        <v/>
      </c>
      <c r="W43" s="103"/>
      <c r="X43" s="103"/>
      <c r="Y43" s="103"/>
      <c r="Z43" s="103"/>
      <c r="AA43" s="103"/>
    </row>
    <row r="44" spans="1:27" ht="12" hidden="1" customHeight="1">
      <c r="A44" s="100"/>
      <c r="B44" s="108" t="s">
        <v>93</v>
      </c>
      <c r="C44" s="129"/>
      <c r="D44" s="130"/>
      <c r="E44" s="85" t="str">
        <f t="shared" si="2"/>
        <v/>
      </c>
      <c r="F44" s="102"/>
      <c r="G44" s="131"/>
      <c r="H44" s="132"/>
      <c r="I44" s="132"/>
      <c r="J44" s="181" t="str">
        <f t="shared" si="10"/>
        <v/>
      </c>
      <c r="K44" s="133"/>
      <c r="L44" s="109" t="str">
        <f t="shared" si="0"/>
        <v/>
      </c>
      <c r="Q44" s="117" t="str">
        <f t="shared" si="11"/>
        <v/>
      </c>
      <c r="R44" s="118" t="str">
        <f t="shared" si="12"/>
        <v/>
      </c>
      <c r="S44" s="128" t="str">
        <f t="shared" si="13"/>
        <v/>
      </c>
      <c r="T44" s="127" t="str">
        <f t="shared" si="14"/>
        <v/>
      </c>
      <c r="U44" s="127" t="str">
        <f t="shared" si="15"/>
        <v/>
      </c>
      <c r="V44" s="127" t="str">
        <f t="shared" si="16"/>
        <v/>
      </c>
      <c r="W44" s="103"/>
      <c r="X44" s="103"/>
      <c r="Y44" s="103"/>
      <c r="Z44" s="103"/>
      <c r="AA44" s="103"/>
    </row>
    <row r="45" spans="1:27" ht="13" customHeight="1">
      <c r="A45" s="100"/>
      <c r="B45" s="134"/>
      <c r="C45" s="135"/>
      <c r="D45" s="136"/>
      <c r="E45" s="135"/>
      <c r="F45" s="102"/>
      <c r="G45" s="137"/>
      <c r="H45" s="138"/>
      <c r="I45" s="135"/>
      <c r="J45" s="181"/>
      <c r="K45" s="136"/>
      <c r="Q45" s="139">
        <f>SUM(Q25:Q44)</f>
        <v>0</v>
      </c>
      <c r="R45" s="140">
        <f>SUM(R25:R44)</f>
        <v>0</v>
      </c>
      <c r="S45" s="141">
        <f>SUM(S25:S44)</f>
        <v>0</v>
      </c>
      <c r="T45" s="141" t="e">
        <f>SUMPRODUCT(G25:G44,K25:K44)/SUM(K25:K44)</f>
        <v>#DIV/0!</v>
      </c>
      <c r="U45" s="141" t="e">
        <f>SUMPRODUCT(H25:H44,K25:K44)/SUM(K25:K44)</f>
        <v>#DIV/0!</v>
      </c>
      <c r="V45" s="141" t="e">
        <f>SUMPRODUCT(I25:I44,K25:K44)/SUM(K25:K44)</f>
        <v>#DIV/0!</v>
      </c>
      <c r="W45" s="103"/>
      <c r="X45" s="103"/>
      <c r="Y45" s="103"/>
      <c r="Z45" s="103"/>
      <c r="AA45" s="103"/>
    </row>
    <row r="46" spans="1:27" ht="14.15" customHeight="1">
      <c r="A46" s="100"/>
      <c r="B46" s="100"/>
      <c r="C46" s="103"/>
      <c r="D46" s="136"/>
      <c r="E46" s="136"/>
      <c r="F46" s="102"/>
      <c r="G46" s="136"/>
      <c r="H46" s="136"/>
      <c r="I46" s="136"/>
      <c r="J46" s="135"/>
      <c r="K46" s="136"/>
      <c r="L46" s="103"/>
      <c r="Q46" s="103"/>
      <c r="R46" s="142">
        <f>SUMPRODUCT(R25:R44,Q25:Q44)</f>
        <v>0</v>
      </c>
      <c r="S46" s="103"/>
      <c r="T46" s="103"/>
      <c r="U46" s="103"/>
      <c r="V46" s="103"/>
      <c r="W46" s="103"/>
      <c r="X46" s="103"/>
      <c r="Y46" s="103"/>
      <c r="Z46" s="103"/>
      <c r="AA46" s="103"/>
    </row>
    <row r="47" spans="1:27">
      <c r="A47" s="103"/>
      <c r="B47" s="266" t="s">
        <v>104</v>
      </c>
      <c r="C47" s="266"/>
      <c r="D47" s="266"/>
      <c r="E47" s="266"/>
      <c r="F47" s="184"/>
      <c r="G47" s="185" t="s">
        <v>105</v>
      </c>
      <c r="H47" s="186"/>
      <c r="I47" s="186"/>
      <c r="J47" s="187"/>
      <c r="K47" s="200" t="s">
        <v>5</v>
      </c>
      <c r="L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</row>
    <row r="48" spans="1:27" s="146" customFormat="1">
      <c r="A48" s="143"/>
      <c r="B48" s="192" t="s">
        <v>39</v>
      </c>
      <c r="C48" s="193" t="s">
        <v>1</v>
      </c>
      <c r="D48" s="193" t="s">
        <v>58</v>
      </c>
      <c r="E48" s="194" t="s">
        <v>68</v>
      </c>
      <c r="F48" s="102"/>
      <c r="G48" s="195" t="s">
        <v>1</v>
      </c>
      <c r="H48" s="196" t="s">
        <v>58</v>
      </c>
      <c r="I48" s="197" t="s">
        <v>68</v>
      </c>
      <c r="J48" s="135"/>
      <c r="K48" s="199" t="s">
        <v>94</v>
      </c>
      <c r="L48" s="103"/>
      <c r="M48" s="83"/>
      <c r="N48" s="143"/>
      <c r="O48" s="143"/>
      <c r="P48" s="143"/>
      <c r="Q48" s="105" t="s">
        <v>63</v>
      </c>
      <c r="R48" s="105" t="s">
        <v>38</v>
      </c>
      <c r="S48" s="144" t="s">
        <v>2</v>
      </c>
      <c r="T48" s="107" t="s">
        <v>3</v>
      </c>
      <c r="U48" s="107" t="s">
        <v>35</v>
      </c>
      <c r="V48" s="107" t="s">
        <v>49</v>
      </c>
      <c r="W48" s="145" t="s">
        <v>40</v>
      </c>
      <c r="X48" s="145" t="s">
        <v>36</v>
      </c>
      <c r="Y48" s="145" t="s">
        <v>37</v>
      </c>
      <c r="Z48" s="145" t="s">
        <v>50</v>
      </c>
      <c r="AA48" s="145" t="s">
        <v>103</v>
      </c>
    </row>
    <row r="49" spans="1:28" ht="12" customHeight="1">
      <c r="A49" s="103"/>
      <c r="B49" s="147" t="str">
        <f>+formules!E10</f>
        <v>01/01-03/03</v>
      </c>
      <c r="C49" s="148" t="str">
        <f t="shared" ref="C49:C64" si="17">IF(controle&gt;0,"",IF(S49="","",IF(T49="","-",IFERROR($C$14*S49*T49,""))))</f>
        <v/>
      </c>
      <c r="D49" s="148" t="str">
        <f t="shared" ref="D49:D64" si="18">IF(controle&gt;0,"",IF(S49="","",IF(U49="","-",IFERROR($C$14*S49*U49,""))))</f>
        <v/>
      </c>
      <c r="E49" s="149" t="str">
        <f t="shared" ref="E49:E64" si="19">IF(controle&gt;0,"",IF(S49="","",IF(V49="","-",IFERROR($C$14*S49*V49,""))))</f>
        <v/>
      </c>
      <c r="F49" s="102"/>
      <c r="G49" s="150" t="str">
        <f>IF(controle&gt;0,"",IF(OR($S49=0,$S49=""),"",IF(C49="-","",$C$7*VLOOKUP(formules!$Q$9,formules!$E$3:$H$7,2,FALSE)/100*VLOOKUP($B49,formules!$E$10:$H$24,formules!$N$29,FALSE)/100)))</f>
        <v/>
      </c>
      <c r="H49" s="150" t="str">
        <f>IF(controle&gt;0,"",IF(OR($S49=0,$S49=""),"",IF(D49="-","",$C$7*VLOOKUP(formules!$Q$9,formules!$E$3:$H$7,3,FALSE)/100*VLOOKUP($B49,formules!$E$10:$H$24,formules!$N$29,FALSE)/100)))</f>
        <v/>
      </c>
      <c r="I49" s="150" t="str">
        <f>IF(controle&gt;0,"",IF(OR($S49=0,$S49=""),"",IF(E49="-","",$C$7*VLOOKUP(formules!$Q$9,formules!$E$3:$H$7,4,FALSE)/100*VLOOKUP($B49,formules!$E$10:$H$24,formules!$N$29,FALSE)/100)))</f>
        <v/>
      </c>
      <c r="J49" s="135"/>
      <c r="K49" s="232" t="str">
        <f t="shared" ref="K49:K64" si="20">IF(controle&gt;0,"",IF(S49="","",IFERROR(SUMPRODUCT(G49:I49,T49:V49),"")))</f>
        <v/>
      </c>
      <c r="L49" s="103"/>
      <c r="N49" s="103"/>
      <c r="O49" s="103"/>
      <c r="P49" s="103"/>
      <c r="Q49" s="151">
        <f>COUNTIFS('Feuille de calcul'!$DA$3:$DA$368,"x",'Feuille de calcul'!$CZ$3:$CZ$368,B49)</f>
        <v>0</v>
      </c>
      <c r="R49" s="151">
        <f>SUMIFS('Feuille de calcul'!$DB$3:$DB$368,'Feuille de calcul'!$CZ$3:$CZ$368,B49)</f>
        <v>0</v>
      </c>
      <c r="S49" s="152" t="str">
        <f>IF('Feuille de calcul'!DJ3=0,"",'Feuille de calcul'!DJ3)</f>
        <v/>
      </c>
      <c r="T49" s="152" t="str">
        <f>IF('Feuille de calcul'!DK3=0,"",'Feuille de calcul'!DK3)</f>
        <v/>
      </c>
      <c r="U49" s="152" t="str">
        <f>IF('Feuille de calcul'!DL3=0,"",'Feuille de calcul'!DL3)</f>
        <v/>
      </c>
      <c r="V49" s="152" t="str">
        <f>IF('Feuille de calcul'!DM3=0,"",'Feuille de calcul'!DM3)</f>
        <v/>
      </c>
      <c r="W49" s="153" t="str">
        <f t="shared" ref="W49:W51" si="21">IFERROR(S49*K49,"")</f>
        <v/>
      </c>
      <c r="X49" s="154" t="str">
        <f t="shared" ref="X49:X51" si="22">IFERROR(C49*G49,"")</f>
        <v/>
      </c>
      <c r="Y49" s="154" t="str">
        <f t="shared" ref="Y49:Y51" si="23">IFERROR(D49*H49,"")</f>
        <v/>
      </c>
      <c r="Z49" s="154" t="str">
        <f t="shared" ref="Z49:Z51" si="24">IFERROR(E49*I49,"")</f>
        <v/>
      </c>
      <c r="AA49" s="155">
        <f>SUM(X49:Z49)</f>
        <v>0</v>
      </c>
      <c r="AB49" s="156" t="str">
        <f>+IF(AA49=0,"",AA49/R49)</f>
        <v/>
      </c>
    </row>
    <row r="50" spans="1:28" ht="12" customHeight="1">
      <c r="A50" s="103"/>
      <c r="B50" s="147" t="str">
        <f>+formules!E11</f>
        <v>04/03-07/04</v>
      </c>
      <c r="C50" s="148" t="str">
        <f t="shared" si="17"/>
        <v/>
      </c>
      <c r="D50" s="148" t="str">
        <f t="shared" si="18"/>
        <v/>
      </c>
      <c r="E50" s="149" t="str">
        <f t="shared" si="19"/>
        <v/>
      </c>
      <c r="F50" s="102"/>
      <c r="G50" s="150" t="str">
        <f>IF(controle&gt;0,"",IF(OR($S50=0,$S50=""),"",IF(C50="-","",$C$7*VLOOKUP(formules!$Q$9,formules!$E$3:$H$7,2,FALSE)/100*VLOOKUP($B50,formules!$E$10:$H$24,formules!$N$29,FALSE)/100)))</f>
        <v/>
      </c>
      <c r="H50" s="150" t="str">
        <f>IF(controle&gt;0,"",IF(OR($S50=0,$S50=""),"",IF(D50="-","",$C$7*VLOOKUP(formules!$Q$9,formules!$E$3:$H$7,3,FALSE)/100*VLOOKUP($B50,formules!$E$10:$H$24,formules!$N$29,FALSE)/100)))</f>
        <v/>
      </c>
      <c r="I50" s="150" t="str">
        <f>IF(controle&gt;0,"",IF(OR($S50=0,$S50=""),"",IF(E50="-","",$C$7*VLOOKUP(formules!$Q$9,formules!$E$3:$H$7,4,FALSE)/100*VLOOKUP($B50,formules!$E$10:$H$24,formules!$N$29,FALSE)/100)))</f>
        <v/>
      </c>
      <c r="J50" s="135"/>
      <c r="K50" s="230" t="str">
        <f t="shared" si="20"/>
        <v/>
      </c>
      <c r="L50" s="103"/>
      <c r="N50" s="103"/>
      <c r="O50" s="103"/>
      <c r="P50" s="103"/>
      <c r="Q50" s="151">
        <f>COUNTIFS('Feuille de calcul'!$DA$3:$DA$368,"x",'Feuille de calcul'!$CZ$3:$CZ$368,B50)</f>
        <v>0</v>
      </c>
      <c r="R50" s="151">
        <f>SUMIFS('Feuille de calcul'!$DB$3:$DB$368,'Feuille de calcul'!$CZ$3:$CZ$368,B50)</f>
        <v>0</v>
      </c>
      <c r="S50" s="152" t="str">
        <f>IF('Feuille de calcul'!DJ4=0,"",'Feuille de calcul'!DJ4)</f>
        <v/>
      </c>
      <c r="T50" s="152" t="str">
        <f>IF('Feuille de calcul'!DK4=0,"",'Feuille de calcul'!DK4)</f>
        <v/>
      </c>
      <c r="U50" s="152" t="str">
        <f>IF('Feuille de calcul'!DL4=0,"",'Feuille de calcul'!DL4)</f>
        <v/>
      </c>
      <c r="V50" s="152" t="str">
        <f>IF('Feuille de calcul'!DM4=0,"",'Feuille de calcul'!DM4)</f>
        <v/>
      </c>
      <c r="W50" s="153" t="str">
        <f t="shared" ref="W50:W59" si="25">IFERROR(S50*K50,"")</f>
        <v/>
      </c>
      <c r="X50" s="154" t="str">
        <f t="shared" ref="X50:X59" si="26">IFERROR(C50*G50,"")</f>
        <v/>
      </c>
      <c r="Y50" s="154" t="str">
        <f t="shared" ref="Y50:Y59" si="27">IFERROR(D50*H50,"")</f>
        <v/>
      </c>
      <c r="Z50" s="154" t="str">
        <f t="shared" ref="Z50:Z59" si="28">IFERROR(E50*I50,"")</f>
        <v/>
      </c>
      <c r="AA50" s="155">
        <f t="shared" ref="AA50:AA59" si="29">SUM(X50:Z50)</f>
        <v>0</v>
      </c>
      <c r="AB50" s="157" t="str">
        <f t="shared" ref="AB50:AB66" si="30">+IF(AA50=0,"",AA50/R50)</f>
        <v/>
      </c>
    </row>
    <row r="51" spans="1:28" ht="12" customHeight="1">
      <c r="A51" s="103"/>
      <c r="B51" s="147" t="str">
        <f>+formules!E12</f>
        <v>08/04-12/05</v>
      </c>
      <c r="C51" s="148" t="str">
        <f t="shared" si="17"/>
        <v/>
      </c>
      <c r="D51" s="148" t="str">
        <f t="shared" si="18"/>
        <v/>
      </c>
      <c r="E51" s="149" t="str">
        <f t="shared" si="19"/>
        <v/>
      </c>
      <c r="F51" s="102"/>
      <c r="G51" s="150" t="str">
        <f>IF(controle&gt;0,"",IF(OR($S51=0,$S51=""),"",IF(C51="-","",$C$7*VLOOKUP(formules!$Q$9,formules!$E$3:$H$7,2,FALSE)/100*VLOOKUP($B51,formules!$E$10:$H$24,formules!$N$29,FALSE)/100)))</f>
        <v/>
      </c>
      <c r="H51" s="150" t="str">
        <f>IF(controle&gt;0,"",IF(OR($S51=0,$S51=""),"",IF(D51="-","",$C$7*VLOOKUP(formules!$Q$9,formules!$E$3:$H$7,3,FALSE)/100*VLOOKUP($B51,formules!$E$10:$H$24,formules!$N$29,FALSE)/100)))</f>
        <v/>
      </c>
      <c r="I51" s="150" t="str">
        <f>IF(controle&gt;0,"",IF(OR($S51=0,$S51=""),"",IF(E51="-","",$C$7*VLOOKUP(formules!$Q$9,formules!$E$3:$H$7,4,FALSE)/100*VLOOKUP($B51,formules!$E$10:$H$24,formules!$N$29,FALSE)/100)))</f>
        <v/>
      </c>
      <c r="J51" s="135"/>
      <c r="K51" s="230" t="str">
        <f t="shared" si="20"/>
        <v/>
      </c>
      <c r="L51" s="103"/>
      <c r="N51" s="103"/>
      <c r="O51" s="103"/>
      <c r="P51" s="103"/>
      <c r="Q51" s="151">
        <f>COUNTIFS('Feuille de calcul'!$DA$3:$DA$368,"x",'Feuille de calcul'!$CZ$3:$CZ$368,B51)</f>
        <v>0</v>
      </c>
      <c r="R51" s="151">
        <f>SUMIFS('Feuille de calcul'!$DB$3:$DB$368,'Feuille de calcul'!$CZ$3:$CZ$368,B51)</f>
        <v>0</v>
      </c>
      <c r="S51" s="152" t="str">
        <f>IF('Feuille de calcul'!DJ5=0,"",'Feuille de calcul'!DJ5)</f>
        <v/>
      </c>
      <c r="T51" s="152" t="str">
        <f>IF('Feuille de calcul'!DK5=0,"",'Feuille de calcul'!DK5)</f>
        <v/>
      </c>
      <c r="U51" s="152" t="str">
        <f>IF('Feuille de calcul'!DL5=0,"",'Feuille de calcul'!DL5)</f>
        <v/>
      </c>
      <c r="V51" s="152" t="str">
        <f>IF('Feuille de calcul'!DM5=0,"",'Feuille de calcul'!DM5)</f>
        <v/>
      </c>
      <c r="W51" s="153" t="str">
        <f t="shared" ref="W51:W64" si="31">IFERROR(S51*K51,"")</f>
        <v/>
      </c>
      <c r="X51" s="154" t="str">
        <f t="shared" ref="X51:X64" si="32">IFERROR(C51*G51,"")</f>
        <v/>
      </c>
      <c r="Y51" s="154" t="str">
        <f t="shared" ref="Y51:Y64" si="33">IFERROR(D51*H51,"")</f>
        <v/>
      </c>
      <c r="Z51" s="154" t="str">
        <f t="shared" ref="Z51:Z64" si="34">IFERROR(E51*I51,"")</f>
        <v/>
      </c>
      <c r="AA51" s="155">
        <f t="shared" ref="AA51:AA64" si="35">SUM(X51:Z51)</f>
        <v>0</v>
      </c>
      <c r="AB51" s="157" t="str">
        <f t="shared" si="30"/>
        <v/>
      </c>
    </row>
    <row r="52" spans="1:28" ht="12" customHeight="1">
      <c r="A52" s="103"/>
      <c r="B52" s="147" t="str">
        <f>+formules!E13</f>
        <v>13/05-19/05</v>
      </c>
      <c r="C52" s="148" t="str">
        <f t="shared" si="17"/>
        <v/>
      </c>
      <c r="D52" s="148" t="str">
        <f t="shared" si="18"/>
        <v/>
      </c>
      <c r="E52" s="149" t="str">
        <f t="shared" si="19"/>
        <v/>
      </c>
      <c r="F52" s="102"/>
      <c r="G52" s="150" t="str">
        <f>IF(controle&gt;0,"",IF(OR($S52=0,$S52=""),"",IF(C52="-","",$C$7*VLOOKUP(formules!$Q$9,formules!$E$3:$H$7,2,FALSE)/100*VLOOKUP($B52,formules!$E$10:$H$24,formules!$N$29,FALSE)/100)))</f>
        <v/>
      </c>
      <c r="H52" s="150" t="str">
        <f>IF(controle&gt;0,"",IF(OR($S52=0,$S52=""),"",IF(D52="-","",$C$7*VLOOKUP(formules!$Q$9,formules!$E$3:$H$7,3,FALSE)/100*VLOOKUP($B52,formules!$E$10:$H$24,formules!$N$29,FALSE)/100)))</f>
        <v/>
      </c>
      <c r="I52" s="150" t="str">
        <f>IF(controle&gt;0,"",IF(OR($S52=0,$S52=""),"",IF(E52="-","",$C$7*VLOOKUP(formules!$Q$9,formules!$E$3:$H$7,4,FALSE)/100*VLOOKUP($B52,formules!$E$10:$H$24,formules!$N$29,FALSE)/100)))</f>
        <v/>
      </c>
      <c r="J52" s="135"/>
      <c r="K52" s="230" t="str">
        <f t="shared" si="20"/>
        <v/>
      </c>
      <c r="L52" s="103"/>
      <c r="N52" s="103"/>
      <c r="O52" s="103"/>
      <c r="P52" s="103"/>
      <c r="Q52" s="151">
        <f>COUNTIFS('Feuille de calcul'!$DA$3:$DA$368,"x",'Feuille de calcul'!$CZ$3:$CZ$368,B52)</f>
        <v>0</v>
      </c>
      <c r="R52" s="151">
        <f>SUMIFS('Feuille de calcul'!$DB$3:$DB$368,'Feuille de calcul'!$CZ$3:$CZ$368,B52)</f>
        <v>0</v>
      </c>
      <c r="S52" s="152" t="str">
        <f>IF('Feuille de calcul'!DJ6=0,"",'Feuille de calcul'!DJ6)</f>
        <v/>
      </c>
      <c r="T52" s="152" t="str">
        <f>IF('Feuille de calcul'!DK6=0,"",'Feuille de calcul'!DK6)</f>
        <v/>
      </c>
      <c r="U52" s="152" t="str">
        <f>IF('Feuille de calcul'!DL6=0,"",'Feuille de calcul'!DL6)</f>
        <v/>
      </c>
      <c r="V52" s="152" t="str">
        <f>IF('Feuille de calcul'!DM6=0,"",'Feuille de calcul'!DM6)</f>
        <v/>
      </c>
      <c r="W52" s="153" t="str">
        <f t="shared" si="31"/>
        <v/>
      </c>
      <c r="X52" s="154" t="str">
        <f t="shared" si="32"/>
        <v/>
      </c>
      <c r="Y52" s="154" t="str">
        <f t="shared" si="33"/>
        <v/>
      </c>
      <c r="Z52" s="154" t="str">
        <f t="shared" si="34"/>
        <v/>
      </c>
      <c r="AA52" s="155">
        <f t="shared" si="35"/>
        <v>0</v>
      </c>
      <c r="AB52" s="157" t="str">
        <f t="shared" si="30"/>
        <v/>
      </c>
    </row>
    <row r="53" spans="1:28" ht="12" customHeight="1">
      <c r="A53" s="103"/>
      <c r="B53" s="147" t="str">
        <f>+formules!E14</f>
        <v>20/05-07/07</v>
      </c>
      <c r="C53" s="148" t="str">
        <f t="shared" si="17"/>
        <v/>
      </c>
      <c r="D53" s="148" t="str">
        <f t="shared" si="18"/>
        <v/>
      </c>
      <c r="E53" s="149" t="str">
        <f t="shared" si="19"/>
        <v/>
      </c>
      <c r="F53" s="102"/>
      <c r="G53" s="150" t="str">
        <f>IF(controle&gt;0,"",IF(OR($S53=0,$S53=""),"",IF(C53="-","",$C$7*VLOOKUP(formules!$Q$9,formules!$E$3:$H$7,2,FALSE)/100*VLOOKUP($B53,formules!$E$10:$H$24,formules!$N$29,FALSE)/100)))</f>
        <v/>
      </c>
      <c r="H53" s="150" t="str">
        <f>IF(controle&gt;0,"",IF(OR($S53=0,$S53=""),"",IF(D53="-","",$C$7*VLOOKUP(formules!$Q$9,formules!$E$3:$H$7,3,FALSE)/100*VLOOKUP($B53,formules!$E$10:$H$24,formules!$N$29,FALSE)/100)))</f>
        <v/>
      </c>
      <c r="I53" s="150" t="str">
        <f>IF(controle&gt;0,"",IF(OR($S53=0,$S53=""),"",IF(E53="-","",$C$7*VLOOKUP(formules!$Q$9,formules!$E$3:$H$7,4,FALSE)/100*VLOOKUP($B53,formules!$E$10:$H$24,formules!$N$29,FALSE)/100)))</f>
        <v/>
      </c>
      <c r="J53" s="135"/>
      <c r="K53" s="230" t="str">
        <f t="shared" si="20"/>
        <v/>
      </c>
      <c r="L53" s="103"/>
      <c r="N53" s="103"/>
      <c r="O53" s="103"/>
      <c r="P53" s="103"/>
      <c r="Q53" s="151">
        <f>COUNTIFS('Feuille de calcul'!$DA$3:$DA$368,"x",'Feuille de calcul'!$CZ$3:$CZ$368,B53)</f>
        <v>0</v>
      </c>
      <c r="R53" s="151">
        <f>SUMIFS('Feuille de calcul'!$DB$3:$DB$368,'Feuille de calcul'!$CZ$3:$CZ$368,B53)</f>
        <v>0</v>
      </c>
      <c r="S53" s="152" t="str">
        <f>IF('Feuille de calcul'!DJ7=0,"",'Feuille de calcul'!DJ7)</f>
        <v/>
      </c>
      <c r="T53" s="152" t="str">
        <f>IF('Feuille de calcul'!DK7=0,"",'Feuille de calcul'!DK7)</f>
        <v/>
      </c>
      <c r="U53" s="152" t="str">
        <f>IF('Feuille de calcul'!DL7=0,"",'Feuille de calcul'!DL7)</f>
        <v/>
      </c>
      <c r="V53" s="152" t="str">
        <f>IF('Feuille de calcul'!DM7=0,"",'Feuille de calcul'!DM7)</f>
        <v/>
      </c>
      <c r="W53" s="153" t="str">
        <f t="shared" si="31"/>
        <v/>
      </c>
      <c r="X53" s="154" t="str">
        <f t="shared" si="32"/>
        <v/>
      </c>
      <c r="Y53" s="154" t="str">
        <f t="shared" si="33"/>
        <v/>
      </c>
      <c r="Z53" s="154" t="str">
        <f t="shared" si="34"/>
        <v/>
      </c>
      <c r="AA53" s="155">
        <f t="shared" si="35"/>
        <v>0</v>
      </c>
      <c r="AB53" s="157" t="str">
        <f t="shared" si="30"/>
        <v/>
      </c>
    </row>
    <row r="54" spans="1:28" ht="12" customHeight="1">
      <c r="A54" s="103"/>
      <c r="B54" s="147" t="str">
        <f>+formules!E15</f>
        <v>08/07-21/07</v>
      </c>
      <c r="C54" s="148" t="str">
        <f t="shared" si="17"/>
        <v/>
      </c>
      <c r="D54" s="148" t="str">
        <f t="shared" si="18"/>
        <v/>
      </c>
      <c r="E54" s="149" t="str">
        <f t="shared" si="19"/>
        <v/>
      </c>
      <c r="F54" s="102"/>
      <c r="G54" s="150" t="str">
        <f>IF(controle&gt;0,"",IF(OR($S54=0,$S54=""),"",IF(C54="-","",$C$7*VLOOKUP(formules!$Q$9,formules!$E$3:$H$7,2,FALSE)/100*VLOOKUP($B54,formules!$E$10:$H$24,formules!$N$29,FALSE)/100)))</f>
        <v/>
      </c>
      <c r="H54" s="150" t="str">
        <f>IF(controle&gt;0,"",IF(OR($S54=0,$S54=""),"",IF(D54="-","",$C$7*VLOOKUP(formules!$Q$9,formules!$E$3:$H$7,3,FALSE)/100*VLOOKUP($B54,formules!$E$10:$H$24,formules!$N$29,FALSE)/100)))</f>
        <v/>
      </c>
      <c r="I54" s="150" t="str">
        <f>IF(controle&gt;0,"",IF(OR($S54=0,$S54=""),"",IF(E54="-","",$C$7*VLOOKUP(formules!$Q$9,formules!$E$3:$H$7,4,FALSE)/100*VLOOKUP($B54,formules!$E$10:$H$24,formules!$N$29,FALSE)/100)))</f>
        <v/>
      </c>
      <c r="J54" s="135"/>
      <c r="K54" s="230" t="str">
        <f t="shared" si="20"/>
        <v/>
      </c>
      <c r="L54" s="103"/>
      <c r="N54" s="103"/>
      <c r="O54" s="103"/>
      <c r="P54" s="103"/>
      <c r="Q54" s="151">
        <f>COUNTIFS('Feuille de calcul'!$DA$3:$DA$368,"x",'Feuille de calcul'!$CZ$3:$CZ$368,B54)</f>
        <v>0</v>
      </c>
      <c r="R54" s="151">
        <f>SUMIFS('Feuille de calcul'!$DB$3:$DB$368,'Feuille de calcul'!$CZ$3:$CZ$368,B54)</f>
        <v>0</v>
      </c>
      <c r="S54" s="152" t="str">
        <f>IF('Feuille de calcul'!DJ8=0,"",'Feuille de calcul'!DJ8)</f>
        <v/>
      </c>
      <c r="T54" s="152" t="str">
        <f>IF('Feuille de calcul'!DK8=0,"",'Feuille de calcul'!DK8)</f>
        <v/>
      </c>
      <c r="U54" s="152" t="str">
        <f>IF('Feuille de calcul'!DL8=0,"",'Feuille de calcul'!DL8)</f>
        <v/>
      </c>
      <c r="V54" s="152" t="str">
        <f>IF('Feuille de calcul'!DM8=0,"",'Feuille de calcul'!DM8)</f>
        <v/>
      </c>
      <c r="W54" s="153" t="str">
        <f t="shared" si="31"/>
        <v/>
      </c>
      <c r="X54" s="154" t="str">
        <f t="shared" si="32"/>
        <v/>
      </c>
      <c r="Y54" s="154" t="str">
        <f t="shared" si="33"/>
        <v/>
      </c>
      <c r="Z54" s="154" t="str">
        <f t="shared" si="34"/>
        <v/>
      </c>
      <c r="AA54" s="155">
        <f t="shared" si="35"/>
        <v>0</v>
      </c>
      <c r="AB54" s="157" t="str">
        <f t="shared" si="30"/>
        <v/>
      </c>
    </row>
    <row r="55" spans="1:28" ht="12" customHeight="1">
      <c r="A55" s="103"/>
      <c r="B55" s="147" t="str">
        <f>+formules!E16</f>
        <v>22/07-18/08</v>
      </c>
      <c r="C55" s="148" t="str">
        <f t="shared" si="17"/>
        <v/>
      </c>
      <c r="D55" s="148" t="str">
        <f t="shared" si="18"/>
        <v/>
      </c>
      <c r="E55" s="149" t="str">
        <f t="shared" si="19"/>
        <v/>
      </c>
      <c r="F55" s="102"/>
      <c r="G55" s="150" t="str">
        <f>IF(controle&gt;0,"",IF(OR($S55=0,$S55=""),"",IF(C55="-","",$C$7*VLOOKUP(formules!$Q$9,formules!$E$3:$H$7,2,FALSE)/100*VLOOKUP($B55,formules!$E$10:$H$24,formules!$N$29,FALSE)/100)))</f>
        <v/>
      </c>
      <c r="H55" s="150" t="str">
        <f>IF(controle&gt;0,"",IF(OR($S55=0,$S55=""),"",IF(D55="-","",$C$7*VLOOKUP(formules!$Q$9,formules!$E$3:$H$7,3,FALSE)/100*VLOOKUP($B55,formules!$E$10:$H$24,formules!$N$29,FALSE)/100)))</f>
        <v/>
      </c>
      <c r="I55" s="150" t="str">
        <f>IF(controle&gt;0,"",IF(OR($S55=0,$S55=""),"",IF(E55="-","",$C$7*VLOOKUP(formules!$Q$9,formules!$E$3:$H$7,4,FALSE)/100*VLOOKUP($B55,formules!$E$10:$H$24,formules!$N$29,FALSE)/100)))</f>
        <v/>
      </c>
      <c r="J55" s="135"/>
      <c r="K55" s="230" t="str">
        <f t="shared" si="20"/>
        <v/>
      </c>
      <c r="L55" s="103"/>
      <c r="N55" s="103"/>
      <c r="O55" s="103"/>
      <c r="P55" s="103"/>
      <c r="Q55" s="151">
        <f>COUNTIFS('Feuille de calcul'!$DA$3:$DA$368,"x",'Feuille de calcul'!$CZ$3:$CZ$368,B55)</f>
        <v>0</v>
      </c>
      <c r="R55" s="151">
        <f>SUMIFS('Feuille de calcul'!$DB$3:$DB$368,'Feuille de calcul'!$CZ$3:$CZ$368,B55)</f>
        <v>0</v>
      </c>
      <c r="S55" s="152" t="str">
        <f>IF('Feuille de calcul'!DJ9=0,"",'Feuille de calcul'!DJ9)</f>
        <v/>
      </c>
      <c r="T55" s="152" t="str">
        <f>IF('Feuille de calcul'!DK9=0,"",'Feuille de calcul'!DK9)</f>
        <v/>
      </c>
      <c r="U55" s="152" t="str">
        <f>IF('Feuille de calcul'!DL9=0,"",'Feuille de calcul'!DL9)</f>
        <v/>
      </c>
      <c r="V55" s="152" t="str">
        <f>IF('Feuille de calcul'!DM9=0,"",'Feuille de calcul'!DM9)</f>
        <v/>
      </c>
      <c r="W55" s="153" t="str">
        <f t="shared" si="31"/>
        <v/>
      </c>
      <c r="X55" s="154" t="str">
        <f t="shared" si="32"/>
        <v/>
      </c>
      <c r="Y55" s="154" t="str">
        <f t="shared" si="33"/>
        <v/>
      </c>
      <c r="Z55" s="154" t="str">
        <f t="shared" si="34"/>
        <v/>
      </c>
      <c r="AA55" s="155">
        <f t="shared" si="35"/>
        <v>0</v>
      </c>
      <c r="AB55" s="157" t="str">
        <f t="shared" si="30"/>
        <v/>
      </c>
    </row>
    <row r="56" spans="1:28" ht="12" customHeight="1">
      <c r="A56" s="103"/>
      <c r="B56" s="147" t="str">
        <f>+formules!E17</f>
        <v>19/08-25/08</v>
      </c>
      <c r="C56" s="148" t="str">
        <f t="shared" si="17"/>
        <v/>
      </c>
      <c r="D56" s="148" t="str">
        <f t="shared" si="18"/>
        <v/>
      </c>
      <c r="E56" s="149" t="str">
        <f t="shared" si="19"/>
        <v/>
      </c>
      <c r="F56" s="102"/>
      <c r="G56" s="150" t="str">
        <f>IF(controle&gt;0,"",IF(OR($S56=0,$S56=""),"",IF(C56="-","",$C$7*VLOOKUP(formules!$Q$9,formules!$E$3:$H$7,2,FALSE)/100*VLOOKUP($B56,formules!$E$10:$H$24,formules!$N$29,FALSE)/100)))</f>
        <v/>
      </c>
      <c r="H56" s="150" t="str">
        <f>IF(controle&gt;0,"",IF(OR($S56=0,$S56=""),"",IF(D56="-","",$C$7*VLOOKUP(formules!$Q$9,formules!$E$3:$H$7,3,FALSE)/100*VLOOKUP($B56,formules!$E$10:$H$24,formules!$N$29,FALSE)/100)))</f>
        <v/>
      </c>
      <c r="I56" s="150" t="str">
        <f>IF(controle&gt;0,"",IF(OR($S56=0,$S56=""),"",IF(E56="-","",$C$7*VLOOKUP(formules!$Q$9,formules!$E$3:$H$7,4,FALSE)/100*VLOOKUP($B56,formules!$E$10:$H$24,formules!$N$29,FALSE)/100)))</f>
        <v/>
      </c>
      <c r="J56" s="135"/>
      <c r="K56" s="230" t="str">
        <f t="shared" si="20"/>
        <v/>
      </c>
      <c r="L56" s="103"/>
      <c r="N56" s="103"/>
      <c r="O56" s="103"/>
      <c r="P56" s="103"/>
      <c r="Q56" s="151">
        <f>COUNTIFS('Feuille de calcul'!$DA$3:$DA$368,"x",'Feuille de calcul'!$CZ$3:$CZ$368,B56)</f>
        <v>0</v>
      </c>
      <c r="R56" s="151">
        <f>SUMIFS('Feuille de calcul'!$DB$3:$DB$368,'Feuille de calcul'!$CZ$3:$CZ$368,B56)</f>
        <v>0</v>
      </c>
      <c r="S56" s="152" t="str">
        <f>IF('Feuille de calcul'!DJ10=0,"",'Feuille de calcul'!DJ10)</f>
        <v/>
      </c>
      <c r="T56" s="152" t="str">
        <f>IF('Feuille de calcul'!DK10=0,"",'Feuille de calcul'!DK10)</f>
        <v/>
      </c>
      <c r="U56" s="152" t="str">
        <f>IF('Feuille de calcul'!DL10=0,"",'Feuille de calcul'!DL10)</f>
        <v/>
      </c>
      <c r="V56" s="152" t="str">
        <f>IF('Feuille de calcul'!DM10=0,"",'Feuille de calcul'!DM10)</f>
        <v/>
      </c>
      <c r="W56" s="153" t="str">
        <f t="shared" si="31"/>
        <v/>
      </c>
      <c r="X56" s="154" t="str">
        <f t="shared" si="32"/>
        <v/>
      </c>
      <c r="Y56" s="154" t="str">
        <f t="shared" si="33"/>
        <v/>
      </c>
      <c r="Z56" s="154" t="str">
        <f t="shared" si="34"/>
        <v/>
      </c>
      <c r="AA56" s="155">
        <f t="shared" si="35"/>
        <v>0</v>
      </c>
      <c r="AB56" s="157" t="str">
        <f t="shared" si="30"/>
        <v/>
      </c>
    </row>
    <row r="57" spans="1:28" ht="12" customHeight="1">
      <c r="A57" s="103"/>
      <c r="B57" s="147" t="str">
        <f>+formules!E18</f>
        <v>26/08-20/10</v>
      </c>
      <c r="C57" s="148" t="str">
        <f t="shared" si="17"/>
        <v/>
      </c>
      <c r="D57" s="148" t="str">
        <f t="shared" si="18"/>
        <v/>
      </c>
      <c r="E57" s="149" t="str">
        <f t="shared" si="19"/>
        <v/>
      </c>
      <c r="F57" s="102"/>
      <c r="G57" s="150" t="str">
        <f>IF(controle&gt;0,"",IF(OR($S57=0,$S57=""),"",IF(C57="-","",$C$7*VLOOKUP(formules!$Q$9,formules!$E$3:$H$7,2,FALSE)/100*VLOOKUP($B57,formules!$E$10:$H$24,formules!$N$29,FALSE)/100)))</f>
        <v/>
      </c>
      <c r="H57" s="150" t="str">
        <f>IF(controle&gt;0,"",IF(OR($S57=0,$S57=""),"",IF(D57="-","",$C$7*VLOOKUP(formules!$Q$9,formules!$E$3:$H$7,3,FALSE)/100*VLOOKUP($B57,formules!$E$10:$H$24,formules!$N$29,FALSE)/100)))</f>
        <v/>
      </c>
      <c r="I57" s="150" t="str">
        <f>IF(controle&gt;0,"",IF(OR($S57=0,$S57=""),"",IF(E57="-","",$C$7*VLOOKUP(formules!$Q$9,formules!$E$3:$H$7,4,FALSE)/100*VLOOKUP($B57,formules!$E$10:$H$24,formules!$N$29,FALSE)/100)))</f>
        <v/>
      </c>
      <c r="J57" s="135"/>
      <c r="K57" s="230" t="str">
        <f t="shared" ref="K57" si="36">IF(controle&gt;0,"",IF(S57="","",IFERROR(SUMPRODUCT(G57:I57,T57:V57),"")))</f>
        <v/>
      </c>
      <c r="L57" s="103"/>
      <c r="N57" s="103"/>
      <c r="O57" s="103"/>
      <c r="P57" s="103"/>
      <c r="Q57" s="151">
        <f>COUNTIFS('Feuille de calcul'!$DA$3:$DA$368,"x",'Feuille de calcul'!$CZ$3:$CZ$368,B57)</f>
        <v>0</v>
      </c>
      <c r="R57" s="151">
        <f>SUMIFS('Feuille de calcul'!$DB$3:$DB$368,'Feuille de calcul'!$CZ$3:$CZ$368,B57)</f>
        <v>0</v>
      </c>
      <c r="S57" s="152" t="str">
        <f>IF('Feuille de calcul'!DJ11=0,"",'Feuille de calcul'!DJ11)</f>
        <v/>
      </c>
      <c r="T57" s="152" t="str">
        <f>IF('Feuille de calcul'!DK11=0,"",'Feuille de calcul'!DK11)</f>
        <v/>
      </c>
      <c r="U57" s="152" t="str">
        <f>IF('Feuille de calcul'!DL11=0,"",'Feuille de calcul'!DL11)</f>
        <v/>
      </c>
      <c r="V57" s="152" t="str">
        <f>IF('Feuille de calcul'!DM11=0,"",'Feuille de calcul'!DM11)</f>
        <v/>
      </c>
      <c r="W57" s="153" t="str">
        <f t="shared" si="31"/>
        <v/>
      </c>
      <c r="X57" s="154" t="str">
        <f t="shared" si="32"/>
        <v/>
      </c>
      <c r="Y57" s="154" t="str">
        <f t="shared" si="33"/>
        <v/>
      </c>
      <c r="Z57" s="154" t="str">
        <f t="shared" si="34"/>
        <v/>
      </c>
      <c r="AA57" s="155">
        <f t="shared" si="35"/>
        <v>0</v>
      </c>
      <c r="AB57" s="157"/>
    </row>
    <row r="58" spans="1:28" ht="12" customHeight="1">
      <c r="A58" s="103"/>
      <c r="B58" s="147" t="str">
        <f>+formules!E19</f>
        <v>21/10-22/12</v>
      </c>
      <c r="C58" s="148" t="str">
        <f t="shared" si="17"/>
        <v/>
      </c>
      <c r="D58" s="148" t="str">
        <f t="shared" si="18"/>
        <v/>
      </c>
      <c r="E58" s="149" t="str">
        <f t="shared" si="19"/>
        <v/>
      </c>
      <c r="F58" s="102"/>
      <c r="G58" s="150" t="str">
        <f>IF(controle&gt;0,"",IF(OR($S58=0,$S58=""),"",IF(C58="-","",$C$7*VLOOKUP(formules!$Q$9,formules!$E$3:$H$7,2,FALSE)/100*VLOOKUP($B58,formules!$E$10:$H$24,formules!$N$29,FALSE)/100)))</f>
        <v/>
      </c>
      <c r="H58" s="150" t="str">
        <f>IF(controle&gt;0,"",IF(OR($S58=0,$S58=""),"",IF(D58="-","",$C$7*VLOOKUP(formules!$Q$9,formules!$E$3:$H$7,3,FALSE)/100*VLOOKUP($B58,formules!$E$10:$H$24,formules!$N$29,FALSE)/100)))</f>
        <v/>
      </c>
      <c r="I58" s="150" t="str">
        <f>IF(controle&gt;0,"",IF(OR($S58=0,$S58=""),"",IF(E58="-","",$C$7*VLOOKUP(formules!$Q$9,formules!$E$3:$H$7,4,FALSE)/100*VLOOKUP($B58,formules!$E$10:$H$24,formules!$N$29,FALSE)/100)))</f>
        <v/>
      </c>
      <c r="J58" s="135"/>
      <c r="K58" s="230" t="str">
        <f t="shared" ref="K58" si="37">IF(controle&gt;0,"",IF(S58="","",IFERROR(SUMPRODUCT(G58:I58,T58:V58),"")))</f>
        <v/>
      </c>
      <c r="L58" s="103"/>
      <c r="N58" s="103"/>
      <c r="O58" s="103"/>
      <c r="P58" s="103"/>
      <c r="Q58" s="151">
        <f>COUNTIFS('Feuille de calcul'!$DA$3:$DA$368,"x",'Feuille de calcul'!$CZ$3:$CZ$368,B58)</f>
        <v>0</v>
      </c>
      <c r="R58" s="151">
        <f>SUMIFS('Feuille de calcul'!$DB$3:$DB$368,'Feuille de calcul'!$CZ$3:$CZ$368,B58)</f>
        <v>0</v>
      </c>
      <c r="S58" s="152" t="str">
        <f>IF('Feuille de calcul'!DJ12=0,"",'Feuille de calcul'!DJ12)</f>
        <v/>
      </c>
      <c r="T58" s="152" t="str">
        <f>IF('Feuille de calcul'!DK12=0,"",'Feuille de calcul'!DK12)</f>
        <v/>
      </c>
      <c r="U58" s="152" t="str">
        <f>IF('Feuille de calcul'!DL12=0,"",'Feuille de calcul'!DL12)</f>
        <v/>
      </c>
      <c r="V58" s="152" t="str">
        <f>IF('Feuille de calcul'!DM12=0,"",'Feuille de calcul'!DM12)</f>
        <v/>
      </c>
      <c r="W58" s="153" t="str">
        <f t="shared" si="31"/>
        <v/>
      </c>
      <c r="X58" s="154" t="str">
        <f t="shared" si="32"/>
        <v/>
      </c>
      <c r="Y58" s="154" t="str">
        <f t="shared" si="33"/>
        <v/>
      </c>
      <c r="Z58" s="154" t="str">
        <f t="shared" si="34"/>
        <v/>
      </c>
      <c r="AA58" s="155">
        <f t="shared" si="35"/>
        <v>0</v>
      </c>
      <c r="AB58" s="157" t="str">
        <f t="shared" si="30"/>
        <v/>
      </c>
    </row>
    <row r="59" spans="1:28" ht="12" customHeight="1">
      <c r="A59" s="103"/>
      <c r="B59" s="147" t="str">
        <f>+formules!E20</f>
        <v>23/12-31/12</v>
      </c>
      <c r="C59" s="148" t="str">
        <f t="shared" si="17"/>
        <v/>
      </c>
      <c r="D59" s="148" t="str">
        <f t="shared" si="18"/>
        <v/>
      </c>
      <c r="E59" s="149" t="str">
        <f t="shared" si="19"/>
        <v/>
      </c>
      <c r="F59" s="102"/>
      <c r="G59" s="150" t="str">
        <f>IF(controle&gt;0,"",IF(OR($S59=0,$S59=""),"",IF(C59="-","",$C$7*VLOOKUP(formules!$Q$9,formules!$E$3:$H$7,2,FALSE)/100*VLOOKUP($B59,formules!$E$10:$H$24,formules!$N$29,FALSE)/100)))</f>
        <v/>
      </c>
      <c r="H59" s="150" t="str">
        <f>IF(controle&gt;0,"",IF(OR($S59=0,$S59=""),"",IF(D59="-","",$C$7*VLOOKUP(formules!$Q$9,formules!$E$3:$H$7,3,FALSE)/100*VLOOKUP($B59,formules!$E$10:$H$24,formules!$N$29,FALSE)/100)))</f>
        <v/>
      </c>
      <c r="I59" s="150" t="str">
        <f>IF(controle&gt;0,"",IF(OR($S59=0,$S59=""),"",IF(E59="-","",$C$7*VLOOKUP(formules!$Q$9,formules!$E$3:$H$7,4,FALSE)/100*VLOOKUP($B59,formules!$E$10:$H$24,formules!$N$29,FALSE)/100)))</f>
        <v/>
      </c>
      <c r="J59" s="135"/>
      <c r="K59" s="230" t="str">
        <f t="shared" ref="K59:K61" si="38">IF(controle&gt;0,"",IF(S59="","",IFERROR(SUMPRODUCT(G59:I59,T59:V59),"")))</f>
        <v/>
      </c>
      <c r="L59" s="103"/>
      <c r="N59" s="103"/>
      <c r="O59" s="103"/>
      <c r="P59" s="103"/>
      <c r="Q59" s="151">
        <f>COUNTIFS('Feuille de calcul'!$DA$3:$DA$368,"x",'Feuille de calcul'!$CZ$3:$CZ$368,B59)</f>
        <v>0</v>
      </c>
      <c r="R59" s="151">
        <f>SUMIFS('Feuille de calcul'!$DB$3:$DB$368,'Feuille de calcul'!$CZ$3:$CZ$368,B59)</f>
        <v>0</v>
      </c>
      <c r="S59" s="152" t="str">
        <f>IF('Feuille de calcul'!DJ13=0,"",'Feuille de calcul'!DJ13)</f>
        <v/>
      </c>
      <c r="T59" s="152" t="str">
        <f>IF('Feuille de calcul'!DK13=0,"",'Feuille de calcul'!DK13)</f>
        <v/>
      </c>
      <c r="U59" s="152" t="str">
        <f>IF('Feuille de calcul'!DL13=0,"",'Feuille de calcul'!DL13)</f>
        <v/>
      </c>
      <c r="V59" s="152" t="str">
        <f>IF('Feuille de calcul'!DM13=0,"",'Feuille de calcul'!DM13)</f>
        <v/>
      </c>
      <c r="W59" s="153" t="str">
        <f t="shared" si="31"/>
        <v/>
      </c>
      <c r="X59" s="154" t="str">
        <f t="shared" si="32"/>
        <v/>
      </c>
      <c r="Y59" s="154" t="str">
        <f t="shared" si="33"/>
        <v/>
      </c>
      <c r="Z59" s="154" t="str">
        <f t="shared" si="34"/>
        <v/>
      </c>
      <c r="AA59" s="155">
        <f t="shared" si="35"/>
        <v>0</v>
      </c>
      <c r="AB59" s="157" t="str">
        <f t="shared" si="30"/>
        <v/>
      </c>
    </row>
    <row r="60" spans="1:28" ht="10.5" customHeight="1">
      <c r="A60" s="103"/>
      <c r="B60" s="147"/>
      <c r="C60" s="148"/>
      <c r="D60" s="148"/>
      <c r="E60" s="149"/>
      <c r="F60" s="102"/>
      <c r="G60" s="150"/>
      <c r="H60" s="150"/>
      <c r="I60" s="150"/>
      <c r="J60" s="135"/>
      <c r="K60" s="230"/>
      <c r="L60" s="103"/>
      <c r="N60" s="103"/>
      <c r="O60" s="103"/>
      <c r="P60" s="103"/>
      <c r="Q60" s="151">
        <f>COUNTIFS('Feuille de calcul'!$DA$3:$DA$368,"x",'Feuille de calcul'!$CZ$3:$CZ$368,B60)</f>
        <v>0</v>
      </c>
      <c r="R60" s="151">
        <f>SUMIFS('Feuille de calcul'!$DB$3:$DB$368,'Feuille de calcul'!$CZ$3:$CZ$368,B60)</f>
        <v>0</v>
      </c>
      <c r="S60" s="152" t="str">
        <f>IF('Feuille de calcul'!DJ14=0,"",'Feuille de calcul'!DJ14)</f>
        <v/>
      </c>
      <c r="T60" s="152" t="str">
        <f>IF('Feuille de calcul'!DK14=0,"",'Feuille de calcul'!DK14)</f>
        <v/>
      </c>
      <c r="U60" s="152" t="str">
        <f>IF('Feuille de calcul'!DL14=0,"",'Feuille de calcul'!DL14)</f>
        <v/>
      </c>
      <c r="V60" s="152" t="str">
        <f>IF('Feuille de calcul'!DM14=0,"",'Feuille de calcul'!DM14)</f>
        <v/>
      </c>
      <c r="W60" s="153" t="str">
        <f t="shared" si="31"/>
        <v/>
      </c>
      <c r="X60" s="154">
        <f t="shared" si="32"/>
        <v>0</v>
      </c>
      <c r="Y60" s="154">
        <f t="shared" si="33"/>
        <v>0</v>
      </c>
      <c r="Z60" s="154">
        <f t="shared" si="34"/>
        <v>0</v>
      </c>
      <c r="AA60" s="155">
        <f t="shared" si="35"/>
        <v>0</v>
      </c>
      <c r="AB60" s="157" t="str">
        <f t="shared" si="30"/>
        <v/>
      </c>
    </row>
    <row r="61" spans="1:28" ht="10.5" customHeight="1">
      <c r="A61" s="103"/>
      <c r="B61" s="147"/>
      <c r="C61" s="148"/>
      <c r="D61" s="148"/>
      <c r="E61" s="149"/>
      <c r="F61" s="102"/>
      <c r="G61" s="150"/>
      <c r="H61" s="150"/>
      <c r="I61" s="150"/>
      <c r="J61" s="135"/>
      <c r="K61" s="230"/>
      <c r="L61" s="103"/>
      <c r="N61" s="103"/>
      <c r="O61" s="103"/>
      <c r="P61" s="103"/>
      <c r="Q61" s="151">
        <f>COUNTIFS('Feuille de calcul'!$DA$3:$DA$368,"x",'Feuille de calcul'!$CZ$3:$CZ$368,B61)</f>
        <v>0</v>
      </c>
      <c r="R61" s="151">
        <f>SUMIFS('Feuille de calcul'!$DB$3:$DB$368,'Feuille de calcul'!$CZ$3:$CZ$368,B61)</f>
        <v>0</v>
      </c>
      <c r="S61" s="152" t="str">
        <f>IF('Feuille de calcul'!DJ15=0,"",'Feuille de calcul'!DJ15)</f>
        <v/>
      </c>
      <c r="T61" s="152" t="str">
        <f>IF('Feuille de calcul'!DK15=0,"",'Feuille de calcul'!DK15)</f>
        <v/>
      </c>
      <c r="U61" s="152" t="str">
        <f>IF('Feuille de calcul'!DL15=0,"",'Feuille de calcul'!DL15)</f>
        <v/>
      </c>
      <c r="V61" s="152" t="str">
        <f>IF('Feuille de calcul'!DM15=0,"",'Feuille de calcul'!DM15)</f>
        <v/>
      </c>
      <c r="W61" s="153" t="str">
        <f t="shared" si="31"/>
        <v/>
      </c>
      <c r="X61" s="154">
        <f t="shared" si="32"/>
        <v>0</v>
      </c>
      <c r="Y61" s="154">
        <f t="shared" si="33"/>
        <v>0</v>
      </c>
      <c r="Z61" s="154">
        <f t="shared" si="34"/>
        <v>0</v>
      </c>
      <c r="AA61" s="155">
        <f t="shared" si="35"/>
        <v>0</v>
      </c>
      <c r="AB61" s="157" t="str">
        <f t="shared" si="30"/>
        <v/>
      </c>
    </row>
    <row r="62" spans="1:28" ht="10.5" customHeight="1">
      <c r="A62" s="103"/>
      <c r="B62" s="147"/>
      <c r="C62" s="148"/>
      <c r="D62" s="148"/>
      <c r="E62" s="149"/>
      <c r="F62" s="102"/>
      <c r="G62" s="150"/>
      <c r="H62" s="150"/>
      <c r="I62" s="150"/>
      <c r="J62" s="135"/>
      <c r="K62" s="230"/>
      <c r="L62" s="103"/>
      <c r="N62" s="103"/>
      <c r="O62" s="103"/>
      <c r="P62" s="103"/>
      <c r="Q62" s="151">
        <f>COUNTIFS('Feuille de calcul'!$DA$3:$DA$368,"x",'Feuille de calcul'!$CZ$3:$CZ$368,B62)</f>
        <v>0</v>
      </c>
      <c r="R62" s="151">
        <f>SUMIFS('Feuille de calcul'!$DB$3:$DB$368,'Feuille de calcul'!$CZ$3:$CZ$368,B62)</f>
        <v>0</v>
      </c>
      <c r="S62" s="152" t="str">
        <f>IF('Feuille de calcul'!DJ16=0,"",'Feuille de calcul'!DJ16)</f>
        <v/>
      </c>
      <c r="T62" s="152" t="str">
        <f>IF('Feuille de calcul'!DK16=0,"",'Feuille de calcul'!DK16)</f>
        <v/>
      </c>
      <c r="U62" s="152" t="str">
        <f>IF('Feuille de calcul'!DL16=0,"",'Feuille de calcul'!DL16)</f>
        <v/>
      </c>
      <c r="V62" s="152" t="str">
        <f>IF('Feuille de calcul'!DM16=0,"",'Feuille de calcul'!DM16)</f>
        <v/>
      </c>
      <c r="W62" s="153" t="str">
        <f t="shared" si="31"/>
        <v/>
      </c>
      <c r="X62" s="154">
        <f t="shared" si="32"/>
        <v>0</v>
      </c>
      <c r="Y62" s="154">
        <f t="shared" si="33"/>
        <v>0</v>
      </c>
      <c r="Z62" s="154">
        <f t="shared" si="34"/>
        <v>0</v>
      </c>
      <c r="AA62" s="155">
        <f t="shared" si="35"/>
        <v>0</v>
      </c>
      <c r="AB62" s="157" t="str">
        <f t="shared" ref="AB62:AB63" si="39">+IF(AA62=0,"",AA62/R62)</f>
        <v/>
      </c>
    </row>
    <row r="63" spans="1:28">
      <c r="A63" s="103"/>
      <c r="B63" s="147"/>
      <c r="C63" s="148"/>
      <c r="D63" s="148"/>
      <c r="E63" s="149"/>
      <c r="F63" s="102"/>
      <c r="G63" s="150"/>
      <c r="H63" s="150"/>
      <c r="I63" s="150"/>
      <c r="J63" s="135"/>
      <c r="K63" s="230"/>
      <c r="L63" s="103"/>
      <c r="N63" s="103"/>
      <c r="O63" s="103"/>
      <c r="P63" s="103"/>
      <c r="Q63" s="151">
        <f>COUNTIFS('Feuille de calcul'!$DA$3:$DA$368,"x",'Feuille de calcul'!$CZ$3:$CZ$368,B63)</f>
        <v>0</v>
      </c>
      <c r="R63" s="151">
        <f>SUMIFS('Feuille de calcul'!$DB$3:$DB$368,'Feuille de calcul'!$CZ$3:$CZ$368,B63)</f>
        <v>0</v>
      </c>
      <c r="S63" s="152" t="str">
        <f>IF('Feuille de calcul'!DJ17=0,"",'Feuille de calcul'!DJ17)</f>
        <v/>
      </c>
      <c r="T63" s="152" t="str">
        <f>IF('Feuille de calcul'!DK17=0,"",'Feuille de calcul'!DK17)</f>
        <v/>
      </c>
      <c r="U63" s="152" t="str">
        <f>IF('Feuille de calcul'!DL17=0,"",'Feuille de calcul'!DL17)</f>
        <v/>
      </c>
      <c r="V63" s="152" t="str">
        <f>IF('Feuille de calcul'!DM17=0,"",'Feuille de calcul'!DM17)</f>
        <v/>
      </c>
      <c r="W63" s="153" t="str">
        <f t="shared" si="31"/>
        <v/>
      </c>
      <c r="X63" s="154">
        <f t="shared" si="32"/>
        <v>0</v>
      </c>
      <c r="Y63" s="154">
        <f t="shared" si="33"/>
        <v>0</v>
      </c>
      <c r="Z63" s="154">
        <f t="shared" si="34"/>
        <v>0</v>
      </c>
      <c r="AA63" s="155">
        <f t="shared" si="35"/>
        <v>0</v>
      </c>
      <c r="AB63" s="157" t="str">
        <f t="shared" si="39"/>
        <v/>
      </c>
    </row>
    <row r="64" spans="1:28">
      <c r="A64" s="103"/>
      <c r="B64" s="147"/>
      <c r="C64" s="148"/>
      <c r="D64" s="148"/>
      <c r="E64" s="149"/>
      <c r="F64" s="102"/>
      <c r="G64" s="158"/>
      <c r="H64" s="158"/>
      <c r="I64" s="158"/>
      <c r="J64" s="135"/>
      <c r="K64" s="230"/>
      <c r="L64" s="103"/>
      <c r="N64" s="103"/>
      <c r="O64" s="103"/>
      <c r="P64" s="103"/>
      <c r="Q64" s="151">
        <f>COUNTIFS('Feuille de calcul'!$DA$3:$DA$368,"x",'Feuille de calcul'!$CZ$3:$CZ$368,B64)</f>
        <v>0</v>
      </c>
      <c r="R64" s="151">
        <f>SUMIFS('Feuille de calcul'!$DB$3:$DB$368,'Feuille de calcul'!$CZ$3:$CZ$368,B64)</f>
        <v>0</v>
      </c>
      <c r="S64" s="152" t="str">
        <f>IF('Feuille de calcul'!DJ18=0,"",'Feuille de calcul'!DJ18)</f>
        <v/>
      </c>
      <c r="T64" s="152" t="str">
        <f>IF('Feuille de calcul'!DK18=0,"",'Feuille de calcul'!DK18)</f>
        <v/>
      </c>
      <c r="U64" s="152" t="str">
        <f>IF('Feuille de calcul'!DL18=0,"",'Feuille de calcul'!DL18)</f>
        <v/>
      </c>
      <c r="V64" s="152" t="str">
        <f>IF('Feuille de calcul'!DM18=0,"",'Feuille de calcul'!DM18)</f>
        <v/>
      </c>
      <c r="W64" s="153" t="str">
        <f t="shared" si="31"/>
        <v/>
      </c>
      <c r="X64" s="154">
        <f t="shared" si="32"/>
        <v>0</v>
      </c>
      <c r="Y64" s="154">
        <f t="shared" si="33"/>
        <v>0</v>
      </c>
      <c r="Z64" s="154">
        <f t="shared" si="34"/>
        <v>0</v>
      </c>
      <c r="AA64" s="155">
        <f t="shared" si="35"/>
        <v>0</v>
      </c>
      <c r="AB64" s="157" t="str">
        <f t="shared" ref="AB64" si="40">+IF(AA64=0,"",AA64/R64)</f>
        <v/>
      </c>
    </row>
    <row r="65" spans="1:28" ht="11" thickBot="1">
      <c r="A65" s="103"/>
      <c r="B65" s="103"/>
      <c r="C65" s="159"/>
      <c r="D65" s="159"/>
      <c r="E65" s="103"/>
      <c r="F65" s="102"/>
      <c r="G65" s="160"/>
      <c r="H65" s="160"/>
      <c r="I65" s="160"/>
      <c r="J65" s="135"/>
      <c r="K65" s="160" t="str">
        <f>IF(S65="","",IFERROR((G66*T65)+(H66*U65)+(I66*V65),""))</f>
        <v/>
      </c>
      <c r="L65" s="103"/>
      <c r="N65" s="103"/>
      <c r="O65" s="103"/>
      <c r="P65" s="103"/>
      <c r="Q65" s="161"/>
      <c r="R65" s="162"/>
      <c r="S65" s="163"/>
      <c r="T65" s="163"/>
      <c r="U65" s="163"/>
      <c r="V65" s="163"/>
      <c r="W65" s="164"/>
      <c r="X65" s="165"/>
      <c r="Y65" s="165"/>
      <c r="Z65" s="165"/>
      <c r="AA65" s="162"/>
      <c r="AB65" s="157" t="str">
        <f t="shared" si="30"/>
        <v/>
      </c>
    </row>
    <row r="66" spans="1:28" ht="16" thickBot="1">
      <c r="A66" s="103"/>
      <c r="B66" s="166">
        <f>+formules!E25</f>
        <v>2024</v>
      </c>
      <c r="C66" s="167" t="str">
        <f>IF(SUM(C49:C65)=0,"-",SUM(C49:C65))</f>
        <v>-</v>
      </c>
      <c r="D66" s="168" t="str">
        <f>IF(SUM(D49:D65)=0,"-",SUM(D49:D65))</f>
        <v>-</v>
      </c>
      <c r="E66" s="168" t="str">
        <f>IF(SUM(E49:E65)=0,"-",SUM(E49:E65))</f>
        <v>-</v>
      </c>
      <c r="F66" s="102"/>
      <c r="G66" s="169"/>
      <c r="H66" s="169"/>
      <c r="I66" s="169"/>
      <c r="J66" s="135"/>
      <c r="K66" s="231">
        <f>SUM(W49:W64)</f>
        <v>0</v>
      </c>
      <c r="L66" s="103"/>
      <c r="N66" s="103"/>
      <c r="O66" s="103"/>
      <c r="P66" s="103"/>
      <c r="Q66" s="170">
        <f>SUM(Q49:Q64)</f>
        <v>0</v>
      </c>
      <c r="R66" s="170">
        <f>SUM(R49:R64)</f>
        <v>0</v>
      </c>
      <c r="S66" s="171">
        <f>SUM(S49:S64)</f>
        <v>0</v>
      </c>
      <c r="T66" s="171" t="e">
        <f>AVERAGE(T49:T64)</f>
        <v>#DIV/0!</v>
      </c>
      <c r="U66" s="171" t="e">
        <f>AVERAGE(U49:U64)</f>
        <v>#DIV/0!</v>
      </c>
      <c r="V66" s="171" t="e">
        <f>AVERAGE(V49:V64)</f>
        <v>#DIV/0!</v>
      </c>
      <c r="W66" s="172">
        <f>SUM(W49:W65)</f>
        <v>0</v>
      </c>
      <c r="X66" s="173">
        <f>SUM(X49:X65)</f>
        <v>0</v>
      </c>
      <c r="Y66" s="173">
        <f>SUM(Y49:Y65)</f>
        <v>0</v>
      </c>
      <c r="Z66" s="173">
        <f>SUM(Z49:Z65)</f>
        <v>0</v>
      </c>
      <c r="AA66" s="173">
        <f>SUM(AA49:AA65)</f>
        <v>0</v>
      </c>
      <c r="AB66" s="157" t="str">
        <f t="shared" si="30"/>
        <v/>
      </c>
    </row>
    <row r="67" spans="1:28">
      <c r="A67" s="103"/>
      <c r="C67" s="103"/>
      <c r="D67" s="136"/>
      <c r="E67" s="136"/>
      <c r="F67" s="102"/>
      <c r="G67" s="174"/>
      <c r="H67" s="136"/>
      <c r="I67" s="136"/>
      <c r="J67" s="135"/>
      <c r="K67" s="136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75" t="e">
        <f>+AA66/R66</f>
        <v>#DIV/0!</v>
      </c>
      <c r="X67" s="103"/>
      <c r="Y67" s="103"/>
      <c r="Z67" s="103"/>
      <c r="AA67" s="103"/>
      <c r="AB67" s="176"/>
    </row>
    <row r="68" spans="1:28">
      <c r="A68" s="103"/>
      <c r="B68" s="279" t="s">
        <v>47</v>
      </c>
      <c r="C68" s="279"/>
      <c r="D68" s="279"/>
      <c r="E68" s="279"/>
      <c r="F68" s="279"/>
      <c r="G68" s="279"/>
      <c r="H68" s="279"/>
      <c r="I68" s="279"/>
      <c r="J68" s="279"/>
      <c r="K68" s="279"/>
      <c r="L68" s="279"/>
      <c r="M68" s="279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</row>
    <row r="69" spans="1:28">
      <c r="A69" s="103"/>
      <c r="B69" s="103"/>
      <c r="C69" s="103"/>
      <c r="D69" s="136"/>
      <c r="E69" s="136"/>
      <c r="F69" s="102"/>
      <c r="G69" s="136"/>
      <c r="H69" s="136"/>
      <c r="I69" s="136"/>
      <c r="J69" s="136"/>
      <c r="K69" s="136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</row>
    <row r="70" spans="1:28" hidden="1">
      <c r="A70" s="103"/>
      <c r="B70" s="103"/>
      <c r="C70" s="103"/>
      <c r="D70" s="136"/>
      <c r="E70" s="136"/>
      <c r="F70" s="136"/>
      <c r="G70" s="136"/>
      <c r="H70" s="136"/>
      <c r="I70" s="136"/>
      <c r="J70" s="136"/>
      <c r="K70" s="136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</row>
    <row r="71" spans="1:28" hidden="1">
      <c r="B71" s="86"/>
    </row>
    <row r="74" spans="1:28" hidden="1">
      <c r="D74" s="83"/>
      <c r="E74" s="83"/>
      <c r="G74" s="83"/>
    </row>
    <row r="75" spans="1:28" hidden="1">
      <c r="D75" s="83"/>
      <c r="E75" s="83"/>
      <c r="G75" s="83"/>
    </row>
    <row r="76" spans="1:28" hidden="1">
      <c r="D76" s="83"/>
      <c r="E76" s="83"/>
      <c r="G76" s="83"/>
    </row>
    <row r="77" spans="1:28" hidden="1">
      <c r="D77" s="83"/>
      <c r="E77" s="83"/>
      <c r="G77" s="83"/>
    </row>
    <row r="78" spans="1:28" hidden="1">
      <c r="D78" s="83"/>
      <c r="E78" s="83"/>
      <c r="G78" s="83"/>
    </row>
    <row r="79" spans="1:28" hidden="1">
      <c r="D79" s="83"/>
      <c r="E79" s="83"/>
      <c r="G79" s="83"/>
    </row>
    <row r="80" spans="1:28" hidden="1">
      <c r="D80" s="83"/>
      <c r="E80" s="83"/>
      <c r="G80" s="83"/>
    </row>
    <row r="81" spans="4:7" hidden="1">
      <c r="D81" s="83"/>
      <c r="E81" s="83"/>
      <c r="G81" s="83"/>
    </row>
    <row r="82" spans="4:7" hidden="1">
      <c r="D82" s="83"/>
      <c r="E82" s="83"/>
      <c r="G82" s="83"/>
    </row>
    <row r="83" spans="4:7" hidden="1">
      <c r="D83" s="83"/>
      <c r="E83" s="83"/>
      <c r="G83" s="83"/>
    </row>
    <row r="84" spans="4:7" hidden="1">
      <c r="D84" s="83"/>
      <c r="E84" s="83"/>
      <c r="G84" s="83"/>
    </row>
    <row r="85" spans="4:7" hidden="1">
      <c r="D85" s="83"/>
      <c r="E85" s="83"/>
      <c r="G85" s="83"/>
    </row>
    <row r="86" spans="4:7" hidden="1">
      <c r="D86" s="83"/>
      <c r="E86" s="83"/>
      <c r="G86" s="83"/>
    </row>
    <row r="87" spans="4:7" hidden="1">
      <c r="D87" s="83"/>
      <c r="E87" s="83"/>
      <c r="G87" s="83"/>
    </row>
    <row r="88" spans="4:7" hidden="1">
      <c r="D88" s="83"/>
      <c r="E88" s="83"/>
      <c r="G88" s="83"/>
    </row>
    <row r="89" spans="4:7" hidden="1">
      <c r="G89" s="83"/>
    </row>
  </sheetData>
  <sheetProtection algorithmName="SHA-512" hashValue="dZ8dN/PgHPEN0Me3KUwimSME2DX+XkRxMveMoPa+xquKWmdPSQRo+aldKUtqTRbUxitAlBy+fyIoPvu/KLxUBQ==" saltValue="uE2MGo3FdfProtoGnpXDEA==" spinCount="100000" sheet="1" objects="1" scenarios="1"/>
  <mergeCells count="32">
    <mergeCell ref="K8:M8"/>
    <mergeCell ref="K9:M9"/>
    <mergeCell ref="C7:E9"/>
    <mergeCell ref="B68:M68"/>
    <mergeCell ref="K15:M15"/>
    <mergeCell ref="K16:M16"/>
    <mergeCell ref="K19:M19"/>
    <mergeCell ref="K17:M17"/>
    <mergeCell ref="K18:M18"/>
    <mergeCell ref="G23:I23"/>
    <mergeCell ref="B11:B12"/>
    <mergeCell ref="C11:E12"/>
    <mergeCell ref="B14:B15"/>
    <mergeCell ref="C14:E15"/>
    <mergeCell ref="B17:B19"/>
    <mergeCell ref="C17:E19"/>
    <mergeCell ref="B1:H1"/>
    <mergeCell ref="B47:E47"/>
    <mergeCell ref="C23:D23"/>
    <mergeCell ref="G22:K22"/>
    <mergeCell ref="K4:M4"/>
    <mergeCell ref="K5:M5"/>
    <mergeCell ref="K6:M6"/>
    <mergeCell ref="B4:B5"/>
    <mergeCell ref="K12:M12"/>
    <mergeCell ref="K13:M13"/>
    <mergeCell ref="K14:M14"/>
    <mergeCell ref="B7:B9"/>
    <mergeCell ref="K10:M10"/>
    <mergeCell ref="K11:M11"/>
    <mergeCell ref="C4:E5"/>
    <mergeCell ref="K7:M7"/>
  </mergeCells>
  <conditionalFormatting sqref="G25:I44">
    <cfRule type="expression" dxfId="6" priority="14">
      <formula>AND($C25&lt;&gt;"",OR(SUM($G25:$I25)&gt;100%,SUM($G25:$I25)&lt;100%))</formula>
    </cfRule>
  </conditionalFormatting>
  <conditionalFormatting sqref="K25:K39">
    <cfRule type="expression" dxfId="1" priority="5">
      <formula>AND($C25&lt;&gt;"",$K25="")</formula>
    </cfRule>
  </conditionalFormatting>
  <conditionalFormatting sqref="L25:L44">
    <cfRule type="expression" dxfId="0" priority="13">
      <formula>SUM($G25:$I25)&lt;&gt;1</formula>
    </cfRule>
  </conditionalFormatting>
  <pageMargins left="0.70866141732283472" right="0.70866141732283472" top="0.74803149606299213" bottom="0.74803149606299213" header="0.31496062992125984" footer="0.31496062992125984"/>
  <pageSetup paperSize="9" scale="70" orientation="landscape" horizontalDpi="4294967292" vertic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1329AE08-4553-4A2D-A20C-0392EC577812}">
            <xm:f>AND(formules!$Q$9="cibles enfants",G25&lt;&gt;100%)</xm:f>
            <x14:dxf>
              <fill>
                <patternFill>
                  <bgColor rgb="FFFF0000"/>
                </patternFill>
              </fill>
            </x14:dxf>
          </x14:cfRule>
          <xm:sqref>G25:G35</xm:sqref>
        </x14:conditionalFormatting>
        <x14:conditionalFormatting xmlns:xm="http://schemas.microsoft.com/office/excel/2006/main">
          <x14:cfRule type="expression" priority="8" id="{C3A10934-7AAA-4B65-A2C8-A20D4F2161DF}">
            <xm:f>formules!$Q$9="cibles enfants"</xm:f>
            <x14:dxf>
              <font>
                <color theme="0"/>
              </font>
            </x14:dxf>
          </x14:cfRule>
          <xm:sqref>H24:I24</xm:sqref>
        </x14:conditionalFormatting>
        <x14:conditionalFormatting xmlns:xm="http://schemas.microsoft.com/office/excel/2006/main">
          <x14:cfRule type="expression" priority="9" id="{FCD8A7CF-E4B9-4821-9F01-A0C5202C3DB0}">
            <xm:f>AND(formules!$Q$9="cibles enfants",H25&lt;&gt;"")</xm:f>
            <x14:dxf>
              <font>
                <b/>
                <i val="0"/>
                <color rgb="FFFF0000"/>
              </font>
              <fill>
                <patternFill>
                  <bgColor rgb="FFFFFF00"/>
                </patternFill>
              </fill>
            </x14:dxf>
          </x14:cfRule>
          <x14:cfRule type="expression" priority="10" id="{08CD0822-0F64-4B58-8303-28CC9D22693E}">
            <xm:f>AND(formules!$Q$9="cibles enfants",H25="")</xm:f>
            <x14:dxf>
              <font>
                <b val="0"/>
                <i val="0"/>
                <color auto="1"/>
              </font>
              <fill>
                <patternFill>
                  <bgColor theme="0"/>
                </patternFill>
              </fill>
            </x14:dxf>
          </x14:cfRule>
          <xm:sqref>H25:I44</xm:sqref>
        </x14:conditionalFormatting>
        <x14:conditionalFormatting xmlns:xm="http://schemas.microsoft.com/office/excel/2006/main">
          <x14:cfRule type="expression" priority="6" id="{7E405E2B-1D2B-40AD-979D-B858A89EFB91}">
            <xm:f>formules!$Q$9="cibles enfants"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</border>
            </x14:dxf>
          </x14:cfRule>
          <xm:sqref>H48:I48 H65:I66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AE17B89-F72C-47A1-AE32-8234C3C34B74}">
          <x14:formula1>
            <xm:f>formules!$Q$2:$Q$6</xm:f>
          </x14:formula1>
          <xm:sqref>C4:E5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Feuille de calcul</vt:lpstr>
      <vt:lpstr>formules</vt:lpstr>
      <vt:lpstr>Maquette CGRP indicé</vt:lpstr>
      <vt:lpstr>controle</vt:lpstr>
      <vt:lpstr>'Maquette CGRP indicé'!Zone_d_impression</vt:lpstr>
    </vt:vector>
  </TitlesOfParts>
  <Company>France Télévisions Publicité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Trupiano Gérald</dc:creator>
  <cp:lastModifiedBy>Trupiano Gérald</cp:lastModifiedBy>
  <cp:lastPrinted>2022-09-23T09:47:22Z</cp:lastPrinted>
  <dcterms:created xsi:type="dcterms:W3CDTF">2013-09-12T07:24:23Z</dcterms:created>
  <dcterms:modified xsi:type="dcterms:W3CDTF">2024-07-12T13:51:08Z</dcterms:modified>
</cp:coreProperties>
</file>